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6A67785D-7BAF-41C3-B296-E70E7E4885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6-08-05-bern2-kat-essex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AA3" i="1"/>
  <c r="AC3" i="1"/>
  <c r="AD3" i="1"/>
  <c r="AE3" i="1"/>
  <c r="AM3" i="1"/>
  <c r="AO3" i="1" s="1"/>
  <c r="BL3" i="1"/>
  <c r="BN3" i="1"/>
  <c r="BO3" i="1"/>
  <c r="BP3" i="1"/>
  <c r="BU3" i="1"/>
  <c r="BV3" i="1" s="1"/>
  <c r="BX3" i="1"/>
  <c r="CF3" i="1"/>
  <c r="T3" i="1" s="1"/>
  <c r="CH3" i="1"/>
  <c r="U3" i="1" s="1"/>
  <c r="CI3" i="1"/>
  <c r="CJ3" i="1"/>
  <c r="V4" i="1"/>
  <c r="AA4" i="1"/>
  <c r="CG4" i="1" s="1"/>
  <c r="AC4" i="1"/>
  <c r="AD4" i="1"/>
  <c r="AE4" i="1"/>
  <c r="AM4" i="1"/>
  <c r="AO4" i="1" s="1"/>
  <c r="BL4" i="1"/>
  <c r="BM4" i="1" s="1"/>
  <c r="BN4" i="1"/>
  <c r="BO4" i="1"/>
  <c r="BP4" i="1"/>
  <c r="BU4" i="1"/>
  <c r="BV4" i="1" s="1"/>
  <c r="BX4" i="1"/>
  <c r="CF4" i="1"/>
  <c r="T4" i="1" s="1"/>
  <c r="CH4" i="1"/>
  <c r="U4" i="1" s="1"/>
  <c r="CI4" i="1"/>
  <c r="CJ4" i="1"/>
  <c r="V5" i="1"/>
  <c r="AA5" i="1"/>
  <c r="AC5" i="1"/>
  <c r="AD5" i="1"/>
  <c r="AE5" i="1"/>
  <c r="AM5" i="1"/>
  <c r="AO5" i="1" s="1"/>
  <c r="BL5" i="1"/>
  <c r="J5" i="1" s="1"/>
  <c r="BN5" i="1"/>
  <c r="BO5" i="1"/>
  <c r="BP5" i="1"/>
  <c r="BU5" i="1"/>
  <c r="BV5" i="1" s="1"/>
  <c r="BY5" i="1" s="1"/>
  <c r="BX5" i="1"/>
  <c r="CF5" i="1"/>
  <c r="T5" i="1" s="1"/>
  <c r="CH5" i="1"/>
  <c r="U5" i="1" s="1"/>
  <c r="CI5" i="1"/>
  <c r="CJ5" i="1"/>
  <c r="V6" i="1"/>
  <c r="AA6" i="1"/>
  <c r="CG6" i="1" s="1"/>
  <c r="AC6" i="1"/>
  <c r="AD6" i="1"/>
  <c r="AE6" i="1"/>
  <c r="AM6" i="1"/>
  <c r="AO6" i="1" s="1"/>
  <c r="BL6" i="1"/>
  <c r="BM6" i="1" s="1"/>
  <c r="BN6" i="1"/>
  <c r="BO6" i="1"/>
  <c r="BP6" i="1"/>
  <c r="BU6" i="1"/>
  <c r="BV6" i="1" s="1"/>
  <c r="BY6" i="1" s="1"/>
  <c r="BX6" i="1"/>
  <c r="CF6" i="1"/>
  <c r="T6" i="1" s="1"/>
  <c r="CH6" i="1"/>
  <c r="U6" i="1" s="1"/>
  <c r="CI6" i="1"/>
  <c r="CJ6" i="1"/>
  <c r="V7" i="1"/>
  <c r="AA7" i="1"/>
  <c r="CG7" i="1" s="1"/>
  <c r="AC7" i="1"/>
  <c r="AD7" i="1"/>
  <c r="AE7" i="1"/>
  <c r="AM7" i="1"/>
  <c r="AO7" i="1" s="1"/>
  <c r="BL7" i="1"/>
  <c r="J7" i="1" s="1"/>
  <c r="BN7" i="1"/>
  <c r="BO7" i="1"/>
  <c r="BP7" i="1"/>
  <c r="BU7" i="1"/>
  <c r="BV7" i="1" s="1"/>
  <c r="BX7" i="1"/>
  <c r="CF7" i="1"/>
  <c r="T7" i="1" s="1"/>
  <c r="CH7" i="1"/>
  <c r="U7" i="1" s="1"/>
  <c r="CI7" i="1"/>
  <c r="CJ7" i="1"/>
  <c r="V8" i="1"/>
  <c r="AA8" i="1"/>
  <c r="CG8" i="1" s="1"/>
  <c r="AC8" i="1"/>
  <c r="AD8" i="1"/>
  <c r="AE8" i="1"/>
  <c r="AM8" i="1"/>
  <c r="AO8" i="1" s="1"/>
  <c r="BL8" i="1"/>
  <c r="BM8" i="1" s="1"/>
  <c r="BN8" i="1"/>
  <c r="BO8" i="1"/>
  <c r="BP8" i="1"/>
  <c r="BU8" i="1"/>
  <c r="BV8" i="1" s="1"/>
  <c r="BX8" i="1"/>
  <c r="CF8" i="1"/>
  <c r="T8" i="1" s="1"/>
  <c r="CH8" i="1"/>
  <c r="U8" i="1" s="1"/>
  <c r="CI8" i="1"/>
  <c r="CJ8" i="1"/>
  <c r="V9" i="1"/>
  <c r="AA9" i="1"/>
  <c r="CG9" i="1" s="1"/>
  <c r="AC9" i="1"/>
  <c r="AD9" i="1"/>
  <c r="AE9" i="1"/>
  <c r="AM9" i="1"/>
  <c r="AO9" i="1" s="1"/>
  <c r="BL9" i="1"/>
  <c r="J9" i="1" s="1"/>
  <c r="BN9" i="1"/>
  <c r="BO9" i="1"/>
  <c r="BP9" i="1"/>
  <c r="BU9" i="1"/>
  <c r="BV9" i="1" s="1"/>
  <c r="BX9" i="1"/>
  <c r="CF9" i="1"/>
  <c r="T9" i="1" s="1"/>
  <c r="CH9" i="1"/>
  <c r="U9" i="1" s="1"/>
  <c r="CI9" i="1"/>
  <c r="CJ9" i="1"/>
  <c r="V10" i="1"/>
  <c r="AA10" i="1"/>
  <c r="CG10" i="1" s="1"/>
  <c r="AC10" i="1"/>
  <c r="AD10" i="1"/>
  <c r="AE10" i="1"/>
  <c r="AM10" i="1"/>
  <c r="AO10" i="1" s="1"/>
  <c r="BL10" i="1"/>
  <c r="BM10" i="1" s="1"/>
  <c r="AI10" i="1" s="1"/>
  <c r="BN10" i="1"/>
  <c r="BO10" i="1"/>
  <c r="BP10" i="1"/>
  <c r="BU10" i="1"/>
  <c r="BV10" i="1" s="1"/>
  <c r="BX10" i="1"/>
  <c r="CF10" i="1"/>
  <c r="T10" i="1" s="1"/>
  <c r="CH10" i="1"/>
  <c r="U10" i="1" s="1"/>
  <c r="CI10" i="1"/>
  <c r="CJ10" i="1"/>
  <c r="V11" i="1"/>
  <c r="AA11" i="1"/>
  <c r="CG11" i="1" s="1"/>
  <c r="AC11" i="1"/>
  <c r="AD11" i="1"/>
  <c r="AE11" i="1"/>
  <c r="AM11" i="1"/>
  <c r="AO11" i="1" s="1"/>
  <c r="BL11" i="1"/>
  <c r="BN11" i="1"/>
  <c r="BO11" i="1"/>
  <c r="BP11" i="1"/>
  <c r="BU11" i="1"/>
  <c r="BV11" i="1" s="1"/>
  <c r="BX11" i="1"/>
  <c r="CF11" i="1"/>
  <c r="T11" i="1" s="1"/>
  <c r="CH11" i="1"/>
  <c r="U11" i="1" s="1"/>
  <c r="CI11" i="1"/>
  <c r="CJ11" i="1"/>
  <c r="V12" i="1"/>
  <c r="AA12" i="1"/>
  <c r="CG12" i="1" s="1"/>
  <c r="AC12" i="1"/>
  <c r="AD12" i="1"/>
  <c r="AE12" i="1"/>
  <c r="AM12" i="1"/>
  <c r="AO12" i="1" s="1"/>
  <c r="BL12" i="1"/>
  <c r="BM12" i="1" s="1"/>
  <c r="BN12" i="1"/>
  <c r="BO12" i="1"/>
  <c r="BP12" i="1"/>
  <c r="BU12" i="1"/>
  <c r="BV12" i="1" s="1"/>
  <c r="BX12" i="1"/>
  <c r="CF12" i="1"/>
  <c r="T12" i="1" s="1"/>
  <c r="CH12" i="1"/>
  <c r="U12" i="1" s="1"/>
  <c r="CI12" i="1"/>
  <c r="CJ12" i="1"/>
  <c r="V13" i="1"/>
  <c r="AA13" i="1"/>
  <c r="CG13" i="1" s="1"/>
  <c r="AC13" i="1"/>
  <c r="AD13" i="1"/>
  <c r="AE13" i="1"/>
  <c r="AM13" i="1"/>
  <c r="AO13" i="1" s="1"/>
  <c r="BL13" i="1"/>
  <c r="J13" i="1" s="1"/>
  <c r="BN13" i="1"/>
  <c r="BO13" i="1"/>
  <c r="BP13" i="1"/>
  <c r="BU13" i="1"/>
  <c r="BV13" i="1" s="1"/>
  <c r="BX13" i="1"/>
  <c r="CF13" i="1"/>
  <c r="T13" i="1" s="1"/>
  <c r="CH13" i="1"/>
  <c r="U13" i="1" s="1"/>
  <c r="CI13" i="1"/>
  <c r="CJ13" i="1"/>
  <c r="V14" i="1"/>
  <c r="AA14" i="1"/>
  <c r="CG14" i="1" s="1"/>
  <c r="AC14" i="1"/>
  <c r="AD14" i="1"/>
  <c r="AE14" i="1"/>
  <c r="AM14" i="1"/>
  <c r="AO14" i="1" s="1"/>
  <c r="BL14" i="1"/>
  <c r="BM14" i="1" s="1"/>
  <c r="BN14" i="1"/>
  <c r="BO14" i="1"/>
  <c r="BP14" i="1"/>
  <c r="BU14" i="1"/>
  <c r="BV14" i="1" s="1"/>
  <c r="BX14" i="1"/>
  <c r="CF14" i="1"/>
  <c r="T14" i="1" s="1"/>
  <c r="CH14" i="1"/>
  <c r="U14" i="1" s="1"/>
  <c r="CI14" i="1"/>
  <c r="CJ14" i="1"/>
  <c r="V15" i="1"/>
  <c r="AA15" i="1"/>
  <c r="AC15" i="1"/>
  <c r="AD15" i="1"/>
  <c r="AE15" i="1"/>
  <c r="AM15" i="1"/>
  <c r="AO15" i="1" s="1"/>
  <c r="BL15" i="1"/>
  <c r="J15" i="1" s="1"/>
  <c r="BN15" i="1"/>
  <c r="BO15" i="1"/>
  <c r="BP15" i="1"/>
  <c r="BU15" i="1"/>
  <c r="BV15" i="1" s="1"/>
  <c r="BX15" i="1"/>
  <c r="CF15" i="1"/>
  <c r="T15" i="1" s="1"/>
  <c r="CH15" i="1"/>
  <c r="U15" i="1" s="1"/>
  <c r="CI15" i="1"/>
  <c r="CJ15" i="1"/>
  <c r="V16" i="1"/>
  <c r="AA16" i="1"/>
  <c r="CG16" i="1" s="1"/>
  <c r="AC16" i="1"/>
  <c r="AD16" i="1"/>
  <c r="AE16" i="1"/>
  <c r="AM16" i="1"/>
  <c r="AO16" i="1" s="1"/>
  <c r="BL16" i="1"/>
  <c r="BM16" i="1" s="1"/>
  <c r="BN16" i="1"/>
  <c r="BO16" i="1"/>
  <c r="BP16" i="1"/>
  <c r="BU16" i="1"/>
  <c r="BV16" i="1" s="1"/>
  <c r="BX16" i="1"/>
  <c r="CF16" i="1"/>
  <c r="T16" i="1" s="1"/>
  <c r="CH16" i="1"/>
  <c r="U16" i="1" s="1"/>
  <c r="CI16" i="1"/>
  <c r="CJ16" i="1"/>
  <c r="V17" i="1"/>
  <c r="AA17" i="1"/>
  <c r="AC17" i="1"/>
  <c r="AD17" i="1"/>
  <c r="AE17" i="1"/>
  <c r="AM17" i="1"/>
  <c r="AO17" i="1" s="1"/>
  <c r="BL17" i="1"/>
  <c r="J17" i="1" s="1"/>
  <c r="BN17" i="1"/>
  <c r="BO17" i="1"/>
  <c r="BP17" i="1"/>
  <c r="BU17" i="1"/>
  <c r="BV17" i="1" s="1"/>
  <c r="BX17" i="1"/>
  <c r="CF17" i="1"/>
  <c r="T17" i="1" s="1"/>
  <c r="CH17" i="1"/>
  <c r="U17" i="1" s="1"/>
  <c r="CI17" i="1"/>
  <c r="CJ17" i="1"/>
  <c r="V18" i="1"/>
  <c r="AA18" i="1"/>
  <c r="CG18" i="1" s="1"/>
  <c r="AC18" i="1"/>
  <c r="AD18" i="1"/>
  <c r="AE18" i="1"/>
  <c r="AM18" i="1"/>
  <c r="AO18" i="1" s="1"/>
  <c r="BL18" i="1"/>
  <c r="BM18" i="1" s="1"/>
  <c r="BN18" i="1"/>
  <c r="BO18" i="1"/>
  <c r="BP18" i="1"/>
  <c r="BU18" i="1"/>
  <c r="BV18" i="1" s="1"/>
  <c r="BX18" i="1"/>
  <c r="CF18" i="1"/>
  <c r="T18" i="1" s="1"/>
  <c r="CH18" i="1"/>
  <c r="U18" i="1" s="1"/>
  <c r="CI18" i="1"/>
  <c r="CJ18" i="1"/>
  <c r="V19" i="1"/>
  <c r="AA19" i="1"/>
  <c r="CG19" i="1" s="1"/>
  <c r="AC19" i="1"/>
  <c r="AD19" i="1"/>
  <c r="AE19" i="1"/>
  <c r="AM19" i="1"/>
  <c r="AO19" i="1" s="1"/>
  <c r="BL19" i="1"/>
  <c r="J19" i="1" s="1"/>
  <c r="BN19" i="1"/>
  <c r="BO19" i="1"/>
  <c r="BP19" i="1"/>
  <c r="BU19" i="1"/>
  <c r="BV19" i="1" s="1"/>
  <c r="BX19" i="1"/>
  <c r="CF19" i="1"/>
  <c r="T19" i="1" s="1"/>
  <c r="CH19" i="1"/>
  <c r="U19" i="1" s="1"/>
  <c r="CI19" i="1"/>
  <c r="CJ19" i="1"/>
  <c r="V20" i="1"/>
  <c r="AA20" i="1"/>
  <c r="CG20" i="1" s="1"/>
  <c r="AC20" i="1"/>
  <c r="AD20" i="1"/>
  <c r="AE20" i="1"/>
  <c r="AM20" i="1"/>
  <c r="AO20" i="1" s="1"/>
  <c r="BL20" i="1"/>
  <c r="BM20" i="1" s="1"/>
  <c r="BN20" i="1"/>
  <c r="BO20" i="1"/>
  <c r="BP20" i="1"/>
  <c r="BU20" i="1"/>
  <c r="BV20" i="1" s="1"/>
  <c r="BX20" i="1"/>
  <c r="CF20" i="1"/>
  <c r="T20" i="1" s="1"/>
  <c r="CH20" i="1"/>
  <c r="U20" i="1" s="1"/>
  <c r="CI20" i="1"/>
  <c r="CJ20" i="1"/>
  <c r="V21" i="1"/>
  <c r="AA21" i="1"/>
  <c r="CG21" i="1" s="1"/>
  <c r="AC21" i="1"/>
  <c r="AD21" i="1"/>
  <c r="AE21" i="1"/>
  <c r="AM21" i="1"/>
  <c r="AO21" i="1" s="1"/>
  <c r="BL21" i="1"/>
  <c r="J21" i="1" s="1"/>
  <c r="BN21" i="1"/>
  <c r="BO21" i="1"/>
  <c r="BP21" i="1"/>
  <c r="BU21" i="1"/>
  <c r="BV21" i="1" s="1"/>
  <c r="BX21" i="1"/>
  <c r="CF21" i="1"/>
  <c r="T21" i="1" s="1"/>
  <c r="CH21" i="1"/>
  <c r="U21" i="1" s="1"/>
  <c r="CI21" i="1"/>
  <c r="CJ21" i="1"/>
  <c r="V22" i="1"/>
  <c r="AA22" i="1"/>
  <c r="CG22" i="1" s="1"/>
  <c r="AC22" i="1"/>
  <c r="AD22" i="1"/>
  <c r="AE22" i="1"/>
  <c r="AM22" i="1"/>
  <c r="AO22" i="1" s="1"/>
  <c r="BL22" i="1"/>
  <c r="BM22" i="1" s="1"/>
  <c r="BN22" i="1"/>
  <c r="BO22" i="1"/>
  <c r="BP22" i="1"/>
  <c r="BU22" i="1"/>
  <c r="BV22" i="1" s="1"/>
  <c r="BX22" i="1"/>
  <c r="CF22" i="1"/>
  <c r="T22" i="1" s="1"/>
  <c r="CH22" i="1"/>
  <c r="U22" i="1" s="1"/>
  <c r="CI22" i="1"/>
  <c r="CJ22" i="1"/>
  <c r="V23" i="1"/>
  <c r="AA23" i="1"/>
  <c r="CG23" i="1" s="1"/>
  <c r="AC23" i="1"/>
  <c r="AD23" i="1"/>
  <c r="AE23" i="1"/>
  <c r="AM23" i="1"/>
  <c r="AO23" i="1" s="1"/>
  <c r="BL23" i="1"/>
  <c r="BN23" i="1"/>
  <c r="BO23" i="1"/>
  <c r="BP23" i="1"/>
  <c r="BU23" i="1"/>
  <c r="BV23" i="1" s="1"/>
  <c r="BX23" i="1"/>
  <c r="CF23" i="1"/>
  <c r="T23" i="1" s="1"/>
  <c r="CH23" i="1"/>
  <c r="U23" i="1" s="1"/>
  <c r="CI23" i="1"/>
  <c r="CJ23" i="1"/>
  <c r="V24" i="1"/>
  <c r="AA24" i="1"/>
  <c r="CG24" i="1" s="1"/>
  <c r="AC24" i="1"/>
  <c r="AD24" i="1"/>
  <c r="AE24" i="1"/>
  <c r="AM24" i="1"/>
  <c r="AO24" i="1" s="1"/>
  <c r="BL24" i="1"/>
  <c r="BM24" i="1" s="1"/>
  <c r="BN24" i="1"/>
  <c r="BO24" i="1"/>
  <c r="BP24" i="1"/>
  <c r="BU24" i="1"/>
  <c r="BV24" i="1" s="1"/>
  <c r="BX24" i="1"/>
  <c r="CF24" i="1"/>
  <c r="T24" i="1" s="1"/>
  <c r="CH24" i="1"/>
  <c r="U24" i="1" s="1"/>
  <c r="CI24" i="1"/>
  <c r="CJ24" i="1"/>
  <c r="V25" i="1"/>
  <c r="AA25" i="1"/>
  <c r="CG25" i="1" s="1"/>
  <c r="AC25" i="1"/>
  <c r="AD25" i="1"/>
  <c r="AE25" i="1"/>
  <c r="AM25" i="1"/>
  <c r="AO25" i="1" s="1"/>
  <c r="BL25" i="1"/>
  <c r="J25" i="1" s="1"/>
  <c r="BN25" i="1"/>
  <c r="BO25" i="1"/>
  <c r="BP25" i="1"/>
  <c r="BU25" i="1"/>
  <c r="BV25" i="1" s="1"/>
  <c r="BX25" i="1"/>
  <c r="CF25" i="1"/>
  <c r="T25" i="1" s="1"/>
  <c r="CH25" i="1"/>
  <c r="U25" i="1" s="1"/>
  <c r="CI25" i="1"/>
  <c r="CJ25" i="1"/>
  <c r="V26" i="1"/>
  <c r="AA26" i="1"/>
  <c r="AC26" i="1"/>
  <c r="AD26" i="1"/>
  <c r="AE26" i="1"/>
  <c r="AM26" i="1"/>
  <c r="AO26" i="1" s="1"/>
  <c r="BL26" i="1"/>
  <c r="BM26" i="1" s="1"/>
  <c r="BN26" i="1"/>
  <c r="BO26" i="1"/>
  <c r="BP26" i="1"/>
  <c r="BU26" i="1"/>
  <c r="BV26" i="1" s="1"/>
  <c r="BX26" i="1"/>
  <c r="CF26" i="1"/>
  <c r="T26" i="1" s="1"/>
  <c r="CH26" i="1"/>
  <c r="U26" i="1" s="1"/>
  <c r="CI26" i="1"/>
  <c r="CJ26" i="1"/>
  <c r="V27" i="1"/>
  <c r="AA27" i="1"/>
  <c r="AC27" i="1"/>
  <c r="AD27" i="1"/>
  <c r="AE27" i="1"/>
  <c r="AM27" i="1"/>
  <c r="AO27" i="1" s="1"/>
  <c r="BL27" i="1"/>
  <c r="J27" i="1" s="1"/>
  <c r="BN27" i="1"/>
  <c r="BO27" i="1"/>
  <c r="BP27" i="1"/>
  <c r="BU27" i="1"/>
  <c r="BV27" i="1" s="1"/>
  <c r="BX27" i="1"/>
  <c r="CF27" i="1"/>
  <c r="T27" i="1" s="1"/>
  <c r="CH27" i="1"/>
  <c r="U27" i="1" s="1"/>
  <c r="CI27" i="1"/>
  <c r="CJ27" i="1"/>
  <c r="V28" i="1"/>
  <c r="AA28" i="1"/>
  <c r="CG28" i="1" s="1"/>
  <c r="AC28" i="1"/>
  <c r="AD28" i="1"/>
  <c r="AE28" i="1"/>
  <c r="AM28" i="1"/>
  <c r="AO28" i="1" s="1"/>
  <c r="BL28" i="1"/>
  <c r="BN28" i="1"/>
  <c r="BO28" i="1"/>
  <c r="BP28" i="1"/>
  <c r="BU28" i="1"/>
  <c r="BV28" i="1" s="1"/>
  <c r="BX28" i="1"/>
  <c r="CF28" i="1"/>
  <c r="T28" i="1" s="1"/>
  <c r="CH28" i="1"/>
  <c r="U28" i="1" s="1"/>
  <c r="CI28" i="1"/>
  <c r="CJ28" i="1"/>
  <c r="V29" i="1"/>
  <c r="AA29" i="1"/>
  <c r="CG29" i="1" s="1"/>
  <c r="AC29" i="1"/>
  <c r="AD29" i="1"/>
  <c r="AE29" i="1"/>
  <c r="AM29" i="1"/>
  <c r="AO29" i="1" s="1"/>
  <c r="BL29" i="1"/>
  <c r="J29" i="1" s="1"/>
  <c r="BN29" i="1"/>
  <c r="BO29" i="1"/>
  <c r="BP29" i="1"/>
  <c r="BU29" i="1"/>
  <c r="BV29" i="1" s="1"/>
  <c r="BX29" i="1"/>
  <c r="CF29" i="1"/>
  <c r="T29" i="1" s="1"/>
  <c r="CH29" i="1"/>
  <c r="U29" i="1" s="1"/>
  <c r="CI29" i="1"/>
  <c r="CJ29" i="1"/>
  <c r="V30" i="1"/>
  <c r="AA30" i="1"/>
  <c r="CG30" i="1" s="1"/>
  <c r="AC30" i="1"/>
  <c r="AD30" i="1"/>
  <c r="AE30" i="1"/>
  <c r="AM30" i="1"/>
  <c r="AO30" i="1" s="1"/>
  <c r="BL30" i="1"/>
  <c r="J30" i="1" s="1"/>
  <c r="BN30" i="1"/>
  <c r="BO30" i="1"/>
  <c r="BP30" i="1"/>
  <c r="BU30" i="1"/>
  <c r="BV30" i="1" s="1"/>
  <c r="BX30" i="1"/>
  <c r="CF30" i="1"/>
  <c r="T30" i="1" s="1"/>
  <c r="CH30" i="1"/>
  <c r="U30" i="1" s="1"/>
  <c r="CI30" i="1"/>
  <c r="CJ30" i="1"/>
  <c r="V31" i="1"/>
  <c r="AA31" i="1"/>
  <c r="CG31" i="1" s="1"/>
  <c r="AC31" i="1"/>
  <c r="AD31" i="1"/>
  <c r="AE31" i="1"/>
  <c r="AM31" i="1"/>
  <c r="AO31" i="1" s="1"/>
  <c r="BL31" i="1"/>
  <c r="BN31" i="1"/>
  <c r="BO31" i="1"/>
  <c r="BP31" i="1"/>
  <c r="BU31" i="1"/>
  <c r="BV31" i="1" s="1"/>
  <c r="BX31" i="1"/>
  <c r="CF31" i="1"/>
  <c r="T31" i="1" s="1"/>
  <c r="CH31" i="1"/>
  <c r="U31" i="1" s="1"/>
  <c r="CI31" i="1"/>
  <c r="CJ31" i="1"/>
  <c r="V32" i="1"/>
  <c r="AA32" i="1"/>
  <c r="CG32" i="1" s="1"/>
  <c r="AC32" i="1"/>
  <c r="AD32" i="1"/>
  <c r="AE32" i="1"/>
  <c r="AM32" i="1"/>
  <c r="AO32" i="1" s="1"/>
  <c r="BL32" i="1"/>
  <c r="BN32" i="1"/>
  <c r="BO32" i="1"/>
  <c r="BP32" i="1"/>
  <c r="BU32" i="1"/>
  <c r="BV32" i="1" s="1"/>
  <c r="BX32" i="1"/>
  <c r="CF32" i="1"/>
  <c r="T32" i="1" s="1"/>
  <c r="CH32" i="1"/>
  <c r="U32" i="1" s="1"/>
  <c r="CI32" i="1"/>
  <c r="CJ32" i="1"/>
  <c r="V33" i="1"/>
  <c r="AA33" i="1"/>
  <c r="CG33" i="1" s="1"/>
  <c r="AC33" i="1"/>
  <c r="AD33" i="1"/>
  <c r="AE33" i="1"/>
  <c r="AM33" i="1"/>
  <c r="AO33" i="1" s="1"/>
  <c r="BL33" i="1"/>
  <c r="BN33" i="1"/>
  <c r="BO33" i="1"/>
  <c r="BP33" i="1"/>
  <c r="BU33" i="1"/>
  <c r="BV33" i="1" s="1"/>
  <c r="BX33" i="1"/>
  <c r="CF33" i="1"/>
  <c r="T33" i="1" s="1"/>
  <c r="CH33" i="1"/>
  <c r="U33" i="1" s="1"/>
  <c r="CI33" i="1"/>
  <c r="CJ33" i="1"/>
  <c r="V34" i="1"/>
  <c r="AA34" i="1"/>
  <c r="CG34" i="1" s="1"/>
  <c r="AC34" i="1"/>
  <c r="AD34" i="1"/>
  <c r="AE34" i="1"/>
  <c r="AM34" i="1"/>
  <c r="AO34" i="1" s="1"/>
  <c r="BL34" i="1"/>
  <c r="J34" i="1" s="1"/>
  <c r="BN34" i="1"/>
  <c r="BO34" i="1"/>
  <c r="BP34" i="1"/>
  <c r="BU34" i="1"/>
  <c r="BV34" i="1" s="1"/>
  <c r="BX34" i="1"/>
  <c r="CF34" i="1"/>
  <c r="T34" i="1" s="1"/>
  <c r="CH34" i="1"/>
  <c r="U34" i="1" s="1"/>
  <c r="CI34" i="1"/>
  <c r="CJ34" i="1"/>
  <c r="V35" i="1"/>
  <c r="AA35" i="1"/>
  <c r="CG35" i="1" s="1"/>
  <c r="AC35" i="1"/>
  <c r="AD35" i="1"/>
  <c r="AE35" i="1"/>
  <c r="AM35" i="1"/>
  <c r="AO35" i="1" s="1"/>
  <c r="BL35" i="1"/>
  <c r="BM35" i="1" s="1"/>
  <c r="BN35" i="1"/>
  <c r="BO35" i="1"/>
  <c r="BP35" i="1"/>
  <c r="BU35" i="1"/>
  <c r="BV35" i="1" s="1"/>
  <c r="BX35" i="1"/>
  <c r="CF35" i="1"/>
  <c r="T35" i="1" s="1"/>
  <c r="CH35" i="1"/>
  <c r="U35" i="1" s="1"/>
  <c r="CI35" i="1"/>
  <c r="CJ35" i="1"/>
  <c r="V36" i="1"/>
  <c r="AA36" i="1"/>
  <c r="CG36" i="1" s="1"/>
  <c r="AC36" i="1"/>
  <c r="AD36" i="1"/>
  <c r="AE36" i="1"/>
  <c r="AM36" i="1"/>
  <c r="AO36" i="1" s="1"/>
  <c r="BL36" i="1"/>
  <c r="BN36" i="1"/>
  <c r="BO36" i="1"/>
  <c r="BP36" i="1"/>
  <c r="BU36" i="1"/>
  <c r="BV36" i="1" s="1"/>
  <c r="BX36" i="1"/>
  <c r="CF36" i="1"/>
  <c r="T36" i="1" s="1"/>
  <c r="CH36" i="1"/>
  <c r="U36" i="1" s="1"/>
  <c r="CI36" i="1"/>
  <c r="CJ36" i="1"/>
  <c r="V37" i="1"/>
  <c r="AA37" i="1"/>
  <c r="CG37" i="1" s="1"/>
  <c r="AC37" i="1"/>
  <c r="AD37" i="1"/>
  <c r="AE37" i="1"/>
  <c r="AM37" i="1"/>
  <c r="AO37" i="1" s="1"/>
  <c r="BL37" i="1"/>
  <c r="BN37" i="1"/>
  <c r="BO37" i="1"/>
  <c r="BP37" i="1"/>
  <c r="BU37" i="1"/>
  <c r="BV37" i="1" s="1"/>
  <c r="BX37" i="1"/>
  <c r="CF37" i="1"/>
  <c r="T37" i="1" s="1"/>
  <c r="CH37" i="1"/>
  <c r="U37" i="1" s="1"/>
  <c r="CI37" i="1"/>
  <c r="CJ37" i="1"/>
  <c r="V38" i="1"/>
  <c r="AA38" i="1"/>
  <c r="CG38" i="1" s="1"/>
  <c r="AC38" i="1"/>
  <c r="AD38" i="1"/>
  <c r="AE38" i="1"/>
  <c r="AM38" i="1"/>
  <c r="AO38" i="1" s="1"/>
  <c r="BL38" i="1"/>
  <c r="J38" i="1" s="1"/>
  <c r="BN38" i="1"/>
  <c r="BO38" i="1"/>
  <c r="BP38" i="1"/>
  <c r="BU38" i="1"/>
  <c r="BV38" i="1" s="1"/>
  <c r="BX38" i="1"/>
  <c r="CF38" i="1"/>
  <c r="T38" i="1" s="1"/>
  <c r="CH38" i="1"/>
  <c r="U38" i="1" s="1"/>
  <c r="CI38" i="1"/>
  <c r="CJ38" i="1"/>
  <c r="V39" i="1"/>
  <c r="AA39" i="1"/>
  <c r="CG39" i="1" s="1"/>
  <c r="AC39" i="1"/>
  <c r="AD39" i="1"/>
  <c r="AE39" i="1"/>
  <c r="AM39" i="1"/>
  <c r="AO39" i="1" s="1"/>
  <c r="BL39" i="1"/>
  <c r="BM39" i="1" s="1"/>
  <c r="BN39" i="1"/>
  <c r="BO39" i="1"/>
  <c r="BP39" i="1"/>
  <c r="BU39" i="1"/>
  <c r="BV39" i="1" s="1"/>
  <c r="BX39" i="1"/>
  <c r="CF39" i="1"/>
  <c r="T39" i="1" s="1"/>
  <c r="CH39" i="1"/>
  <c r="U39" i="1" s="1"/>
  <c r="CI39" i="1"/>
  <c r="CJ39" i="1"/>
  <c r="V40" i="1"/>
  <c r="AA40" i="1"/>
  <c r="CG40" i="1" s="1"/>
  <c r="AC40" i="1"/>
  <c r="AD40" i="1"/>
  <c r="AE40" i="1"/>
  <c r="AM40" i="1"/>
  <c r="AO40" i="1" s="1"/>
  <c r="BL40" i="1"/>
  <c r="BN40" i="1"/>
  <c r="BO40" i="1"/>
  <c r="BP40" i="1"/>
  <c r="BU40" i="1"/>
  <c r="BV40" i="1" s="1"/>
  <c r="BX40" i="1"/>
  <c r="CF40" i="1"/>
  <c r="T40" i="1" s="1"/>
  <c r="CH40" i="1"/>
  <c r="U40" i="1" s="1"/>
  <c r="CI40" i="1"/>
  <c r="CJ40" i="1"/>
  <c r="V41" i="1"/>
  <c r="AA41" i="1"/>
  <c r="CG41" i="1" s="1"/>
  <c r="AC41" i="1"/>
  <c r="AD41" i="1"/>
  <c r="AE41" i="1"/>
  <c r="AM41" i="1"/>
  <c r="AO41" i="1" s="1"/>
  <c r="BL41" i="1"/>
  <c r="BN41" i="1"/>
  <c r="BO41" i="1"/>
  <c r="BP41" i="1"/>
  <c r="BU41" i="1"/>
  <c r="BV41" i="1" s="1"/>
  <c r="BX41" i="1"/>
  <c r="CF41" i="1"/>
  <c r="T41" i="1" s="1"/>
  <c r="CH41" i="1"/>
  <c r="U41" i="1" s="1"/>
  <c r="CI41" i="1"/>
  <c r="CJ41" i="1"/>
  <c r="V42" i="1"/>
  <c r="AA42" i="1"/>
  <c r="CG42" i="1" s="1"/>
  <c r="AC42" i="1"/>
  <c r="AD42" i="1"/>
  <c r="AE42" i="1"/>
  <c r="AM42" i="1"/>
  <c r="AO42" i="1" s="1"/>
  <c r="BL42" i="1"/>
  <c r="J42" i="1" s="1"/>
  <c r="BN42" i="1"/>
  <c r="BO42" i="1"/>
  <c r="BP42" i="1"/>
  <c r="BU42" i="1"/>
  <c r="BV42" i="1" s="1"/>
  <c r="BX42" i="1"/>
  <c r="CF42" i="1"/>
  <c r="T42" i="1" s="1"/>
  <c r="CH42" i="1"/>
  <c r="U42" i="1" s="1"/>
  <c r="CI42" i="1"/>
  <c r="CJ42" i="1"/>
  <c r="V43" i="1"/>
  <c r="AA43" i="1"/>
  <c r="CG43" i="1" s="1"/>
  <c r="AC43" i="1"/>
  <c r="AD43" i="1"/>
  <c r="AE43" i="1"/>
  <c r="AM43" i="1"/>
  <c r="AO43" i="1" s="1"/>
  <c r="BL43" i="1"/>
  <c r="BM43" i="1" s="1"/>
  <c r="BN43" i="1"/>
  <c r="BO43" i="1"/>
  <c r="BP43" i="1"/>
  <c r="BU43" i="1"/>
  <c r="BV43" i="1" s="1"/>
  <c r="BX43" i="1"/>
  <c r="CF43" i="1"/>
  <c r="T43" i="1" s="1"/>
  <c r="CH43" i="1"/>
  <c r="U43" i="1" s="1"/>
  <c r="CI43" i="1"/>
  <c r="CJ43" i="1"/>
  <c r="V44" i="1"/>
  <c r="AA44" i="1"/>
  <c r="CG44" i="1" s="1"/>
  <c r="AC44" i="1"/>
  <c r="AD44" i="1"/>
  <c r="AE44" i="1"/>
  <c r="AM44" i="1"/>
  <c r="AO44" i="1" s="1"/>
  <c r="BL44" i="1"/>
  <c r="BM44" i="1" s="1"/>
  <c r="BN44" i="1"/>
  <c r="BO44" i="1"/>
  <c r="BP44" i="1"/>
  <c r="BU44" i="1"/>
  <c r="BV44" i="1" s="1"/>
  <c r="BX44" i="1"/>
  <c r="CF44" i="1"/>
  <c r="T44" i="1" s="1"/>
  <c r="CH44" i="1"/>
  <c r="U44" i="1" s="1"/>
  <c r="CI44" i="1"/>
  <c r="CJ44" i="1"/>
  <c r="V45" i="1"/>
  <c r="AA45" i="1"/>
  <c r="AC45" i="1"/>
  <c r="AD45" i="1"/>
  <c r="AE45" i="1"/>
  <c r="AM45" i="1"/>
  <c r="AO45" i="1" s="1"/>
  <c r="BL45" i="1"/>
  <c r="J45" i="1" s="1"/>
  <c r="BN45" i="1"/>
  <c r="BO45" i="1"/>
  <c r="BP45" i="1"/>
  <c r="BU45" i="1"/>
  <c r="BV45" i="1" s="1"/>
  <c r="BX45" i="1"/>
  <c r="CF45" i="1"/>
  <c r="T45" i="1" s="1"/>
  <c r="CH45" i="1"/>
  <c r="U45" i="1" s="1"/>
  <c r="CI45" i="1"/>
  <c r="CJ45" i="1"/>
  <c r="V46" i="1"/>
  <c r="AA46" i="1"/>
  <c r="CG46" i="1" s="1"/>
  <c r="AC46" i="1"/>
  <c r="AD46" i="1"/>
  <c r="AE46" i="1"/>
  <c r="AM46" i="1"/>
  <c r="AO46" i="1" s="1"/>
  <c r="BL46" i="1"/>
  <c r="BM46" i="1" s="1"/>
  <c r="BN46" i="1"/>
  <c r="BO46" i="1"/>
  <c r="BP46" i="1"/>
  <c r="BU46" i="1"/>
  <c r="BV46" i="1" s="1"/>
  <c r="BX46" i="1"/>
  <c r="CF46" i="1"/>
  <c r="T46" i="1" s="1"/>
  <c r="CH46" i="1"/>
  <c r="U46" i="1" s="1"/>
  <c r="CI46" i="1"/>
  <c r="CJ46" i="1"/>
  <c r="V47" i="1"/>
  <c r="AA47" i="1"/>
  <c r="CG47" i="1" s="1"/>
  <c r="AC47" i="1"/>
  <c r="AD47" i="1"/>
  <c r="AE47" i="1"/>
  <c r="AM47" i="1"/>
  <c r="AO47" i="1" s="1"/>
  <c r="BL47" i="1"/>
  <c r="J47" i="1" s="1"/>
  <c r="BN47" i="1"/>
  <c r="BO47" i="1"/>
  <c r="BP47" i="1"/>
  <c r="BU47" i="1"/>
  <c r="BV47" i="1" s="1"/>
  <c r="BX47" i="1"/>
  <c r="CF47" i="1"/>
  <c r="T47" i="1" s="1"/>
  <c r="CH47" i="1"/>
  <c r="U47" i="1" s="1"/>
  <c r="CI47" i="1"/>
  <c r="CJ47" i="1"/>
  <c r="V48" i="1"/>
  <c r="AA48" i="1"/>
  <c r="CG48" i="1" s="1"/>
  <c r="AC48" i="1"/>
  <c r="AD48" i="1"/>
  <c r="AE48" i="1"/>
  <c r="AM48" i="1"/>
  <c r="AO48" i="1" s="1"/>
  <c r="BL48" i="1"/>
  <c r="BM48" i="1" s="1"/>
  <c r="BN48" i="1"/>
  <c r="BO48" i="1"/>
  <c r="BP48" i="1"/>
  <c r="BU48" i="1"/>
  <c r="BV48" i="1" s="1"/>
  <c r="BX48" i="1"/>
  <c r="CF48" i="1"/>
  <c r="T48" i="1" s="1"/>
  <c r="CH48" i="1"/>
  <c r="U48" i="1" s="1"/>
  <c r="CI48" i="1"/>
  <c r="CJ48" i="1"/>
  <c r="V49" i="1"/>
  <c r="AA49" i="1"/>
  <c r="CG49" i="1" s="1"/>
  <c r="AC49" i="1"/>
  <c r="AD49" i="1"/>
  <c r="AE49" i="1"/>
  <c r="AM49" i="1"/>
  <c r="AO49" i="1" s="1"/>
  <c r="BL49" i="1"/>
  <c r="J49" i="1" s="1"/>
  <c r="BN49" i="1"/>
  <c r="BO49" i="1"/>
  <c r="BP49" i="1"/>
  <c r="BU49" i="1"/>
  <c r="BV49" i="1" s="1"/>
  <c r="BX49" i="1"/>
  <c r="CF49" i="1"/>
  <c r="T49" i="1" s="1"/>
  <c r="CH49" i="1"/>
  <c r="U49" i="1" s="1"/>
  <c r="CI49" i="1"/>
  <c r="CJ49" i="1"/>
  <c r="V50" i="1"/>
  <c r="AA50" i="1"/>
  <c r="CG50" i="1" s="1"/>
  <c r="AC50" i="1"/>
  <c r="AD50" i="1"/>
  <c r="AE50" i="1"/>
  <c r="AM50" i="1"/>
  <c r="AO50" i="1" s="1"/>
  <c r="BL50" i="1"/>
  <c r="BM50" i="1" s="1"/>
  <c r="BN50" i="1"/>
  <c r="BO50" i="1"/>
  <c r="BP50" i="1"/>
  <c r="BU50" i="1"/>
  <c r="BV50" i="1" s="1"/>
  <c r="BX50" i="1"/>
  <c r="CF50" i="1"/>
  <c r="T50" i="1" s="1"/>
  <c r="CH50" i="1"/>
  <c r="U50" i="1" s="1"/>
  <c r="CI50" i="1"/>
  <c r="CJ50" i="1"/>
  <c r="V51" i="1"/>
  <c r="AA51" i="1"/>
  <c r="CG51" i="1" s="1"/>
  <c r="AC51" i="1"/>
  <c r="AD51" i="1"/>
  <c r="AE51" i="1"/>
  <c r="AM51" i="1"/>
  <c r="AO51" i="1" s="1"/>
  <c r="BL51" i="1"/>
  <c r="J51" i="1" s="1"/>
  <c r="BN51" i="1"/>
  <c r="BO51" i="1"/>
  <c r="BP51" i="1"/>
  <c r="BU51" i="1"/>
  <c r="BV51" i="1" s="1"/>
  <c r="BX51" i="1"/>
  <c r="CF51" i="1"/>
  <c r="T51" i="1" s="1"/>
  <c r="CH51" i="1"/>
  <c r="U51" i="1" s="1"/>
  <c r="CI51" i="1"/>
  <c r="CJ51" i="1"/>
  <c r="V52" i="1"/>
  <c r="AA52" i="1"/>
  <c r="CG52" i="1" s="1"/>
  <c r="AC52" i="1"/>
  <c r="AD52" i="1"/>
  <c r="AE52" i="1"/>
  <c r="AM52" i="1"/>
  <c r="AO52" i="1" s="1"/>
  <c r="BL52" i="1"/>
  <c r="BM52" i="1" s="1"/>
  <c r="BN52" i="1"/>
  <c r="BO52" i="1"/>
  <c r="BP52" i="1"/>
  <c r="BU52" i="1"/>
  <c r="BV52" i="1" s="1"/>
  <c r="BX52" i="1"/>
  <c r="CF52" i="1"/>
  <c r="T52" i="1" s="1"/>
  <c r="CH52" i="1"/>
  <c r="U52" i="1" s="1"/>
  <c r="CI52" i="1"/>
  <c r="CJ52" i="1"/>
  <c r="V53" i="1"/>
  <c r="AA53" i="1"/>
  <c r="CG53" i="1" s="1"/>
  <c r="AC53" i="1"/>
  <c r="AD53" i="1"/>
  <c r="AE53" i="1"/>
  <c r="AM53" i="1"/>
  <c r="AO53" i="1" s="1"/>
  <c r="BL53" i="1"/>
  <c r="J53" i="1" s="1"/>
  <c r="BN53" i="1"/>
  <c r="BO53" i="1"/>
  <c r="BP53" i="1"/>
  <c r="BU53" i="1"/>
  <c r="BV53" i="1" s="1"/>
  <c r="BX53" i="1"/>
  <c r="CF53" i="1"/>
  <c r="T53" i="1" s="1"/>
  <c r="CH53" i="1"/>
  <c r="U53" i="1" s="1"/>
  <c r="CI53" i="1"/>
  <c r="CJ53" i="1"/>
  <c r="V54" i="1"/>
  <c r="AA54" i="1"/>
  <c r="CG54" i="1" s="1"/>
  <c r="AC54" i="1"/>
  <c r="AD54" i="1"/>
  <c r="AE54" i="1"/>
  <c r="AM54" i="1"/>
  <c r="AO54" i="1" s="1"/>
  <c r="BL54" i="1"/>
  <c r="BM54" i="1" s="1"/>
  <c r="BN54" i="1"/>
  <c r="BO54" i="1"/>
  <c r="BP54" i="1"/>
  <c r="BU54" i="1"/>
  <c r="BV54" i="1" s="1"/>
  <c r="BX54" i="1"/>
  <c r="CF54" i="1"/>
  <c r="T54" i="1" s="1"/>
  <c r="CH54" i="1"/>
  <c r="U54" i="1" s="1"/>
  <c r="CI54" i="1"/>
  <c r="CJ54" i="1"/>
  <c r="V55" i="1"/>
  <c r="AA55" i="1"/>
  <c r="CG55" i="1" s="1"/>
  <c r="AC55" i="1"/>
  <c r="AD55" i="1"/>
  <c r="AE55" i="1"/>
  <c r="AM55" i="1"/>
  <c r="AO55" i="1" s="1"/>
  <c r="BL55" i="1"/>
  <c r="BN55" i="1"/>
  <c r="BO55" i="1"/>
  <c r="BP55" i="1"/>
  <c r="BU55" i="1"/>
  <c r="BV55" i="1" s="1"/>
  <c r="BX55" i="1"/>
  <c r="CF55" i="1"/>
  <c r="T55" i="1" s="1"/>
  <c r="CH55" i="1"/>
  <c r="U55" i="1" s="1"/>
  <c r="CI55" i="1"/>
  <c r="CJ55" i="1"/>
  <c r="V56" i="1"/>
  <c r="AA56" i="1"/>
  <c r="CG56" i="1" s="1"/>
  <c r="AC56" i="1"/>
  <c r="AD56" i="1"/>
  <c r="AE56" i="1"/>
  <c r="AM56" i="1"/>
  <c r="AO56" i="1" s="1"/>
  <c r="BL56" i="1"/>
  <c r="BM56" i="1" s="1"/>
  <c r="BN56" i="1"/>
  <c r="BO56" i="1"/>
  <c r="BP56" i="1"/>
  <c r="BU56" i="1"/>
  <c r="BV56" i="1" s="1"/>
  <c r="BX56" i="1"/>
  <c r="CF56" i="1"/>
  <c r="T56" i="1" s="1"/>
  <c r="CH56" i="1"/>
  <c r="U56" i="1" s="1"/>
  <c r="CI56" i="1"/>
  <c r="CJ56" i="1"/>
  <c r="V57" i="1"/>
  <c r="AA57" i="1"/>
  <c r="CG57" i="1" s="1"/>
  <c r="AC57" i="1"/>
  <c r="AD57" i="1"/>
  <c r="AE57" i="1"/>
  <c r="AM57" i="1"/>
  <c r="AO57" i="1" s="1"/>
  <c r="BL57" i="1"/>
  <c r="BN57" i="1"/>
  <c r="BO57" i="1"/>
  <c r="BP57" i="1"/>
  <c r="BU57" i="1"/>
  <c r="BV57" i="1" s="1"/>
  <c r="BX57" i="1"/>
  <c r="CF57" i="1"/>
  <c r="T57" i="1" s="1"/>
  <c r="CH57" i="1"/>
  <c r="U57" i="1" s="1"/>
  <c r="CI57" i="1"/>
  <c r="CJ57" i="1"/>
  <c r="V58" i="1"/>
  <c r="AA58" i="1"/>
  <c r="CG58" i="1" s="1"/>
  <c r="AC58" i="1"/>
  <c r="AD58" i="1"/>
  <c r="AE58" i="1"/>
  <c r="AM58" i="1"/>
  <c r="AO58" i="1" s="1"/>
  <c r="BL58" i="1"/>
  <c r="BN58" i="1"/>
  <c r="BO58" i="1"/>
  <c r="BP58" i="1"/>
  <c r="BU58" i="1"/>
  <c r="BV58" i="1" s="1"/>
  <c r="BX58" i="1"/>
  <c r="CF58" i="1"/>
  <c r="T58" i="1" s="1"/>
  <c r="CH58" i="1"/>
  <c r="U58" i="1" s="1"/>
  <c r="CI58" i="1"/>
  <c r="CJ58" i="1"/>
  <c r="V59" i="1"/>
  <c r="AA59" i="1"/>
  <c r="CG59" i="1" s="1"/>
  <c r="AC59" i="1"/>
  <c r="AD59" i="1"/>
  <c r="AE59" i="1"/>
  <c r="AM59" i="1"/>
  <c r="AO59" i="1" s="1"/>
  <c r="BL59" i="1"/>
  <c r="BN59" i="1"/>
  <c r="BO59" i="1"/>
  <c r="BP59" i="1"/>
  <c r="BU59" i="1"/>
  <c r="BV59" i="1" s="1"/>
  <c r="BX59" i="1"/>
  <c r="CF59" i="1"/>
  <c r="T59" i="1" s="1"/>
  <c r="CH59" i="1"/>
  <c r="U59" i="1" s="1"/>
  <c r="CI59" i="1"/>
  <c r="CJ59" i="1"/>
  <c r="V60" i="1"/>
  <c r="AA60" i="1"/>
  <c r="CG60" i="1" s="1"/>
  <c r="AC60" i="1"/>
  <c r="AD60" i="1"/>
  <c r="AE60" i="1"/>
  <c r="AM60" i="1"/>
  <c r="AO60" i="1" s="1"/>
  <c r="BL60" i="1"/>
  <c r="BN60" i="1"/>
  <c r="BO60" i="1"/>
  <c r="BP60" i="1"/>
  <c r="BU60" i="1"/>
  <c r="BV60" i="1" s="1"/>
  <c r="BX60" i="1"/>
  <c r="CF60" i="1"/>
  <c r="T60" i="1" s="1"/>
  <c r="CH60" i="1"/>
  <c r="U60" i="1" s="1"/>
  <c r="CI60" i="1"/>
  <c r="CJ60" i="1"/>
  <c r="V61" i="1"/>
  <c r="AA61" i="1"/>
  <c r="AC61" i="1"/>
  <c r="AD61" i="1"/>
  <c r="AE61" i="1"/>
  <c r="AM61" i="1"/>
  <c r="AO61" i="1" s="1"/>
  <c r="BL61" i="1"/>
  <c r="BN61" i="1"/>
  <c r="BO61" i="1"/>
  <c r="BP61" i="1"/>
  <c r="BU61" i="1"/>
  <c r="BV61" i="1" s="1"/>
  <c r="BX61" i="1"/>
  <c r="CF61" i="1"/>
  <c r="T61" i="1" s="1"/>
  <c r="CG61" i="1"/>
  <c r="CH61" i="1"/>
  <c r="U61" i="1" s="1"/>
  <c r="CI61" i="1"/>
  <c r="CJ61" i="1"/>
  <c r="V62" i="1"/>
  <c r="AA62" i="1"/>
  <c r="CG62" i="1" s="1"/>
  <c r="AC62" i="1"/>
  <c r="AD62" i="1"/>
  <c r="AE62" i="1"/>
  <c r="AM62" i="1"/>
  <c r="AO62" i="1" s="1"/>
  <c r="BL62" i="1"/>
  <c r="BM62" i="1" s="1"/>
  <c r="BN62" i="1"/>
  <c r="BO62" i="1"/>
  <c r="BP62" i="1"/>
  <c r="BU62" i="1"/>
  <c r="BV62" i="1" s="1"/>
  <c r="BX62" i="1"/>
  <c r="CF62" i="1"/>
  <c r="T62" i="1" s="1"/>
  <c r="CH62" i="1"/>
  <c r="U62" i="1" s="1"/>
  <c r="CI62" i="1"/>
  <c r="CJ62" i="1"/>
  <c r="V63" i="1"/>
  <c r="AA63" i="1"/>
  <c r="AC63" i="1"/>
  <c r="AD63" i="1"/>
  <c r="AE63" i="1"/>
  <c r="AM63" i="1"/>
  <c r="AO63" i="1" s="1"/>
  <c r="BL63" i="1"/>
  <c r="J63" i="1" s="1"/>
  <c r="BN63" i="1"/>
  <c r="BO63" i="1"/>
  <c r="BP63" i="1"/>
  <c r="BU63" i="1"/>
  <c r="BV63" i="1" s="1"/>
  <c r="BX63" i="1"/>
  <c r="CF63" i="1"/>
  <c r="T63" i="1" s="1"/>
  <c r="CH63" i="1"/>
  <c r="U63" i="1" s="1"/>
  <c r="CI63" i="1"/>
  <c r="CJ63" i="1"/>
  <c r="V64" i="1"/>
  <c r="AA64" i="1"/>
  <c r="CG64" i="1" s="1"/>
  <c r="AC64" i="1"/>
  <c r="AD64" i="1"/>
  <c r="AE64" i="1"/>
  <c r="AM64" i="1"/>
  <c r="AO64" i="1" s="1"/>
  <c r="BL64" i="1"/>
  <c r="BM64" i="1" s="1"/>
  <c r="AI64" i="1" s="1"/>
  <c r="BN64" i="1"/>
  <c r="BO64" i="1"/>
  <c r="BP64" i="1"/>
  <c r="BU64" i="1"/>
  <c r="BV64" i="1" s="1"/>
  <c r="BX64" i="1"/>
  <c r="CF64" i="1"/>
  <c r="T64" i="1" s="1"/>
  <c r="CH64" i="1"/>
  <c r="U64" i="1" s="1"/>
  <c r="CI64" i="1"/>
  <c r="CJ64" i="1"/>
  <c r="V65" i="1"/>
  <c r="AA65" i="1"/>
  <c r="AC65" i="1"/>
  <c r="AD65" i="1"/>
  <c r="AE65" i="1"/>
  <c r="AM65" i="1"/>
  <c r="AO65" i="1" s="1"/>
  <c r="BL65" i="1"/>
  <c r="BN65" i="1"/>
  <c r="BO65" i="1"/>
  <c r="BP65" i="1"/>
  <c r="BU65" i="1"/>
  <c r="BV65" i="1" s="1"/>
  <c r="BX65" i="1"/>
  <c r="CF65" i="1"/>
  <c r="T65" i="1" s="1"/>
  <c r="CH65" i="1"/>
  <c r="U65" i="1" s="1"/>
  <c r="CI65" i="1"/>
  <c r="CJ65" i="1"/>
  <c r="V66" i="1"/>
  <c r="AA66" i="1"/>
  <c r="CG66" i="1" s="1"/>
  <c r="AC66" i="1"/>
  <c r="AD66" i="1"/>
  <c r="AE66" i="1"/>
  <c r="AM66" i="1"/>
  <c r="AO66" i="1" s="1"/>
  <c r="BL66" i="1"/>
  <c r="BM66" i="1" s="1"/>
  <c r="BN66" i="1"/>
  <c r="BO66" i="1"/>
  <c r="BP66" i="1"/>
  <c r="BU66" i="1"/>
  <c r="BV66" i="1" s="1"/>
  <c r="BX66" i="1"/>
  <c r="CF66" i="1"/>
  <c r="T66" i="1" s="1"/>
  <c r="CH66" i="1"/>
  <c r="U66" i="1" s="1"/>
  <c r="CI66" i="1"/>
  <c r="CJ66" i="1"/>
  <c r="V67" i="1"/>
  <c r="AA67" i="1"/>
  <c r="AC67" i="1"/>
  <c r="AD67" i="1"/>
  <c r="AE67" i="1"/>
  <c r="AM67" i="1"/>
  <c r="AO67" i="1" s="1"/>
  <c r="BL67" i="1"/>
  <c r="J67" i="1" s="1"/>
  <c r="BN67" i="1"/>
  <c r="BO67" i="1"/>
  <c r="BP67" i="1"/>
  <c r="BU67" i="1"/>
  <c r="BV67" i="1" s="1"/>
  <c r="BX67" i="1"/>
  <c r="CF67" i="1"/>
  <c r="T67" i="1" s="1"/>
  <c r="CH67" i="1"/>
  <c r="U67" i="1" s="1"/>
  <c r="CI67" i="1"/>
  <c r="CJ67" i="1"/>
  <c r="V68" i="1"/>
  <c r="AA68" i="1"/>
  <c r="CG68" i="1" s="1"/>
  <c r="AC68" i="1"/>
  <c r="AD68" i="1"/>
  <c r="AE68" i="1"/>
  <c r="AM68" i="1"/>
  <c r="AO68" i="1" s="1"/>
  <c r="BL68" i="1"/>
  <c r="BM68" i="1" s="1"/>
  <c r="BN68" i="1"/>
  <c r="BO68" i="1"/>
  <c r="BP68" i="1"/>
  <c r="BU68" i="1"/>
  <c r="BV68" i="1" s="1"/>
  <c r="BX68" i="1"/>
  <c r="CF68" i="1"/>
  <c r="T68" i="1" s="1"/>
  <c r="CH68" i="1"/>
  <c r="U68" i="1" s="1"/>
  <c r="CI68" i="1"/>
  <c r="CJ68" i="1"/>
  <c r="V69" i="1"/>
  <c r="AA69" i="1"/>
  <c r="AC69" i="1"/>
  <c r="AD69" i="1"/>
  <c r="AE69" i="1"/>
  <c r="AM69" i="1"/>
  <c r="AO69" i="1" s="1"/>
  <c r="BL69" i="1"/>
  <c r="BN69" i="1"/>
  <c r="BO69" i="1"/>
  <c r="BP69" i="1"/>
  <c r="BU69" i="1"/>
  <c r="BV69" i="1" s="1"/>
  <c r="BX69" i="1"/>
  <c r="CF69" i="1"/>
  <c r="T69" i="1" s="1"/>
  <c r="CH69" i="1"/>
  <c r="U69" i="1" s="1"/>
  <c r="CI69" i="1"/>
  <c r="CJ69" i="1"/>
  <c r="V70" i="1"/>
  <c r="AA70" i="1"/>
  <c r="CG70" i="1" s="1"/>
  <c r="AC70" i="1"/>
  <c r="AD70" i="1"/>
  <c r="AE70" i="1"/>
  <c r="AM70" i="1"/>
  <c r="AO70" i="1" s="1"/>
  <c r="BL70" i="1"/>
  <c r="BM70" i="1" s="1"/>
  <c r="BN70" i="1"/>
  <c r="BO70" i="1"/>
  <c r="BP70" i="1"/>
  <c r="BU70" i="1"/>
  <c r="BV70" i="1" s="1"/>
  <c r="BX70" i="1"/>
  <c r="CF70" i="1"/>
  <c r="T70" i="1" s="1"/>
  <c r="CH70" i="1"/>
  <c r="U70" i="1" s="1"/>
  <c r="CI70" i="1"/>
  <c r="CJ70" i="1"/>
  <c r="V71" i="1"/>
  <c r="AA71" i="1"/>
  <c r="AC71" i="1"/>
  <c r="AD71" i="1"/>
  <c r="AE71" i="1"/>
  <c r="AM71" i="1"/>
  <c r="AO71" i="1" s="1"/>
  <c r="BL71" i="1"/>
  <c r="J71" i="1" s="1"/>
  <c r="BN71" i="1"/>
  <c r="BO71" i="1"/>
  <c r="BP71" i="1"/>
  <c r="BU71" i="1"/>
  <c r="BV71" i="1" s="1"/>
  <c r="BX71" i="1"/>
  <c r="CF71" i="1"/>
  <c r="T71" i="1" s="1"/>
  <c r="CH71" i="1"/>
  <c r="U71" i="1" s="1"/>
  <c r="CI71" i="1"/>
  <c r="CJ71" i="1"/>
  <c r="V72" i="1"/>
  <c r="AA72" i="1"/>
  <c r="CG72" i="1" s="1"/>
  <c r="AC72" i="1"/>
  <c r="AD72" i="1"/>
  <c r="AE72" i="1"/>
  <c r="AM72" i="1"/>
  <c r="AO72" i="1" s="1"/>
  <c r="BL72" i="1"/>
  <c r="BM72" i="1" s="1"/>
  <c r="BN72" i="1"/>
  <c r="BO72" i="1"/>
  <c r="BP72" i="1"/>
  <c r="BU72" i="1"/>
  <c r="BV72" i="1" s="1"/>
  <c r="BX72" i="1"/>
  <c r="CF72" i="1"/>
  <c r="T72" i="1" s="1"/>
  <c r="CH72" i="1"/>
  <c r="U72" i="1" s="1"/>
  <c r="CI72" i="1"/>
  <c r="CJ72" i="1"/>
  <c r="V73" i="1"/>
  <c r="AA73" i="1"/>
  <c r="AC73" i="1"/>
  <c r="AD73" i="1"/>
  <c r="AE73" i="1"/>
  <c r="AM73" i="1"/>
  <c r="AO73" i="1" s="1"/>
  <c r="BL73" i="1"/>
  <c r="J73" i="1" s="1"/>
  <c r="BN73" i="1"/>
  <c r="BO73" i="1"/>
  <c r="BP73" i="1"/>
  <c r="BU73" i="1"/>
  <c r="BV73" i="1" s="1"/>
  <c r="BX73" i="1"/>
  <c r="CF73" i="1"/>
  <c r="T73" i="1" s="1"/>
  <c r="CH73" i="1"/>
  <c r="U73" i="1" s="1"/>
  <c r="CI73" i="1"/>
  <c r="CJ73" i="1"/>
  <c r="V74" i="1"/>
  <c r="AA74" i="1"/>
  <c r="CG74" i="1" s="1"/>
  <c r="AC74" i="1"/>
  <c r="AD74" i="1"/>
  <c r="AE74" i="1"/>
  <c r="AM74" i="1"/>
  <c r="AO74" i="1" s="1"/>
  <c r="BL74" i="1"/>
  <c r="BM74" i="1" s="1"/>
  <c r="BN74" i="1"/>
  <c r="BO74" i="1"/>
  <c r="BP74" i="1"/>
  <c r="BU74" i="1"/>
  <c r="BV74" i="1" s="1"/>
  <c r="BX74" i="1"/>
  <c r="CF74" i="1"/>
  <c r="T74" i="1" s="1"/>
  <c r="CH74" i="1"/>
  <c r="U74" i="1" s="1"/>
  <c r="CI74" i="1"/>
  <c r="CJ74" i="1"/>
  <c r="V75" i="1"/>
  <c r="AA75" i="1"/>
  <c r="AC75" i="1"/>
  <c r="AD75" i="1"/>
  <c r="AE75" i="1"/>
  <c r="AM75" i="1"/>
  <c r="AO75" i="1" s="1"/>
  <c r="BL75" i="1"/>
  <c r="J75" i="1" s="1"/>
  <c r="BN75" i="1"/>
  <c r="BO75" i="1"/>
  <c r="BP75" i="1"/>
  <c r="BU75" i="1"/>
  <c r="BV75" i="1" s="1"/>
  <c r="BX75" i="1"/>
  <c r="CF75" i="1"/>
  <c r="T75" i="1" s="1"/>
  <c r="CH75" i="1"/>
  <c r="U75" i="1" s="1"/>
  <c r="CI75" i="1"/>
  <c r="CJ75" i="1"/>
  <c r="V76" i="1"/>
  <c r="AA76" i="1"/>
  <c r="CG76" i="1" s="1"/>
  <c r="AC76" i="1"/>
  <c r="AD76" i="1"/>
  <c r="AE76" i="1"/>
  <c r="AM76" i="1"/>
  <c r="AO76" i="1" s="1"/>
  <c r="BL76" i="1"/>
  <c r="BM76" i="1" s="1"/>
  <c r="AI76" i="1" s="1"/>
  <c r="BN76" i="1"/>
  <c r="BO76" i="1"/>
  <c r="BP76" i="1"/>
  <c r="BU76" i="1"/>
  <c r="BV76" i="1" s="1"/>
  <c r="BX76" i="1"/>
  <c r="CF76" i="1"/>
  <c r="T76" i="1" s="1"/>
  <c r="CH76" i="1"/>
  <c r="U76" i="1" s="1"/>
  <c r="CI76" i="1"/>
  <c r="CJ76" i="1"/>
  <c r="V77" i="1"/>
  <c r="AA77" i="1"/>
  <c r="AC77" i="1"/>
  <c r="AD77" i="1"/>
  <c r="AE77" i="1"/>
  <c r="AM77" i="1"/>
  <c r="AO77" i="1" s="1"/>
  <c r="BL77" i="1"/>
  <c r="J77" i="1" s="1"/>
  <c r="BN77" i="1"/>
  <c r="BO77" i="1"/>
  <c r="BP77" i="1"/>
  <c r="BU77" i="1"/>
  <c r="BV77" i="1" s="1"/>
  <c r="BX77" i="1"/>
  <c r="CF77" i="1"/>
  <c r="T77" i="1" s="1"/>
  <c r="CH77" i="1"/>
  <c r="U77" i="1" s="1"/>
  <c r="CI77" i="1"/>
  <c r="CJ77" i="1"/>
  <c r="V78" i="1"/>
  <c r="AA78" i="1"/>
  <c r="CG78" i="1" s="1"/>
  <c r="AC78" i="1"/>
  <c r="AD78" i="1"/>
  <c r="AE78" i="1"/>
  <c r="AM78" i="1"/>
  <c r="AO78" i="1" s="1"/>
  <c r="BL78" i="1"/>
  <c r="BM78" i="1" s="1"/>
  <c r="BN78" i="1"/>
  <c r="BO78" i="1"/>
  <c r="BP78" i="1"/>
  <c r="BU78" i="1"/>
  <c r="BV78" i="1" s="1"/>
  <c r="BX78" i="1"/>
  <c r="CF78" i="1"/>
  <c r="T78" i="1" s="1"/>
  <c r="CH78" i="1"/>
  <c r="U78" i="1" s="1"/>
  <c r="CI78" i="1"/>
  <c r="CJ78" i="1"/>
  <c r="V79" i="1"/>
  <c r="AA79" i="1"/>
  <c r="AC79" i="1"/>
  <c r="AD79" i="1"/>
  <c r="AE79" i="1"/>
  <c r="AM79" i="1"/>
  <c r="AO79" i="1" s="1"/>
  <c r="BL79" i="1"/>
  <c r="J79" i="1" s="1"/>
  <c r="BN79" i="1"/>
  <c r="BO79" i="1"/>
  <c r="BP79" i="1"/>
  <c r="BU79" i="1"/>
  <c r="BV79" i="1" s="1"/>
  <c r="BX79" i="1"/>
  <c r="CF79" i="1"/>
  <c r="T79" i="1" s="1"/>
  <c r="CH79" i="1"/>
  <c r="U79" i="1" s="1"/>
  <c r="CI79" i="1"/>
  <c r="CJ79" i="1"/>
  <c r="V80" i="1"/>
  <c r="AA80" i="1"/>
  <c r="CG80" i="1" s="1"/>
  <c r="AC80" i="1"/>
  <c r="AD80" i="1"/>
  <c r="AE80" i="1"/>
  <c r="AM80" i="1"/>
  <c r="AO80" i="1" s="1"/>
  <c r="BL80" i="1"/>
  <c r="BM80" i="1" s="1"/>
  <c r="AI80" i="1" s="1"/>
  <c r="BN80" i="1"/>
  <c r="BO80" i="1"/>
  <c r="BP80" i="1"/>
  <c r="BU80" i="1"/>
  <c r="BV80" i="1" s="1"/>
  <c r="BX80" i="1"/>
  <c r="CF80" i="1"/>
  <c r="T80" i="1" s="1"/>
  <c r="CH80" i="1"/>
  <c r="U80" i="1" s="1"/>
  <c r="CI80" i="1"/>
  <c r="CJ80" i="1"/>
  <c r="V81" i="1"/>
  <c r="AA81" i="1"/>
  <c r="AC81" i="1"/>
  <c r="AD81" i="1"/>
  <c r="AE81" i="1"/>
  <c r="AM81" i="1"/>
  <c r="AO81" i="1" s="1"/>
  <c r="BL81" i="1"/>
  <c r="J81" i="1" s="1"/>
  <c r="BN81" i="1"/>
  <c r="BO81" i="1"/>
  <c r="BP81" i="1"/>
  <c r="BU81" i="1"/>
  <c r="BV81" i="1" s="1"/>
  <c r="BX81" i="1"/>
  <c r="CF81" i="1"/>
  <c r="T81" i="1" s="1"/>
  <c r="CH81" i="1"/>
  <c r="U81" i="1" s="1"/>
  <c r="CI81" i="1"/>
  <c r="CJ81" i="1"/>
  <c r="V82" i="1"/>
  <c r="AA82" i="1"/>
  <c r="CG82" i="1" s="1"/>
  <c r="AC82" i="1"/>
  <c r="AD82" i="1"/>
  <c r="AE82" i="1"/>
  <c r="AM82" i="1"/>
  <c r="AO82" i="1" s="1"/>
  <c r="BL82" i="1"/>
  <c r="BM82" i="1" s="1"/>
  <c r="AI82" i="1" s="1"/>
  <c r="BN82" i="1"/>
  <c r="BO82" i="1"/>
  <c r="BP82" i="1"/>
  <c r="BU82" i="1"/>
  <c r="BV82" i="1" s="1"/>
  <c r="BX82" i="1"/>
  <c r="CF82" i="1"/>
  <c r="T82" i="1" s="1"/>
  <c r="CH82" i="1"/>
  <c r="U82" i="1" s="1"/>
  <c r="CI82" i="1"/>
  <c r="CJ82" i="1"/>
  <c r="V83" i="1"/>
  <c r="AA83" i="1"/>
  <c r="AC83" i="1"/>
  <c r="AD83" i="1"/>
  <c r="AE83" i="1"/>
  <c r="AM83" i="1"/>
  <c r="AO83" i="1" s="1"/>
  <c r="BL83" i="1"/>
  <c r="J83" i="1" s="1"/>
  <c r="BN83" i="1"/>
  <c r="BO83" i="1"/>
  <c r="BP83" i="1"/>
  <c r="BU83" i="1"/>
  <c r="BV83" i="1" s="1"/>
  <c r="BX83" i="1"/>
  <c r="CF83" i="1"/>
  <c r="T83" i="1" s="1"/>
  <c r="CH83" i="1"/>
  <c r="U83" i="1" s="1"/>
  <c r="CI83" i="1"/>
  <c r="CJ83" i="1"/>
  <c r="BY3" i="1" l="1"/>
  <c r="AH82" i="1"/>
  <c r="BM42" i="1"/>
  <c r="BQ42" i="1" s="1"/>
  <c r="AK42" i="1" s="1"/>
  <c r="BR42" i="1" s="1"/>
  <c r="CD7" i="1"/>
  <c r="J35" i="1"/>
  <c r="BY7" i="1"/>
  <c r="BY67" i="1"/>
  <c r="J10" i="1"/>
  <c r="AB10" i="1" s="1"/>
  <c r="BM73" i="1"/>
  <c r="AI73" i="1" s="1"/>
  <c r="AH36" i="1"/>
  <c r="CD29" i="1"/>
  <c r="BY63" i="1"/>
  <c r="CD45" i="1"/>
  <c r="AH28" i="1"/>
  <c r="BY71" i="1"/>
  <c r="AH58" i="1"/>
  <c r="AH57" i="1"/>
  <c r="BY53" i="1"/>
  <c r="BY49" i="1"/>
  <c r="CD49" i="1"/>
  <c r="CD25" i="1"/>
  <c r="BY83" i="1"/>
  <c r="BM77" i="1"/>
  <c r="AI77" i="1" s="1"/>
  <c r="AH67" i="1"/>
  <c r="AH51" i="1"/>
  <c r="AB47" i="1"/>
  <c r="BY37" i="1"/>
  <c r="CD15" i="1"/>
  <c r="AH14" i="1"/>
  <c r="CD13" i="1"/>
  <c r="BY11" i="1"/>
  <c r="AB9" i="1"/>
  <c r="AH78" i="1"/>
  <c r="AH71" i="1"/>
  <c r="AH63" i="1"/>
  <c r="BY60" i="1"/>
  <c r="BY59" i="1"/>
  <c r="AH56" i="1"/>
  <c r="AH55" i="1"/>
  <c r="CD53" i="1"/>
  <c r="AB51" i="1"/>
  <c r="AH48" i="1"/>
  <c r="AH47" i="1"/>
  <c r="BY45" i="1"/>
  <c r="BM45" i="1"/>
  <c r="AI45" i="1" s="1"/>
  <c r="BY19" i="1"/>
  <c r="BM19" i="1"/>
  <c r="AI19" i="1" s="1"/>
  <c r="BM15" i="1"/>
  <c r="AI15" i="1" s="1"/>
  <c r="BY81" i="1"/>
  <c r="AH59" i="1"/>
  <c r="BY51" i="1"/>
  <c r="AH46" i="1"/>
  <c r="BY36" i="1"/>
  <c r="AH33" i="1"/>
  <c r="BY28" i="1"/>
  <c r="AH22" i="1"/>
  <c r="AH18" i="1"/>
  <c r="BY15" i="1"/>
  <c r="AH12" i="1"/>
  <c r="AB7" i="1"/>
  <c r="AH81" i="1"/>
  <c r="BY69" i="1"/>
  <c r="BY65" i="1"/>
  <c r="BY61" i="1"/>
  <c r="BY55" i="1"/>
  <c r="BY47" i="1"/>
  <c r="AH39" i="1"/>
  <c r="CD35" i="1"/>
  <c r="AH29" i="1"/>
  <c r="BY27" i="1"/>
  <c r="BY73" i="1"/>
  <c r="AH54" i="1"/>
  <c r="BY40" i="1"/>
  <c r="AH37" i="1"/>
  <c r="BY33" i="1"/>
  <c r="BM27" i="1"/>
  <c r="BQ27" i="1" s="1"/>
  <c r="AK27" i="1" s="1"/>
  <c r="BR27" i="1" s="1"/>
  <c r="BY21" i="1"/>
  <c r="AB21" i="1"/>
  <c r="AH19" i="1"/>
  <c r="AH10" i="1"/>
  <c r="BY9" i="1"/>
  <c r="BY8" i="1"/>
  <c r="AH60" i="1"/>
  <c r="BY79" i="1"/>
  <c r="BY77" i="1"/>
  <c r="BY75" i="1"/>
  <c r="AH68" i="1"/>
  <c r="AH64" i="1"/>
  <c r="BY57" i="1"/>
  <c r="AH50" i="1"/>
  <c r="AH49" i="1"/>
  <c r="CD47" i="1"/>
  <c r="AH41" i="1"/>
  <c r="AH38" i="1"/>
  <c r="AH32" i="1"/>
  <c r="AH24" i="1"/>
  <c r="AH23" i="1"/>
  <c r="CD21" i="1"/>
  <c r="BY17" i="1"/>
  <c r="BY13" i="1"/>
  <c r="AH13" i="1"/>
  <c r="CD9" i="1"/>
  <c r="BM81" i="1"/>
  <c r="AI81" i="1" s="1"/>
  <c r="AH74" i="1"/>
  <c r="AH73" i="1"/>
  <c r="AH61" i="1"/>
  <c r="BM53" i="1"/>
  <c r="BQ53" i="1" s="1"/>
  <c r="AK53" i="1" s="1"/>
  <c r="BR53" i="1" s="1"/>
  <c r="CD51" i="1"/>
  <c r="BM49" i="1"/>
  <c r="BQ49" i="1" s="1"/>
  <c r="AK49" i="1" s="1"/>
  <c r="BR49" i="1" s="1"/>
  <c r="AH43" i="1"/>
  <c r="AH40" i="1"/>
  <c r="AH31" i="1"/>
  <c r="AH30" i="1"/>
  <c r="AB29" i="1"/>
  <c r="CD27" i="1"/>
  <c r="AH26" i="1"/>
  <c r="AH16" i="1"/>
  <c r="BM13" i="1"/>
  <c r="AI13" i="1" s="1"/>
  <c r="AH9" i="1"/>
  <c r="AH77" i="1"/>
  <c r="BM71" i="1"/>
  <c r="AI71" i="1" s="1"/>
  <c r="BM67" i="1"/>
  <c r="AI67" i="1" s="1"/>
  <c r="BM63" i="1"/>
  <c r="AI63" i="1" s="1"/>
  <c r="AB53" i="1"/>
  <c r="BM34" i="1"/>
  <c r="AI34" i="1" s="1"/>
  <c r="BM30" i="1"/>
  <c r="BQ30" i="1" s="1"/>
  <c r="AK30" i="1" s="1"/>
  <c r="BR30" i="1" s="1"/>
  <c r="BM21" i="1"/>
  <c r="AI21" i="1" s="1"/>
  <c r="AB13" i="1"/>
  <c r="BM9" i="1"/>
  <c r="AI9" i="1" s="1"/>
  <c r="AH7" i="1"/>
  <c r="CG27" i="1"/>
  <c r="AB27" i="1" s="1"/>
  <c r="AH27" i="1"/>
  <c r="AH83" i="1"/>
  <c r="AH80" i="1"/>
  <c r="BM79" i="1"/>
  <c r="AI79" i="1" s="1"/>
  <c r="AH75" i="1"/>
  <c r="AH72" i="1"/>
  <c r="J69" i="1"/>
  <c r="CD69" i="1" s="1"/>
  <c r="BM69" i="1"/>
  <c r="AI69" i="1" s="1"/>
  <c r="J65" i="1"/>
  <c r="CD65" i="1" s="1"/>
  <c r="BM65" i="1"/>
  <c r="AI65" i="1" s="1"/>
  <c r="BY41" i="1"/>
  <c r="BY32" i="1"/>
  <c r="J23" i="1"/>
  <c r="AB23" i="1" s="1"/>
  <c r="BM23" i="1"/>
  <c r="AI23" i="1" s="1"/>
  <c r="J3" i="1"/>
  <c r="CD3" i="1" s="1"/>
  <c r="BM3" i="1"/>
  <c r="AI3" i="1" s="1"/>
  <c r="CG45" i="1"/>
  <c r="AB45" i="1" s="1"/>
  <c r="AH45" i="1"/>
  <c r="BM58" i="1"/>
  <c r="AI58" i="1" s="1"/>
  <c r="J58" i="1"/>
  <c r="CD58" i="1" s="1"/>
  <c r="J57" i="1"/>
  <c r="AB57" i="1" s="1"/>
  <c r="BM57" i="1"/>
  <c r="AI57" i="1" s="1"/>
  <c r="BM31" i="1"/>
  <c r="BQ31" i="1" s="1"/>
  <c r="AK31" i="1" s="1"/>
  <c r="BR31" i="1" s="1"/>
  <c r="J31" i="1"/>
  <c r="CD31" i="1" s="1"/>
  <c r="J11" i="1"/>
  <c r="AB11" i="1" s="1"/>
  <c r="BM11" i="1"/>
  <c r="AI11" i="1" s="1"/>
  <c r="J55" i="1"/>
  <c r="BM55" i="1"/>
  <c r="BQ55" i="1" s="1"/>
  <c r="AK55" i="1" s="1"/>
  <c r="BR55" i="1" s="1"/>
  <c r="AJ55" i="1" s="1"/>
  <c r="BM83" i="1"/>
  <c r="AI83" i="1" s="1"/>
  <c r="AH79" i="1"/>
  <c r="AH76" i="1"/>
  <c r="BM75" i="1"/>
  <c r="AI75" i="1" s="1"/>
  <c r="J61" i="1"/>
  <c r="CD61" i="1" s="1"/>
  <c r="BM61" i="1"/>
  <c r="AI61" i="1" s="1"/>
  <c r="AH70" i="1"/>
  <c r="AH65" i="1"/>
  <c r="AH62" i="1"/>
  <c r="AH53" i="1"/>
  <c r="BM51" i="1"/>
  <c r="BQ51" i="1" s="1"/>
  <c r="AK51" i="1" s="1"/>
  <c r="BR51" i="1" s="1"/>
  <c r="BM47" i="1"/>
  <c r="BQ47" i="1" s="1"/>
  <c r="AK47" i="1" s="1"/>
  <c r="BR47" i="1" s="1"/>
  <c r="AH44" i="1"/>
  <c r="J43" i="1"/>
  <c r="AB43" i="1" s="1"/>
  <c r="AH42" i="1"/>
  <c r="J39" i="1"/>
  <c r="CD39" i="1" s="1"/>
  <c r="BM38" i="1"/>
  <c r="AI38" i="1" s="1"/>
  <c r="BM29" i="1"/>
  <c r="BQ29" i="1" s="1"/>
  <c r="AK29" i="1" s="1"/>
  <c r="BR29" i="1" s="1"/>
  <c r="CG26" i="1"/>
  <c r="J26" i="1"/>
  <c r="BM25" i="1"/>
  <c r="AI25" i="1" s="1"/>
  <c r="AH21" i="1"/>
  <c r="BM17" i="1"/>
  <c r="AI17" i="1" s="1"/>
  <c r="BY14" i="1"/>
  <c r="AH11" i="1"/>
  <c r="BQ8" i="1"/>
  <c r="AK8" i="1" s="1"/>
  <c r="BR8" i="1" s="1"/>
  <c r="BS8" i="1" s="1"/>
  <c r="BT8" i="1" s="1"/>
  <c r="BW8" i="1" s="1"/>
  <c r="K8" i="1" s="1"/>
  <c r="BZ8" i="1" s="1"/>
  <c r="BM7" i="1"/>
  <c r="BQ7" i="1" s="1"/>
  <c r="AK7" i="1" s="1"/>
  <c r="BR7" i="1" s="1"/>
  <c r="AH6" i="1"/>
  <c r="BM5" i="1"/>
  <c r="AI5" i="1" s="1"/>
  <c r="AH69" i="1"/>
  <c r="AH66" i="1"/>
  <c r="AH52" i="1"/>
  <c r="AB49" i="1"/>
  <c r="AH35" i="1"/>
  <c r="AH34" i="1"/>
  <c r="BY23" i="1"/>
  <c r="AH20" i="1"/>
  <c r="BQ10" i="1"/>
  <c r="AK10" i="1" s="1"/>
  <c r="BR10" i="1" s="1"/>
  <c r="AJ10" i="1" s="1"/>
  <c r="AH8" i="1"/>
  <c r="AH4" i="1"/>
  <c r="CG81" i="1"/>
  <c r="AB81" i="1" s="1"/>
  <c r="AI78" i="1"/>
  <c r="CG77" i="1"/>
  <c r="AB77" i="1" s="1"/>
  <c r="CG75" i="1"/>
  <c r="AB75" i="1" s="1"/>
  <c r="AI74" i="1"/>
  <c r="CG73" i="1"/>
  <c r="AB73" i="1" s="1"/>
  <c r="J72" i="1"/>
  <c r="AI70" i="1"/>
  <c r="CG69" i="1"/>
  <c r="J68" i="1"/>
  <c r="AI66" i="1"/>
  <c r="CG65" i="1"/>
  <c r="J62" i="1"/>
  <c r="BM60" i="1"/>
  <c r="BQ60" i="1" s="1"/>
  <c r="AK60" i="1" s="1"/>
  <c r="BR60" i="1" s="1"/>
  <c r="J60" i="1"/>
  <c r="CD17" i="1"/>
  <c r="CG15" i="1"/>
  <c r="AB15" i="1" s="1"/>
  <c r="AH15" i="1"/>
  <c r="BQ82" i="1"/>
  <c r="AK82" i="1" s="1"/>
  <c r="BR82" i="1" s="1"/>
  <c r="BY80" i="1"/>
  <c r="BQ78" i="1"/>
  <c r="AK78" i="1" s="1"/>
  <c r="BR78" i="1" s="1"/>
  <c r="BQ76" i="1"/>
  <c r="AK76" i="1" s="1"/>
  <c r="BR76" i="1" s="1"/>
  <c r="BQ74" i="1"/>
  <c r="AK74" i="1" s="1"/>
  <c r="BR74" i="1" s="1"/>
  <c r="BQ72" i="1"/>
  <c r="AK72" i="1" s="1"/>
  <c r="BR72" i="1" s="1"/>
  <c r="BY70" i="1"/>
  <c r="BQ68" i="1"/>
  <c r="AK68" i="1" s="1"/>
  <c r="BR68" i="1" s="1"/>
  <c r="BQ66" i="1"/>
  <c r="AK66" i="1" s="1"/>
  <c r="BR66" i="1" s="1"/>
  <c r="BQ64" i="1"/>
  <c r="AK64" i="1" s="1"/>
  <c r="BR64" i="1" s="1"/>
  <c r="BY62" i="1"/>
  <c r="J32" i="1"/>
  <c r="BM32" i="1"/>
  <c r="BQ32" i="1" s="1"/>
  <c r="AK32" i="1" s="1"/>
  <c r="BR32" i="1" s="1"/>
  <c r="AI49" i="1"/>
  <c r="J40" i="1"/>
  <c r="BM40" i="1"/>
  <c r="BQ40" i="1" s="1"/>
  <c r="AK40" i="1" s="1"/>
  <c r="BR40" i="1" s="1"/>
  <c r="AB35" i="1"/>
  <c r="AB19" i="1"/>
  <c r="CD19" i="1"/>
  <c r="CG83" i="1"/>
  <c r="AB83" i="1" s="1"/>
  <c r="J82" i="1"/>
  <c r="J80" i="1"/>
  <c r="CG79" i="1"/>
  <c r="AB79" i="1" s="1"/>
  <c r="J78" i="1"/>
  <c r="J76" i="1"/>
  <c r="J74" i="1"/>
  <c r="AI72" i="1"/>
  <c r="CG71" i="1"/>
  <c r="AB71" i="1" s="1"/>
  <c r="J70" i="1"/>
  <c r="AI68" i="1"/>
  <c r="CG67" i="1"/>
  <c r="AB67" i="1" s="1"/>
  <c r="J66" i="1"/>
  <c r="J64" i="1"/>
  <c r="CG63" i="1"/>
  <c r="AB63" i="1" s="1"/>
  <c r="AI62" i="1"/>
  <c r="J36" i="1"/>
  <c r="BM36" i="1"/>
  <c r="BY82" i="1"/>
  <c r="BQ80" i="1"/>
  <c r="AK80" i="1" s="1"/>
  <c r="BR80" i="1" s="1"/>
  <c r="BY78" i="1"/>
  <c r="BY76" i="1"/>
  <c r="BY74" i="1"/>
  <c r="BY72" i="1"/>
  <c r="BQ70" i="1"/>
  <c r="AK70" i="1" s="1"/>
  <c r="BR70" i="1" s="1"/>
  <c r="BY68" i="1"/>
  <c r="BY66" i="1"/>
  <c r="BY64" i="1"/>
  <c r="BQ62" i="1"/>
  <c r="AK62" i="1" s="1"/>
  <c r="BR62" i="1" s="1"/>
  <c r="CD83" i="1"/>
  <c r="CD81" i="1"/>
  <c r="CD79" i="1"/>
  <c r="CD77" i="1"/>
  <c r="CD75" i="1"/>
  <c r="CD73" i="1"/>
  <c r="CD71" i="1"/>
  <c r="CD67" i="1"/>
  <c r="CD63" i="1"/>
  <c r="J59" i="1"/>
  <c r="BM59" i="1"/>
  <c r="BQ59" i="1" s="1"/>
  <c r="AK59" i="1" s="1"/>
  <c r="BR59" i="1" s="1"/>
  <c r="AI42" i="1"/>
  <c r="BY34" i="1"/>
  <c r="CG17" i="1"/>
  <c r="AB17" i="1" s="1"/>
  <c r="AH17" i="1"/>
  <c r="AH3" i="1"/>
  <c r="CG3" i="1"/>
  <c r="BY58" i="1"/>
  <c r="AI56" i="1"/>
  <c r="J56" i="1"/>
  <c r="AI54" i="1"/>
  <c r="J54" i="1"/>
  <c r="AI52" i="1"/>
  <c r="J52" i="1"/>
  <c r="AI50" i="1"/>
  <c r="J50" i="1"/>
  <c r="AI48" i="1"/>
  <c r="J48" i="1"/>
  <c r="AI46" i="1"/>
  <c r="J46" i="1"/>
  <c r="AI44" i="1"/>
  <c r="J44" i="1"/>
  <c r="BM41" i="1"/>
  <c r="J41" i="1"/>
  <c r="BM37" i="1"/>
  <c r="BQ37" i="1" s="1"/>
  <c r="AK37" i="1" s="1"/>
  <c r="BR37" i="1" s="1"/>
  <c r="J37" i="1"/>
  <c r="BM33" i="1"/>
  <c r="J33" i="1"/>
  <c r="BM28" i="1"/>
  <c r="BQ28" i="1" s="1"/>
  <c r="AK28" i="1" s="1"/>
  <c r="BR28" i="1" s="1"/>
  <c r="J28" i="1"/>
  <c r="BY25" i="1"/>
  <c r="CD5" i="1"/>
  <c r="BY42" i="1"/>
  <c r="BY38" i="1"/>
  <c r="BY30" i="1"/>
  <c r="BY56" i="1"/>
  <c r="BQ56" i="1"/>
  <c r="AK56" i="1" s="1"/>
  <c r="BR56" i="1" s="1"/>
  <c r="BY54" i="1"/>
  <c r="BQ54" i="1"/>
  <c r="AK54" i="1" s="1"/>
  <c r="BR54" i="1" s="1"/>
  <c r="BY52" i="1"/>
  <c r="BQ52" i="1"/>
  <c r="AK52" i="1" s="1"/>
  <c r="BR52" i="1" s="1"/>
  <c r="BY50" i="1"/>
  <c r="BQ50" i="1"/>
  <c r="AK50" i="1" s="1"/>
  <c r="BR50" i="1" s="1"/>
  <c r="BY48" i="1"/>
  <c r="BQ48" i="1"/>
  <c r="AK48" i="1" s="1"/>
  <c r="BR48" i="1" s="1"/>
  <c r="BY46" i="1"/>
  <c r="BQ46" i="1"/>
  <c r="AK46" i="1" s="1"/>
  <c r="BR46" i="1" s="1"/>
  <c r="BY44" i="1"/>
  <c r="BQ44" i="1"/>
  <c r="AK44" i="1" s="1"/>
  <c r="BR44" i="1" s="1"/>
  <c r="AI24" i="1"/>
  <c r="J24" i="1"/>
  <c r="BY43" i="1"/>
  <c r="AI43" i="1"/>
  <c r="AB42" i="1"/>
  <c r="BY39" i="1"/>
  <c r="AI39" i="1"/>
  <c r="AB38" i="1"/>
  <c r="BY35" i="1"/>
  <c r="AI35" i="1"/>
  <c r="AB34" i="1"/>
  <c r="BY31" i="1"/>
  <c r="AB30" i="1"/>
  <c r="BQ26" i="1"/>
  <c r="AK26" i="1" s="1"/>
  <c r="BR26" i="1" s="1"/>
  <c r="AH25" i="1"/>
  <c r="CG5" i="1"/>
  <c r="AB5" i="1" s="1"/>
  <c r="AH5" i="1"/>
  <c r="AI4" i="1"/>
  <c r="J4" i="1"/>
  <c r="BQ43" i="1"/>
  <c r="AK43" i="1" s="1"/>
  <c r="BR43" i="1" s="1"/>
  <c r="CD42" i="1"/>
  <c r="BQ39" i="1"/>
  <c r="AK39" i="1" s="1"/>
  <c r="BR39" i="1" s="1"/>
  <c r="CD38" i="1"/>
  <c r="BQ35" i="1"/>
  <c r="AK35" i="1" s="1"/>
  <c r="BR35" i="1" s="1"/>
  <c r="CD34" i="1"/>
  <c r="CD30" i="1"/>
  <c r="BY29" i="1"/>
  <c r="AI22" i="1"/>
  <c r="J22" i="1"/>
  <c r="AI20" i="1"/>
  <c r="J20" i="1"/>
  <c r="AI18" i="1"/>
  <c r="J18" i="1"/>
  <c r="AI16" i="1"/>
  <c r="J16" i="1"/>
  <c r="BQ3" i="1"/>
  <c r="AK3" i="1" s="1"/>
  <c r="BR3" i="1" s="1"/>
  <c r="BY26" i="1"/>
  <c r="AI26" i="1"/>
  <c r="AB25" i="1"/>
  <c r="BY24" i="1"/>
  <c r="BQ24" i="1"/>
  <c r="AK24" i="1" s="1"/>
  <c r="BR24" i="1" s="1"/>
  <c r="BY22" i="1"/>
  <c r="BQ22" i="1"/>
  <c r="AK22" i="1" s="1"/>
  <c r="BR22" i="1" s="1"/>
  <c r="BY20" i="1"/>
  <c r="BQ20" i="1"/>
  <c r="AK20" i="1" s="1"/>
  <c r="BR20" i="1" s="1"/>
  <c r="BY18" i="1"/>
  <c r="BQ18" i="1"/>
  <c r="AK18" i="1" s="1"/>
  <c r="BR18" i="1" s="1"/>
  <c r="BY16" i="1"/>
  <c r="BQ16" i="1"/>
  <c r="AK16" i="1" s="1"/>
  <c r="BR16" i="1" s="1"/>
  <c r="AI12" i="1"/>
  <c r="J12" i="1"/>
  <c r="AI14" i="1"/>
  <c r="J14" i="1"/>
  <c r="BQ12" i="1"/>
  <c r="AK12" i="1" s="1"/>
  <c r="BR12" i="1" s="1"/>
  <c r="BY10" i="1"/>
  <c r="AI6" i="1"/>
  <c r="J6" i="1"/>
  <c r="BQ4" i="1"/>
  <c r="AK4" i="1" s="1"/>
  <c r="BR4" i="1" s="1"/>
  <c r="BQ14" i="1"/>
  <c r="AK14" i="1" s="1"/>
  <c r="BR14" i="1" s="1"/>
  <c r="BY12" i="1"/>
  <c r="AI8" i="1"/>
  <c r="J8" i="1"/>
  <c r="BQ6" i="1"/>
  <c r="AK6" i="1" s="1"/>
  <c r="BR6" i="1" s="1"/>
  <c r="BY4" i="1"/>
  <c r="BQ19" i="1" l="1"/>
  <c r="AK19" i="1" s="1"/>
  <c r="BR19" i="1" s="1"/>
  <c r="BQ77" i="1"/>
  <c r="AK77" i="1" s="1"/>
  <c r="BR77" i="1" s="1"/>
  <c r="AJ77" i="1" s="1"/>
  <c r="BS42" i="1"/>
  <c r="BT42" i="1" s="1"/>
  <c r="BW42" i="1" s="1"/>
  <c r="K42" i="1" s="1"/>
  <c r="BZ42" i="1" s="1"/>
  <c r="L42" i="1" s="1"/>
  <c r="BQ58" i="1"/>
  <c r="AK58" i="1" s="1"/>
  <c r="BR58" i="1" s="1"/>
  <c r="CD43" i="1"/>
  <c r="AI7" i="1"/>
  <c r="BQ34" i="1"/>
  <c r="AK34" i="1" s="1"/>
  <c r="BR34" i="1" s="1"/>
  <c r="AJ34" i="1" s="1"/>
  <c r="BQ73" i="1"/>
  <c r="AK73" i="1" s="1"/>
  <c r="BR73" i="1" s="1"/>
  <c r="BS73" i="1" s="1"/>
  <c r="BT73" i="1" s="1"/>
  <c r="BW73" i="1" s="1"/>
  <c r="K73" i="1" s="1"/>
  <c r="BZ73" i="1" s="1"/>
  <c r="L73" i="1" s="1"/>
  <c r="CA73" i="1" s="1"/>
  <c r="BQ9" i="1"/>
  <c r="AK9" i="1" s="1"/>
  <c r="BR9" i="1" s="1"/>
  <c r="BS9" i="1" s="1"/>
  <c r="BT9" i="1" s="1"/>
  <c r="BW9" i="1" s="1"/>
  <c r="K9" i="1" s="1"/>
  <c r="BS10" i="1"/>
  <c r="BT10" i="1" s="1"/>
  <c r="BW10" i="1" s="1"/>
  <c r="K10" i="1" s="1"/>
  <c r="BZ10" i="1" s="1"/>
  <c r="L10" i="1" s="1"/>
  <c r="CB10" i="1" s="1"/>
  <c r="CD10" i="1"/>
  <c r="AJ8" i="1"/>
  <c r="BQ45" i="1"/>
  <c r="AK45" i="1" s="1"/>
  <c r="BR45" i="1" s="1"/>
  <c r="BS45" i="1" s="1"/>
  <c r="BT45" i="1" s="1"/>
  <c r="BW45" i="1" s="1"/>
  <c r="K45" i="1" s="1"/>
  <c r="BZ45" i="1" s="1"/>
  <c r="L45" i="1" s="1"/>
  <c r="CA45" i="1" s="1"/>
  <c r="CC8" i="1"/>
  <c r="AI31" i="1"/>
  <c r="AI27" i="1"/>
  <c r="BQ11" i="1"/>
  <c r="AK11" i="1" s="1"/>
  <c r="BR11" i="1" s="1"/>
  <c r="BS11" i="1" s="1"/>
  <c r="BT11" i="1" s="1"/>
  <c r="BW11" i="1" s="1"/>
  <c r="K11" i="1" s="1"/>
  <c r="BZ11" i="1" s="1"/>
  <c r="L11" i="1" s="1"/>
  <c r="CB11" i="1" s="1"/>
  <c r="BQ57" i="1"/>
  <c r="AK57" i="1" s="1"/>
  <c r="BR57" i="1" s="1"/>
  <c r="BS57" i="1" s="1"/>
  <c r="BT57" i="1" s="1"/>
  <c r="BW57" i="1" s="1"/>
  <c r="K57" i="1" s="1"/>
  <c r="BZ57" i="1" s="1"/>
  <c r="L57" i="1" s="1"/>
  <c r="BQ83" i="1"/>
  <c r="AK83" i="1" s="1"/>
  <c r="BR83" i="1" s="1"/>
  <c r="BS83" i="1" s="1"/>
  <c r="BT83" i="1" s="1"/>
  <c r="BW83" i="1" s="1"/>
  <c r="K83" i="1" s="1"/>
  <c r="BZ83" i="1" s="1"/>
  <c r="L83" i="1" s="1"/>
  <c r="CD11" i="1"/>
  <c r="AI29" i="1"/>
  <c r="BQ23" i="1"/>
  <c r="AK23" i="1" s="1"/>
  <c r="BR23" i="1" s="1"/>
  <c r="BS23" i="1" s="1"/>
  <c r="BT23" i="1" s="1"/>
  <c r="BW23" i="1" s="1"/>
  <c r="K23" i="1" s="1"/>
  <c r="BZ23" i="1" s="1"/>
  <c r="L23" i="1" s="1"/>
  <c r="AB65" i="1"/>
  <c r="BQ63" i="1"/>
  <c r="AK63" i="1" s="1"/>
  <c r="BR63" i="1" s="1"/>
  <c r="BS63" i="1" s="1"/>
  <c r="BT63" i="1" s="1"/>
  <c r="BW63" i="1" s="1"/>
  <c r="K63" i="1" s="1"/>
  <c r="BZ63" i="1" s="1"/>
  <c r="L63" i="1" s="1"/>
  <c r="CA63" i="1" s="1"/>
  <c r="BQ5" i="1"/>
  <c r="AK5" i="1" s="1"/>
  <c r="BR5" i="1" s="1"/>
  <c r="BS5" i="1" s="1"/>
  <c r="BT5" i="1" s="1"/>
  <c r="BW5" i="1" s="1"/>
  <c r="K5" i="1" s="1"/>
  <c r="BZ5" i="1" s="1"/>
  <c r="L5" i="1" s="1"/>
  <c r="AI53" i="1"/>
  <c r="BQ15" i="1"/>
  <c r="AK15" i="1" s="1"/>
  <c r="BR15" i="1" s="1"/>
  <c r="BQ38" i="1"/>
  <c r="AK38" i="1" s="1"/>
  <c r="BR38" i="1" s="1"/>
  <c r="BS38" i="1" s="1"/>
  <c r="BT38" i="1" s="1"/>
  <c r="BW38" i="1" s="1"/>
  <c r="K38" i="1" s="1"/>
  <c r="AI30" i="1"/>
  <c r="BS53" i="1"/>
  <c r="BT53" i="1" s="1"/>
  <c r="BW53" i="1" s="1"/>
  <c r="K53" i="1" s="1"/>
  <c r="BZ53" i="1" s="1"/>
  <c r="L53" i="1" s="1"/>
  <c r="CB53" i="1" s="1"/>
  <c r="AJ53" i="1"/>
  <c r="AJ27" i="1"/>
  <c r="BS27" i="1"/>
  <c r="BT27" i="1" s="1"/>
  <c r="BW27" i="1" s="1"/>
  <c r="K27" i="1" s="1"/>
  <c r="BZ27" i="1" s="1"/>
  <c r="L27" i="1" s="1"/>
  <c r="CB27" i="1" s="1"/>
  <c r="BS55" i="1"/>
  <c r="BT55" i="1" s="1"/>
  <c r="BW55" i="1" s="1"/>
  <c r="K55" i="1" s="1"/>
  <c r="BZ55" i="1" s="1"/>
  <c r="L55" i="1" s="1"/>
  <c r="CA55" i="1" s="1"/>
  <c r="AB39" i="1"/>
  <c r="CD57" i="1"/>
  <c r="BQ25" i="1"/>
  <c r="AK25" i="1" s="1"/>
  <c r="BR25" i="1" s="1"/>
  <c r="BS25" i="1" s="1"/>
  <c r="BT25" i="1" s="1"/>
  <c r="BW25" i="1" s="1"/>
  <c r="K25" i="1" s="1"/>
  <c r="BZ25" i="1" s="1"/>
  <c r="L25" i="1" s="1"/>
  <c r="CB25" i="1" s="1"/>
  <c r="CD23" i="1"/>
  <c r="AI47" i="1"/>
  <c r="BQ79" i="1"/>
  <c r="AK79" i="1" s="1"/>
  <c r="BR79" i="1" s="1"/>
  <c r="AI55" i="1"/>
  <c r="AB69" i="1"/>
  <c r="BQ21" i="1"/>
  <c r="AK21" i="1" s="1"/>
  <c r="BR21" i="1" s="1"/>
  <c r="AJ30" i="1"/>
  <c r="BS30" i="1"/>
  <c r="BT30" i="1" s="1"/>
  <c r="BW30" i="1" s="1"/>
  <c r="K30" i="1" s="1"/>
  <c r="BZ30" i="1" s="1"/>
  <c r="L30" i="1" s="1"/>
  <c r="AJ49" i="1"/>
  <c r="BS49" i="1"/>
  <c r="BT49" i="1" s="1"/>
  <c r="BW49" i="1" s="1"/>
  <c r="K49" i="1" s="1"/>
  <c r="BZ49" i="1" s="1"/>
  <c r="L49" i="1" s="1"/>
  <c r="CA49" i="1" s="1"/>
  <c r="AB3" i="1"/>
  <c r="AJ42" i="1"/>
  <c r="BQ81" i="1"/>
  <c r="AK81" i="1" s="1"/>
  <c r="BR81" i="1" s="1"/>
  <c r="AJ83" i="1"/>
  <c r="BQ67" i="1"/>
  <c r="AK67" i="1" s="1"/>
  <c r="BR67" i="1" s="1"/>
  <c r="BQ71" i="1"/>
  <c r="AK71" i="1" s="1"/>
  <c r="BR71" i="1" s="1"/>
  <c r="BQ65" i="1"/>
  <c r="AK65" i="1" s="1"/>
  <c r="BR65" i="1" s="1"/>
  <c r="BQ13" i="1"/>
  <c r="AK13" i="1" s="1"/>
  <c r="BR13" i="1" s="1"/>
  <c r="BS29" i="1"/>
  <c r="BT29" i="1" s="1"/>
  <c r="BW29" i="1" s="1"/>
  <c r="K29" i="1" s="1"/>
  <c r="BZ29" i="1" s="1"/>
  <c r="L29" i="1" s="1"/>
  <c r="CB29" i="1" s="1"/>
  <c r="AJ29" i="1"/>
  <c r="BS7" i="1"/>
  <c r="BT7" i="1" s="1"/>
  <c r="BW7" i="1" s="1"/>
  <c r="K7" i="1" s="1"/>
  <c r="BZ7" i="1" s="1"/>
  <c r="L7" i="1" s="1"/>
  <c r="CB7" i="1" s="1"/>
  <c r="AJ7" i="1"/>
  <c r="BS51" i="1"/>
  <c r="BT51" i="1" s="1"/>
  <c r="BW51" i="1" s="1"/>
  <c r="K51" i="1" s="1"/>
  <c r="BZ51" i="1" s="1"/>
  <c r="L51" i="1" s="1"/>
  <c r="CA51" i="1" s="1"/>
  <c r="AJ51" i="1"/>
  <c r="AB55" i="1"/>
  <c r="CD55" i="1"/>
  <c r="AB61" i="1"/>
  <c r="AI51" i="1"/>
  <c r="AB58" i="1"/>
  <c r="AB31" i="1"/>
  <c r="BQ17" i="1"/>
  <c r="AK17" i="1" s="1"/>
  <c r="BR17" i="1" s="1"/>
  <c r="BQ61" i="1"/>
  <c r="AK61" i="1" s="1"/>
  <c r="BR61" i="1" s="1"/>
  <c r="CD26" i="1"/>
  <c r="AB26" i="1"/>
  <c r="BQ75" i="1"/>
  <c r="AK75" i="1" s="1"/>
  <c r="BR75" i="1" s="1"/>
  <c r="BQ69" i="1"/>
  <c r="AK69" i="1" s="1"/>
  <c r="BR69" i="1" s="1"/>
  <c r="AJ60" i="1"/>
  <c r="BS60" i="1"/>
  <c r="BT60" i="1" s="1"/>
  <c r="BW60" i="1" s="1"/>
  <c r="K60" i="1" s="1"/>
  <c r="BZ60" i="1" s="1"/>
  <c r="L60" i="1" s="1"/>
  <c r="AB22" i="1"/>
  <c r="CD22" i="1"/>
  <c r="BS44" i="1"/>
  <c r="BT44" i="1" s="1"/>
  <c r="BW44" i="1" s="1"/>
  <c r="K44" i="1" s="1"/>
  <c r="BZ44" i="1" s="1"/>
  <c r="L44" i="1" s="1"/>
  <c r="AJ44" i="1"/>
  <c r="BS56" i="1"/>
  <c r="BT56" i="1" s="1"/>
  <c r="BW56" i="1" s="1"/>
  <c r="K56" i="1" s="1"/>
  <c r="BZ56" i="1" s="1"/>
  <c r="L56" i="1" s="1"/>
  <c r="AJ56" i="1"/>
  <c r="AI33" i="1"/>
  <c r="CD78" i="1"/>
  <c r="AB78" i="1"/>
  <c r="CD40" i="1"/>
  <c r="AB40" i="1"/>
  <c r="AB8" i="1"/>
  <c r="CD8" i="1"/>
  <c r="AB6" i="1"/>
  <c r="CD6" i="1"/>
  <c r="BS18" i="1"/>
  <c r="BT18" i="1" s="1"/>
  <c r="BW18" i="1" s="1"/>
  <c r="K18" i="1" s="1"/>
  <c r="AJ18" i="1"/>
  <c r="BS22" i="1"/>
  <c r="BT22" i="1" s="1"/>
  <c r="BW22" i="1" s="1"/>
  <c r="K22" i="1" s="1"/>
  <c r="AJ22" i="1"/>
  <c r="AB20" i="1"/>
  <c r="CD20" i="1"/>
  <c r="AB4" i="1"/>
  <c r="CD4" i="1"/>
  <c r="BS26" i="1"/>
  <c r="BT26" i="1" s="1"/>
  <c r="BW26" i="1" s="1"/>
  <c r="K26" i="1" s="1"/>
  <c r="AJ26" i="1"/>
  <c r="BQ33" i="1"/>
  <c r="AK33" i="1" s="1"/>
  <c r="BR33" i="1" s="1"/>
  <c r="L8" i="1"/>
  <c r="BS40" i="1"/>
  <c r="BT40" i="1" s="1"/>
  <c r="BW40" i="1" s="1"/>
  <c r="K40" i="1" s="1"/>
  <c r="BZ40" i="1" s="1"/>
  <c r="L40" i="1" s="1"/>
  <c r="AJ40" i="1"/>
  <c r="CD28" i="1"/>
  <c r="AB28" i="1"/>
  <c r="CD37" i="1"/>
  <c r="AB37" i="1"/>
  <c r="AB44" i="1"/>
  <c r="CD44" i="1"/>
  <c r="AB52" i="1"/>
  <c r="CD52" i="1"/>
  <c r="BS32" i="1"/>
  <c r="BT32" i="1" s="1"/>
  <c r="BW32" i="1" s="1"/>
  <c r="K32" i="1" s="1"/>
  <c r="BZ32" i="1" s="1"/>
  <c r="L32" i="1" s="1"/>
  <c r="AJ32" i="1"/>
  <c r="AI59" i="1"/>
  <c r="CD36" i="1"/>
  <c r="AB36" i="1"/>
  <c r="AB66" i="1"/>
  <c r="CD66" i="1"/>
  <c r="AB70" i="1"/>
  <c r="CD70" i="1"/>
  <c r="AB74" i="1"/>
  <c r="CD74" i="1"/>
  <c r="AI32" i="1"/>
  <c r="BS66" i="1"/>
  <c r="BT66" i="1" s="1"/>
  <c r="BW66" i="1" s="1"/>
  <c r="K66" i="1" s="1"/>
  <c r="BZ66" i="1" s="1"/>
  <c r="L66" i="1" s="1"/>
  <c r="AJ66" i="1"/>
  <c r="BS74" i="1"/>
  <c r="BT74" i="1" s="1"/>
  <c r="BW74" i="1" s="1"/>
  <c r="K74" i="1" s="1"/>
  <c r="BZ74" i="1" s="1"/>
  <c r="L74" i="1" s="1"/>
  <c r="AJ74" i="1"/>
  <c r="BS82" i="1"/>
  <c r="BT82" i="1" s="1"/>
  <c r="BW82" i="1" s="1"/>
  <c r="K82" i="1" s="1"/>
  <c r="AJ82" i="1"/>
  <c r="AB62" i="1"/>
  <c r="CD62" i="1"/>
  <c r="BS6" i="1"/>
  <c r="BT6" i="1" s="1"/>
  <c r="BW6" i="1" s="1"/>
  <c r="K6" i="1" s="1"/>
  <c r="BZ6" i="1" s="1"/>
  <c r="L6" i="1" s="1"/>
  <c r="AJ6" i="1"/>
  <c r="BS43" i="1"/>
  <c r="BT43" i="1" s="1"/>
  <c r="BW43" i="1" s="1"/>
  <c r="K43" i="1" s="1"/>
  <c r="BZ43" i="1" s="1"/>
  <c r="L43" i="1" s="1"/>
  <c r="AJ43" i="1"/>
  <c r="AJ48" i="1"/>
  <c r="BS48" i="1"/>
  <c r="BT48" i="1" s="1"/>
  <c r="BW48" i="1" s="1"/>
  <c r="K48" i="1" s="1"/>
  <c r="BZ48" i="1" s="1"/>
  <c r="L48" i="1" s="1"/>
  <c r="AB46" i="1"/>
  <c r="CD46" i="1"/>
  <c r="AI36" i="1"/>
  <c r="BS72" i="1"/>
  <c r="BT72" i="1" s="1"/>
  <c r="BW72" i="1" s="1"/>
  <c r="K72" i="1" s="1"/>
  <c r="AJ72" i="1"/>
  <c r="BS59" i="1"/>
  <c r="BT59" i="1" s="1"/>
  <c r="BW59" i="1" s="1"/>
  <c r="K59" i="1" s="1"/>
  <c r="BZ59" i="1" s="1"/>
  <c r="L59" i="1" s="1"/>
  <c r="AJ59" i="1"/>
  <c r="BS3" i="1"/>
  <c r="BT3" i="1" s="1"/>
  <c r="BW3" i="1" s="1"/>
  <c r="K3" i="1" s="1"/>
  <c r="BZ3" i="1" s="1"/>
  <c r="L3" i="1" s="1"/>
  <c r="AJ3" i="1"/>
  <c r="AB18" i="1"/>
  <c r="CD18" i="1"/>
  <c r="BS31" i="1"/>
  <c r="BT31" i="1" s="1"/>
  <c r="BW31" i="1" s="1"/>
  <c r="K31" i="1" s="1"/>
  <c r="BZ31" i="1" s="1"/>
  <c r="L31" i="1" s="1"/>
  <c r="AJ31" i="1"/>
  <c r="BS39" i="1"/>
  <c r="BT39" i="1" s="1"/>
  <c r="BW39" i="1" s="1"/>
  <c r="K39" i="1" s="1"/>
  <c r="BZ39" i="1" s="1"/>
  <c r="L39" i="1" s="1"/>
  <c r="AJ39" i="1"/>
  <c r="AB24" i="1"/>
  <c r="CD24" i="1"/>
  <c r="AJ37" i="1"/>
  <c r="BS37" i="1"/>
  <c r="BT37" i="1" s="1"/>
  <c r="BW37" i="1" s="1"/>
  <c r="K37" i="1" s="1"/>
  <c r="BZ37" i="1" s="1"/>
  <c r="L37" i="1" s="1"/>
  <c r="AJ46" i="1"/>
  <c r="BS46" i="1"/>
  <c r="BT46" i="1" s="1"/>
  <c r="BW46" i="1" s="1"/>
  <c r="K46" i="1" s="1"/>
  <c r="BZ46" i="1" s="1"/>
  <c r="L46" i="1" s="1"/>
  <c r="BS50" i="1"/>
  <c r="BT50" i="1" s="1"/>
  <c r="BW50" i="1" s="1"/>
  <c r="K50" i="1" s="1"/>
  <c r="AJ50" i="1"/>
  <c r="BS54" i="1"/>
  <c r="BT54" i="1" s="1"/>
  <c r="BW54" i="1" s="1"/>
  <c r="K54" i="1" s="1"/>
  <c r="BZ54" i="1" s="1"/>
  <c r="L54" i="1" s="1"/>
  <c r="AJ54" i="1"/>
  <c r="BS58" i="1"/>
  <c r="BT58" i="1" s="1"/>
  <c r="BW58" i="1" s="1"/>
  <c r="K58" i="1" s="1"/>
  <c r="BZ58" i="1" s="1"/>
  <c r="L58" i="1" s="1"/>
  <c r="AJ58" i="1"/>
  <c r="AI28" i="1"/>
  <c r="AI37" i="1"/>
  <c r="AB50" i="1"/>
  <c r="CD50" i="1"/>
  <c r="AB59" i="1"/>
  <c r="CD59" i="1"/>
  <c r="BS62" i="1"/>
  <c r="BT62" i="1" s="1"/>
  <c r="BW62" i="1" s="1"/>
  <c r="K62" i="1" s="1"/>
  <c r="BZ62" i="1" s="1"/>
  <c r="L62" i="1" s="1"/>
  <c r="AJ62" i="1"/>
  <c r="BS70" i="1"/>
  <c r="BT70" i="1" s="1"/>
  <c r="BW70" i="1" s="1"/>
  <c r="K70" i="1" s="1"/>
  <c r="BZ70" i="1" s="1"/>
  <c r="L70" i="1" s="1"/>
  <c r="AJ70" i="1"/>
  <c r="BS47" i="1"/>
  <c r="BT47" i="1" s="1"/>
  <c r="BW47" i="1" s="1"/>
  <c r="K47" i="1" s="1"/>
  <c r="BZ47" i="1" s="1"/>
  <c r="L47" i="1" s="1"/>
  <c r="AJ47" i="1"/>
  <c r="CD76" i="1"/>
  <c r="AB76" i="1"/>
  <c r="AB80" i="1"/>
  <c r="CD80" i="1"/>
  <c r="CD32" i="1"/>
  <c r="AB32" i="1"/>
  <c r="BS68" i="1"/>
  <c r="BT68" i="1" s="1"/>
  <c r="BW68" i="1" s="1"/>
  <c r="K68" i="1" s="1"/>
  <c r="AJ68" i="1"/>
  <c r="BS76" i="1"/>
  <c r="BT76" i="1" s="1"/>
  <c r="BW76" i="1" s="1"/>
  <c r="K76" i="1" s="1"/>
  <c r="AJ76" i="1"/>
  <c r="AB68" i="1"/>
  <c r="CD68" i="1"/>
  <c r="AB72" i="1"/>
  <c r="CD72" i="1"/>
  <c r="BS4" i="1"/>
  <c r="BT4" i="1" s="1"/>
  <c r="BW4" i="1" s="1"/>
  <c r="K4" i="1" s="1"/>
  <c r="BZ4" i="1" s="1"/>
  <c r="L4" i="1" s="1"/>
  <c r="AJ4" i="1"/>
  <c r="BS35" i="1"/>
  <c r="BT35" i="1" s="1"/>
  <c r="BW35" i="1" s="1"/>
  <c r="K35" i="1" s="1"/>
  <c r="BZ35" i="1" s="1"/>
  <c r="L35" i="1" s="1"/>
  <c r="AJ35" i="1"/>
  <c r="AJ52" i="1"/>
  <c r="BS52" i="1"/>
  <c r="BT52" i="1" s="1"/>
  <c r="BW52" i="1" s="1"/>
  <c r="K52" i="1" s="1"/>
  <c r="BZ52" i="1" s="1"/>
  <c r="L52" i="1" s="1"/>
  <c r="AI41" i="1"/>
  <c r="AB54" i="1"/>
  <c r="CD54" i="1"/>
  <c r="AJ64" i="1"/>
  <c r="BS64" i="1"/>
  <c r="BT64" i="1" s="1"/>
  <c r="BW64" i="1" s="1"/>
  <c r="K64" i="1" s="1"/>
  <c r="AI60" i="1"/>
  <c r="BS12" i="1"/>
  <c r="BT12" i="1" s="1"/>
  <c r="BW12" i="1" s="1"/>
  <c r="K12" i="1" s="1"/>
  <c r="BZ12" i="1" s="1"/>
  <c r="L12" i="1" s="1"/>
  <c r="AJ12" i="1"/>
  <c r="BS14" i="1"/>
  <c r="BT14" i="1" s="1"/>
  <c r="BW14" i="1" s="1"/>
  <c r="K14" i="1" s="1"/>
  <c r="BZ14" i="1" s="1"/>
  <c r="L14" i="1" s="1"/>
  <c r="AJ14" i="1"/>
  <c r="AB14" i="1"/>
  <c r="CD14" i="1"/>
  <c r="AB12" i="1"/>
  <c r="CD12" i="1"/>
  <c r="BS16" i="1"/>
  <c r="BT16" i="1" s="1"/>
  <c r="BW16" i="1" s="1"/>
  <c r="K16" i="1" s="1"/>
  <c r="BZ16" i="1" s="1"/>
  <c r="L16" i="1" s="1"/>
  <c r="AJ16" i="1"/>
  <c r="BS20" i="1"/>
  <c r="BT20" i="1" s="1"/>
  <c r="BW20" i="1" s="1"/>
  <c r="K20" i="1" s="1"/>
  <c r="BZ20" i="1" s="1"/>
  <c r="L20" i="1" s="1"/>
  <c r="AJ20" i="1"/>
  <c r="BS24" i="1"/>
  <c r="BT24" i="1" s="1"/>
  <c r="BW24" i="1" s="1"/>
  <c r="K24" i="1" s="1"/>
  <c r="AJ24" i="1"/>
  <c r="AB16" i="1"/>
  <c r="CD16" i="1"/>
  <c r="AJ28" i="1"/>
  <c r="BS28" i="1"/>
  <c r="BT28" i="1" s="1"/>
  <c r="BW28" i="1" s="1"/>
  <c r="K28" i="1" s="1"/>
  <c r="BZ28" i="1" s="1"/>
  <c r="L28" i="1" s="1"/>
  <c r="BQ41" i="1"/>
  <c r="AK41" i="1" s="1"/>
  <c r="BR41" i="1" s="1"/>
  <c r="CD33" i="1"/>
  <c r="AB33" i="1"/>
  <c r="CD41" i="1"/>
  <c r="AB41" i="1"/>
  <c r="AB48" i="1"/>
  <c r="CD48" i="1"/>
  <c r="AB56" i="1"/>
  <c r="CD56" i="1"/>
  <c r="BQ36" i="1"/>
  <c r="AK36" i="1" s="1"/>
  <c r="BR36" i="1" s="1"/>
  <c r="BS80" i="1"/>
  <c r="BT80" i="1" s="1"/>
  <c r="BW80" i="1" s="1"/>
  <c r="K80" i="1" s="1"/>
  <c r="BZ80" i="1" s="1"/>
  <c r="L80" i="1" s="1"/>
  <c r="AJ80" i="1"/>
  <c r="AB64" i="1"/>
  <c r="CD64" i="1"/>
  <c r="AB82" i="1"/>
  <c r="CD82" i="1"/>
  <c r="AI40" i="1"/>
  <c r="BS78" i="1"/>
  <c r="BT78" i="1" s="1"/>
  <c r="BW78" i="1" s="1"/>
  <c r="K78" i="1" s="1"/>
  <c r="BZ78" i="1" s="1"/>
  <c r="L78" i="1" s="1"/>
  <c r="AJ78" i="1"/>
  <c r="CD60" i="1"/>
  <c r="AB60" i="1"/>
  <c r="CA83" i="1"/>
  <c r="CB83" i="1"/>
  <c r="CB49" i="1" l="1"/>
  <c r="CA27" i="1"/>
  <c r="AJ11" i="1"/>
  <c r="CC11" i="1"/>
  <c r="BS77" i="1"/>
  <c r="BT77" i="1" s="1"/>
  <c r="BW77" i="1" s="1"/>
  <c r="K77" i="1" s="1"/>
  <c r="BZ77" i="1" s="1"/>
  <c r="L77" i="1" s="1"/>
  <c r="CB77" i="1" s="1"/>
  <c r="AJ5" i="1"/>
  <c r="AJ23" i="1"/>
  <c r="BS34" i="1"/>
  <c r="BT34" i="1" s="1"/>
  <c r="BW34" i="1" s="1"/>
  <c r="K34" i="1" s="1"/>
  <c r="BZ34" i="1" s="1"/>
  <c r="L34" i="1" s="1"/>
  <c r="CA34" i="1" s="1"/>
  <c r="CA7" i="1"/>
  <c r="CC73" i="1"/>
  <c r="CE73" i="1" s="1"/>
  <c r="CB73" i="1"/>
  <c r="CC83" i="1"/>
  <c r="CE83" i="1" s="1"/>
  <c r="CA53" i="1"/>
  <c r="AJ73" i="1"/>
  <c r="CC45" i="1"/>
  <c r="CE45" i="1" s="1"/>
  <c r="CA77" i="1"/>
  <c r="CC42" i="1"/>
  <c r="CE42" i="1" s="1"/>
  <c r="BS19" i="1"/>
  <c r="BT19" i="1" s="1"/>
  <c r="BW19" i="1" s="1"/>
  <c r="K19" i="1" s="1"/>
  <c r="AJ19" i="1"/>
  <c r="CB45" i="1"/>
  <c r="CA10" i="1"/>
  <c r="CC51" i="1"/>
  <c r="CE51" i="1" s="1"/>
  <c r="CB42" i="1"/>
  <c r="CA42" i="1"/>
  <c r="AJ45" i="1"/>
  <c r="CC10" i="1"/>
  <c r="CE10" i="1" s="1"/>
  <c r="AJ9" i="1"/>
  <c r="CE8" i="1"/>
  <c r="CA25" i="1"/>
  <c r="CC63" i="1"/>
  <c r="CE63" i="1" s="1"/>
  <c r="CB63" i="1"/>
  <c r="CC31" i="1"/>
  <c r="CE31" i="1" s="1"/>
  <c r="CC57" i="1"/>
  <c r="CE57" i="1" s="1"/>
  <c r="CA11" i="1"/>
  <c r="AJ57" i="1"/>
  <c r="CC58" i="1"/>
  <c r="CE58" i="1" s="1"/>
  <c r="CC52" i="1"/>
  <c r="CE52" i="1" s="1"/>
  <c r="CA29" i="1"/>
  <c r="AJ38" i="1"/>
  <c r="CC56" i="1"/>
  <c r="CE56" i="1" s="1"/>
  <c r="CC29" i="1"/>
  <c r="CE29" i="1" s="1"/>
  <c r="CC6" i="1"/>
  <c r="CE6" i="1" s="1"/>
  <c r="CC49" i="1"/>
  <c r="CE49" i="1" s="1"/>
  <c r="AJ63" i="1"/>
  <c r="CC25" i="1"/>
  <c r="CE25" i="1" s="1"/>
  <c r="CC53" i="1"/>
  <c r="CE53" i="1" s="1"/>
  <c r="AJ25" i="1"/>
  <c r="CE11" i="1"/>
  <c r="CC30" i="1"/>
  <c r="CE30" i="1" s="1"/>
  <c r="AJ15" i="1"/>
  <c r="BS15" i="1"/>
  <c r="BT15" i="1" s="1"/>
  <c r="BW15" i="1" s="1"/>
  <c r="K15" i="1" s="1"/>
  <c r="BZ15" i="1" s="1"/>
  <c r="L15" i="1" s="1"/>
  <c r="CA15" i="1" s="1"/>
  <c r="CC37" i="1"/>
  <c r="CE37" i="1" s="1"/>
  <c r="CC40" i="1"/>
  <c r="CE40" i="1" s="1"/>
  <c r="CB51" i="1"/>
  <c r="CC7" i="1"/>
  <c r="CE7" i="1" s="1"/>
  <c r="CC55" i="1"/>
  <c r="CE55" i="1" s="1"/>
  <c r="AJ21" i="1"/>
  <c r="BS21" i="1"/>
  <c r="BT21" i="1" s="1"/>
  <c r="BW21" i="1" s="1"/>
  <c r="K21" i="1" s="1"/>
  <c r="BZ21" i="1" s="1"/>
  <c r="L21" i="1" s="1"/>
  <c r="CB21" i="1" s="1"/>
  <c r="CC27" i="1"/>
  <c r="CE27" i="1" s="1"/>
  <c r="BS79" i="1"/>
  <c r="BT79" i="1" s="1"/>
  <c r="BW79" i="1" s="1"/>
  <c r="K79" i="1" s="1"/>
  <c r="AJ79" i="1"/>
  <c r="AJ13" i="1"/>
  <c r="BS13" i="1"/>
  <c r="BT13" i="1" s="1"/>
  <c r="BW13" i="1" s="1"/>
  <c r="K13" i="1" s="1"/>
  <c r="BZ13" i="1" s="1"/>
  <c r="L13" i="1" s="1"/>
  <c r="CA13" i="1" s="1"/>
  <c r="CB55" i="1"/>
  <c r="AJ65" i="1"/>
  <c r="BS65" i="1"/>
  <c r="BT65" i="1" s="1"/>
  <c r="BW65" i="1" s="1"/>
  <c r="K65" i="1" s="1"/>
  <c r="AJ81" i="1"/>
  <c r="BS81" i="1"/>
  <c r="BT81" i="1" s="1"/>
  <c r="BW81" i="1" s="1"/>
  <c r="K81" i="1" s="1"/>
  <c r="BZ81" i="1" s="1"/>
  <c r="L81" i="1" s="1"/>
  <c r="CC4" i="1"/>
  <c r="CE4" i="1" s="1"/>
  <c r="BS71" i="1"/>
  <c r="BT71" i="1" s="1"/>
  <c r="BW71" i="1" s="1"/>
  <c r="K71" i="1" s="1"/>
  <c r="AJ71" i="1"/>
  <c r="CB30" i="1"/>
  <c r="CA30" i="1"/>
  <c r="CC32" i="1"/>
  <c r="CE32" i="1" s="1"/>
  <c r="AJ67" i="1"/>
  <c r="BS67" i="1"/>
  <c r="BT67" i="1" s="1"/>
  <c r="BW67" i="1" s="1"/>
  <c r="K67" i="1" s="1"/>
  <c r="BZ67" i="1" s="1"/>
  <c r="L67" i="1" s="1"/>
  <c r="CC54" i="1"/>
  <c r="CE54" i="1" s="1"/>
  <c r="CC43" i="1"/>
  <c r="CE43" i="1" s="1"/>
  <c r="CC35" i="1"/>
  <c r="CE35" i="1" s="1"/>
  <c r="AJ75" i="1"/>
  <c r="BS75" i="1"/>
  <c r="BT75" i="1" s="1"/>
  <c r="BW75" i="1" s="1"/>
  <c r="K75" i="1" s="1"/>
  <c r="BZ75" i="1" s="1"/>
  <c r="L75" i="1" s="1"/>
  <c r="AJ69" i="1"/>
  <c r="BS69" i="1"/>
  <c r="BT69" i="1" s="1"/>
  <c r="BW69" i="1" s="1"/>
  <c r="K69" i="1" s="1"/>
  <c r="BS61" i="1"/>
  <c r="BT61" i="1" s="1"/>
  <c r="BW61" i="1" s="1"/>
  <c r="K61" i="1" s="1"/>
  <c r="BZ61" i="1" s="1"/>
  <c r="L61" i="1" s="1"/>
  <c r="AJ61" i="1"/>
  <c r="AJ17" i="1"/>
  <c r="BS17" i="1"/>
  <c r="BT17" i="1" s="1"/>
  <c r="BW17" i="1" s="1"/>
  <c r="K17" i="1" s="1"/>
  <c r="CA78" i="1"/>
  <c r="CB78" i="1"/>
  <c r="CB16" i="1"/>
  <c r="CA16" i="1"/>
  <c r="CA62" i="1"/>
  <c r="CB62" i="1"/>
  <c r="CA3" i="1"/>
  <c r="CB3" i="1"/>
  <c r="CA74" i="1"/>
  <c r="CB74" i="1"/>
  <c r="AJ33" i="1"/>
  <c r="BS33" i="1"/>
  <c r="BT33" i="1" s="1"/>
  <c r="BW33" i="1" s="1"/>
  <c r="K33" i="1" s="1"/>
  <c r="BZ33" i="1" s="1"/>
  <c r="L33" i="1" s="1"/>
  <c r="BZ18" i="1"/>
  <c r="L18" i="1" s="1"/>
  <c r="CC18" i="1"/>
  <c r="CE18" i="1" s="1"/>
  <c r="CB44" i="1"/>
  <c r="CA44" i="1"/>
  <c r="CC78" i="1"/>
  <c r="CE78" i="1" s="1"/>
  <c r="CC5" i="1"/>
  <c r="CE5" i="1" s="1"/>
  <c r="CA14" i="1"/>
  <c r="CB14" i="1"/>
  <c r="CC60" i="1"/>
  <c r="CE60" i="1" s="1"/>
  <c r="CC62" i="1"/>
  <c r="CE62" i="1" s="1"/>
  <c r="BZ68" i="1"/>
  <c r="L68" i="1" s="1"/>
  <c r="CC68" i="1"/>
  <c r="CE68" i="1" s="1"/>
  <c r="CA23" i="1"/>
  <c r="CB23" i="1"/>
  <c r="CB54" i="1"/>
  <c r="CA54" i="1"/>
  <c r="CA39" i="1"/>
  <c r="CB39" i="1"/>
  <c r="CA43" i="1"/>
  <c r="CB43" i="1"/>
  <c r="CC66" i="1"/>
  <c r="CE66" i="1" s="1"/>
  <c r="CC80" i="1"/>
  <c r="CE80" i="1" s="1"/>
  <c r="CC70" i="1"/>
  <c r="CE70" i="1" s="1"/>
  <c r="CA80" i="1"/>
  <c r="CB80" i="1"/>
  <c r="BZ24" i="1"/>
  <c r="L24" i="1" s="1"/>
  <c r="CC24" i="1"/>
  <c r="CE24" i="1" s="1"/>
  <c r="BZ38" i="1"/>
  <c r="L38" i="1" s="1"/>
  <c r="CC38" i="1"/>
  <c r="CE38" i="1" s="1"/>
  <c r="CB46" i="1"/>
  <c r="CA46" i="1"/>
  <c r="CC74" i="1"/>
  <c r="CE74" i="1" s="1"/>
  <c r="BZ26" i="1"/>
  <c r="L26" i="1" s="1"/>
  <c r="CC26" i="1"/>
  <c r="CE26" i="1" s="1"/>
  <c r="BZ9" i="1"/>
  <c r="L9" i="1" s="1"/>
  <c r="CC9" i="1"/>
  <c r="CE9" i="1" s="1"/>
  <c r="CC44" i="1"/>
  <c r="CE44" i="1" s="1"/>
  <c r="CA28" i="1"/>
  <c r="CB28" i="1"/>
  <c r="CB20" i="1"/>
  <c r="CA20" i="1"/>
  <c r="BZ64" i="1"/>
  <c r="L64" i="1" s="1"/>
  <c r="CC64" i="1"/>
  <c r="CE64" i="1" s="1"/>
  <c r="CA35" i="1"/>
  <c r="CB35" i="1"/>
  <c r="CA70" i="1"/>
  <c r="CB70" i="1"/>
  <c r="CC46" i="1"/>
  <c r="CE46" i="1" s="1"/>
  <c r="CC28" i="1"/>
  <c r="CE28" i="1" s="1"/>
  <c r="CB37" i="1"/>
  <c r="CA37" i="1"/>
  <c r="CC3" i="1"/>
  <c r="CE3" i="1" s="1"/>
  <c r="BZ72" i="1"/>
  <c r="L72" i="1" s="1"/>
  <c r="CC72" i="1"/>
  <c r="CE72" i="1" s="1"/>
  <c r="CB48" i="1"/>
  <c r="CA48" i="1"/>
  <c r="BZ82" i="1"/>
  <c r="L82" i="1" s="1"/>
  <c r="CC82" i="1"/>
  <c r="CE82" i="1" s="1"/>
  <c r="CA66" i="1"/>
  <c r="CB66" i="1"/>
  <c r="CA40" i="1"/>
  <c r="CB40" i="1"/>
  <c r="BZ22" i="1"/>
  <c r="L22" i="1" s="1"/>
  <c r="CC22" i="1"/>
  <c r="CE22" i="1" s="1"/>
  <c r="CB56" i="1"/>
  <c r="CA56" i="1"/>
  <c r="CC48" i="1"/>
  <c r="CE48" i="1" s="1"/>
  <c r="CC39" i="1"/>
  <c r="CE39" i="1" s="1"/>
  <c r="CC47" i="1"/>
  <c r="CE47" i="1" s="1"/>
  <c r="AJ41" i="1"/>
  <c r="BS41" i="1"/>
  <c r="BT41" i="1" s="1"/>
  <c r="BW41" i="1" s="1"/>
  <c r="K41" i="1" s="1"/>
  <c r="BZ41" i="1" s="1"/>
  <c r="L41" i="1" s="1"/>
  <c r="CB4" i="1"/>
  <c r="CA4" i="1"/>
  <c r="CA47" i="1"/>
  <c r="CB47" i="1"/>
  <c r="CA59" i="1"/>
  <c r="CB59" i="1"/>
  <c r="CB60" i="1"/>
  <c r="CA60" i="1"/>
  <c r="BS36" i="1"/>
  <c r="BT36" i="1" s="1"/>
  <c r="BW36" i="1" s="1"/>
  <c r="K36" i="1" s="1"/>
  <c r="BZ36" i="1" s="1"/>
  <c r="L36" i="1" s="1"/>
  <c r="AJ36" i="1"/>
  <c r="CA5" i="1"/>
  <c r="CB5" i="1"/>
  <c r="CC20" i="1"/>
  <c r="CE20" i="1" s="1"/>
  <c r="CB12" i="1"/>
  <c r="CA12" i="1"/>
  <c r="CB52" i="1"/>
  <c r="CA52" i="1"/>
  <c r="BZ76" i="1"/>
  <c r="L76" i="1" s="1"/>
  <c r="CC76" i="1"/>
  <c r="CE76" i="1" s="1"/>
  <c r="CA57" i="1"/>
  <c r="CB57" i="1"/>
  <c r="CC23" i="1"/>
  <c r="CE23" i="1" s="1"/>
  <c r="CA58" i="1"/>
  <c r="CB58" i="1"/>
  <c r="BZ50" i="1"/>
  <c r="L50" i="1" s="1"/>
  <c r="CC50" i="1"/>
  <c r="CE50" i="1" s="1"/>
  <c r="CA31" i="1"/>
  <c r="CB31" i="1"/>
  <c r="CB6" i="1"/>
  <c r="CA6" i="1"/>
  <c r="CC59" i="1"/>
  <c r="CE59" i="1" s="1"/>
  <c r="CA32" i="1"/>
  <c r="CB32" i="1"/>
  <c r="CA8" i="1"/>
  <c r="CB8" i="1"/>
  <c r="CC16" i="1"/>
  <c r="CE16" i="1" s="1"/>
  <c r="CC12" i="1"/>
  <c r="CE12" i="1" s="1"/>
  <c r="CC14" i="1"/>
  <c r="CE14" i="1" s="1"/>
  <c r="CC34" i="1" l="1"/>
  <c r="CE34" i="1" s="1"/>
  <c r="CC77" i="1"/>
  <c r="CE77" i="1" s="1"/>
  <c r="CB34" i="1"/>
  <c r="BZ19" i="1"/>
  <c r="L19" i="1" s="1"/>
  <c r="CC19" i="1"/>
  <c r="CE19" i="1" s="1"/>
  <c r="CA21" i="1"/>
  <c r="CB13" i="1"/>
  <c r="CB15" i="1"/>
  <c r="CC13" i="1"/>
  <c r="CE13" i="1" s="1"/>
  <c r="CC67" i="1"/>
  <c r="CE67" i="1" s="1"/>
  <c r="CC21" i="1"/>
  <c r="CE21" i="1" s="1"/>
  <c r="CC15" i="1"/>
  <c r="CE15" i="1" s="1"/>
  <c r="BZ79" i="1"/>
  <c r="L79" i="1" s="1"/>
  <c r="CC79" i="1"/>
  <c r="CE79" i="1" s="1"/>
  <c r="CA81" i="1"/>
  <c r="CB81" i="1"/>
  <c r="CB67" i="1"/>
  <c r="CA67" i="1"/>
  <c r="CC81" i="1"/>
  <c r="CE81" i="1" s="1"/>
  <c r="BZ71" i="1"/>
  <c r="L71" i="1" s="1"/>
  <c r="CC71" i="1"/>
  <c r="CE71" i="1" s="1"/>
  <c r="BZ65" i="1"/>
  <c r="L65" i="1" s="1"/>
  <c r="CC65" i="1"/>
  <c r="CE65" i="1" s="1"/>
  <c r="CC33" i="1"/>
  <c r="CE33" i="1" s="1"/>
  <c r="CB75" i="1"/>
  <c r="CA75" i="1"/>
  <c r="BZ69" i="1"/>
  <c r="L69" i="1" s="1"/>
  <c r="CC69" i="1"/>
  <c r="CE69" i="1" s="1"/>
  <c r="CA61" i="1"/>
  <c r="CB61" i="1"/>
  <c r="CC17" i="1"/>
  <c r="CE17" i="1" s="1"/>
  <c r="BZ17" i="1"/>
  <c r="L17" i="1" s="1"/>
  <c r="CC61" i="1"/>
  <c r="CE61" i="1" s="1"/>
  <c r="CC75" i="1"/>
  <c r="CE75" i="1" s="1"/>
  <c r="CA38" i="1"/>
  <c r="CB38" i="1"/>
  <c r="CA36" i="1"/>
  <c r="CB36" i="1"/>
  <c r="CA9" i="1"/>
  <c r="CB9" i="1"/>
  <c r="CB22" i="1"/>
  <c r="CA22" i="1"/>
  <c r="CA82" i="1"/>
  <c r="CB82" i="1"/>
  <c r="CA72" i="1"/>
  <c r="CB72" i="1"/>
  <c r="CB24" i="1"/>
  <c r="CA24" i="1"/>
  <c r="CB33" i="1"/>
  <c r="CA33" i="1"/>
  <c r="CC41" i="1"/>
  <c r="CE41" i="1" s="1"/>
  <c r="CA76" i="1"/>
  <c r="CB76" i="1"/>
  <c r="CB50" i="1"/>
  <c r="CA50" i="1"/>
  <c r="CA64" i="1"/>
  <c r="CB64" i="1"/>
  <c r="CB18" i="1"/>
  <c r="CA18" i="1"/>
  <c r="CB41" i="1"/>
  <c r="CA41" i="1"/>
  <c r="CA26" i="1"/>
  <c r="CB26" i="1"/>
  <c r="CA68" i="1"/>
  <c r="CB68" i="1"/>
  <c r="CC36" i="1"/>
  <c r="CE36" i="1" s="1"/>
  <c r="CA19" i="1" l="1"/>
  <c r="CB19" i="1"/>
  <c r="CB79" i="1"/>
  <c r="CA79" i="1"/>
  <c r="CA65" i="1"/>
  <c r="CB65" i="1"/>
  <c r="CA71" i="1"/>
  <c r="CB71" i="1"/>
  <c r="CA69" i="1"/>
  <c r="CB69" i="1"/>
  <c r="CA17" i="1"/>
  <c r="CB17" i="1"/>
</calcChain>
</file>

<file path=xl/sharedStrings.xml><?xml version="1.0" encoding="utf-8"?>
<sst xmlns="http://schemas.openxmlformats.org/spreadsheetml/2006/main" count="580" uniqueCount="180">
  <si>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</si>
  <si>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</si>
  <si>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</si>
  <si>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</si>
  <si>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</si>
  <si>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</si>
  <si>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</si>
  <si>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</si>
  <si>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</si>
  <si>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</si>
  <si>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</si>
  <si>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</si>
  <si>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</si>
  <si>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</si>
  <si>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</si>
  <si>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</si>
  <si>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</si>
  <si>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</si>
  <si>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</si>
  <si>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</si>
  <si>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</si>
  <si>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</si>
  <si>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</si>
  <si>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</si>
  <si>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</si>
  <si>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</si>
  <si>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</si>
  <si>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</si>
  <si>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</si>
  <si>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</si>
  <si>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</si>
  <si>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</si>
  <si>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</si>
  <si>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</si>
  <si>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</si>
  <si>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</si>
  <si>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</si>
  <si>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</si>
  <si>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</si>
  <si>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</si>
  <si>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</si>
  <si>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</si>
  <si>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</si>
  <si>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</si>
  <si>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</si>
  <si>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</si>
  <si>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</si>
  <si>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</si>
  <si>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</si>
  <si>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</si>
  <si>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</si>
  <si>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</si>
  <si>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</si>
  <si>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</si>
  <si>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</si>
  <si>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</si>
  <si>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</si>
  <si>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</si>
  <si>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</si>
  <si>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</si>
  <si>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</si>
  <si>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</si>
  <si>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</si>
  <si>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</si>
  <si>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</si>
  <si>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</si>
  <si>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</si>
  <si>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</si>
  <si>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</si>
  <si>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</si>
  <si>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</si>
  <si>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</si>
  <si>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</si>
  <si>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</si>
  <si>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</si>
  <si>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</si>
  <si>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</si>
  <si>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</si>
  <si>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</si>
  <si>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</si>
  <si>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</si>
  <si>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</si>
  <si>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</si>
  <si>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</si>
  <si>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</si>
  <si>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</si>
  <si>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</si>
  <si>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</si>
  <si>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</si>
  <si>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</si>
  <si>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08:55:00</t>
  </si>
  <si>
    <t>0</t>
  </si>
  <si>
    <t>08:57:23</t>
  </si>
  <si>
    <t>08:59:46</t>
  </si>
  <si>
    <t>09:02:16</t>
  </si>
  <si>
    <t>09:04:39</t>
  </si>
  <si>
    <t>09:07:03</t>
  </si>
  <si>
    <t>09:09:33</t>
  </si>
  <si>
    <t>09:13:16</t>
  </si>
  <si>
    <t>09:16:10</t>
  </si>
  <si>
    <t>09:19:03</t>
  </si>
  <si>
    <t>09:21:50</t>
  </si>
  <si>
    <t>09:31:44</t>
  </si>
  <si>
    <t>09:34:13</t>
  </si>
  <si>
    <t>09:36:41</t>
  </si>
  <si>
    <t>09:39:04</t>
  </si>
  <si>
    <t>09:41:27</t>
  </si>
  <si>
    <t>09:43:56</t>
  </si>
  <si>
    <t>09:46:33</t>
  </si>
  <si>
    <t>09:50:16</t>
  </si>
  <si>
    <t>09:53:59</t>
  </si>
  <si>
    <t>09:57:42</t>
  </si>
  <si>
    <t>10:00:26</t>
  </si>
  <si>
    <t>10:05:37</t>
  </si>
  <si>
    <t>10:13:44</t>
  </si>
  <si>
    <t>10:17:06</t>
  </si>
  <si>
    <t>10:19:29</t>
  </si>
  <si>
    <t>10:21:52</t>
  </si>
  <si>
    <t>10:24:15</t>
  </si>
  <si>
    <t>10:26:39</t>
  </si>
  <si>
    <t>10:29:04</t>
  </si>
  <si>
    <t>10:31:48</t>
  </si>
  <si>
    <t>10:34:26</t>
  </si>
  <si>
    <t>10:37:57</t>
  </si>
  <si>
    <t>10:40:32</t>
  </si>
  <si>
    <t>10:48:41</t>
  </si>
  <si>
    <t>10:51:12</t>
  </si>
  <si>
    <t>10:53:35</t>
  </si>
  <si>
    <t>10:55:58</t>
  </si>
  <si>
    <t>10:58:24</t>
  </si>
  <si>
    <t>11:00:47</t>
  </si>
  <si>
    <t>11:04:30</t>
  </si>
  <si>
    <t>11:08:03</t>
  </si>
  <si>
    <t>11:11:16</t>
  </si>
  <si>
    <t>11:14:58</t>
  </si>
  <si>
    <t>11:17:30</t>
  </si>
  <si>
    <t>11:43:56</t>
  </si>
  <si>
    <t>11:46:27</t>
  </si>
  <si>
    <t>11:49:02</t>
  </si>
  <si>
    <t>11:51:35</t>
  </si>
  <si>
    <t>11:53:58</t>
  </si>
  <si>
    <t>11:56:55</t>
  </si>
  <si>
    <t>11:59:36</t>
  </si>
  <si>
    <t>12:02:27</t>
  </si>
  <si>
    <t>12:06:10</t>
  </si>
  <si>
    <t>12:09:31</t>
  </si>
  <si>
    <t>12:13:14</t>
  </si>
  <si>
    <t>12:19:58</t>
  </si>
  <si>
    <t>12:25:41</t>
  </si>
  <si>
    <t>12:29:24</t>
  </si>
  <si>
    <t>12:32:47</t>
  </si>
  <si>
    <t>12:36:18</t>
  </si>
  <si>
    <t>12:38:41</t>
  </si>
  <si>
    <t>12:41:10</t>
  </si>
  <si>
    <t>12:44:53</t>
  </si>
  <si>
    <t>12:48:36</t>
  </si>
  <si>
    <t>12:51:32</t>
  </si>
  <si>
    <t>12:54:23</t>
  </si>
  <si>
    <t>12:56:51</t>
  </si>
  <si>
    <t>12:58:37</t>
  </si>
  <si>
    <t>12:58:55</t>
  </si>
  <si>
    <t>13:05:06</t>
  </si>
  <si>
    <t>13:07:37</t>
  </si>
  <si>
    <t>13:10:28</t>
  </si>
  <si>
    <t>13:13:53</t>
  </si>
  <si>
    <t>13:16:17</t>
  </si>
  <si>
    <t>13:19:38</t>
  </si>
  <si>
    <t>13:22:20</t>
  </si>
  <si>
    <t>13:26:03</t>
  </si>
  <si>
    <t>13:29:25</t>
  </si>
  <si>
    <t>13:32:15</t>
  </si>
  <si>
    <t>13:34:44</t>
  </si>
  <si>
    <t>ID</t>
  </si>
  <si>
    <t>T3 SFP Leaf2</t>
  </si>
  <si>
    <t>T3 SFP Leaf4</t>
  </si>
  <si>
    <t>T3 SFP Leaf17</t>
  </si>
  <si>
    <t>T3 SFP Leaf13</t>
  </si>
  <si>
    <t>T3 SFP Leaf24</t>
  </si>
  <si>
    <t>T3 SFP Leaf19</t>
  </si>
  <si>
    <t>T3 SFP Leaf7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</si>
</sst>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83"/>
  <sheetViews>
    <sheetView tabSelected="1" topLeftCell="A73" workbookViewId="0">
      <selection activeCell="C80" sqref="C80"/>
    </sheetView>
  </sheetViews>
  <sheetFormatPr defaultRowHeight="14.5" x14ac:dyDescent="0.35"/>
  <cols>
    <col min="1" max="1" width="12.90625" customWidth="1"/>
  </cols>
  <sheetData>
    <row r="1" spans="1:88" x14ac:dyDescent="0.35">
      <c r="A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173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1732.9999986216426</v>
      </c>
      <c r="I3" s="1">
        <v>0</v>
      </c>
      <c r="J3">
        <f t="shared" ref="J3:J13" si="0">(AS3-AT3*(1000-AU3)/(1000-AV3))*BL3</f>
        <v>43.521251275255082</v>
      </c>
      <c r="K3">
        <f t="shared" ref="K3:K13" si="1">IF(BW3&lt;&gt;0,1/(1/BW3-1/AO3),0)</f>
        <v>0.65555469044795844</v>
      </c>
      <c r="L3">
        <f t="shared" ref="L3:L13" si="2">((BZ3-BM3/2)*AT3-J3)/(BZ3+BM3/2)</f>
        <v>249.62901598635722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10.127510070800781</v>
      </c>
      <c r="AA3">
        <f t="shared" ref="AA3:AA13" si="6">(Z3*Y3+(100-Z3)*X3)/100</f>
        <v>0.87506375503540024</v>
      </c>
      <c r="AB3">
        <f t="shared" ref="AB3:AB13" si="7">(J3-W3)/CG3</f>
        <v>2.9922494503339683E-2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8.3835836621000279</v>
      </c>
      <c r="AJ3">
        <f t="shared" ref="AJ3:AJ13" si="13">(BR3-BX3)</f>
        <v>1.3054762019574508</v>
      </c>
      <c r="AK3">
        <f t="shared" ref="AK3:AK13" si="14">(AQ3+BQ3*I3)</f>
        <v>29.320222854614258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30.020009994506836</v>
      </c>
      <c r="AQ3" s="1">
        <v>29.320222854614258</v>
      </c>
      <c r="AR3" s="1">
        <v>29.931196212768555</v>
      </c>
      <c r="AS3" s="1">
        <v>400.04489135742188</v>
      </c>
      <c r="AT3" s="1">
        <v>368.9801025390625</v>
      </c>
      <c r="AU3" s="1">
        <v>22.825004577636719</v>
      </c>
      <c r="AV3" s="1">
        <v>28.254114151000977</v>
      </c>
      <c r="AW3" s="1">
        <v>52.870193481445313</v>
      </c>
      <c r="AX3" s="1">
        <v>65.44573974609375</v>
      </c>
      <c r="AY3" s="1">
        <v>300.1123046875</v>
      </c>
      <c r="AZ3" s="1">
        <v>1700.31689453125</v>
      </c>
      <c r="BA3" s="1">
        <v>0.3181225061416626</v>
      </c>
      <c r="BB3" s="1">
        <v>98.797088623046875</v>
      </c>
      <c r="BC3" s="1">
        <v>5.5743727684020996</v>
      </c>
      <c r="BD3" s="1">
        <v>-0.4298299252986908</v>
      </c>
      <c r="BE3" s="1">
        <v>0.5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1.5005615234375</v>
      </c>
      <c r="BM3">
        <f t="shared" ref="BM3:BM13" si="18">(AV3-AU3)/(1000-AV3)*BL3</f>
        <v>8.3835836621000276E-3</v>
      </c>
      <c r="BN3">
        <f t="shared" ref="BN3:BN13" si="19">(AQ3+273.15)</f>
        <v>302.47022285461424</v>
      </c>
      <c r="BO3">
        <f t="shared" ref="BO3:BO13" si="20">(AP3+273.15)</f>
        <v>303.17000999450681</v>
      </c>
      <c r="BP3">
        <f t="shared" ref="BP3:BP13" si="21">(AZ3*BH3+BA3*BI3)*BJ3</f>
        <v>272.05069704419293</v>
      </c>
      <c r="BQ3">
        <f t="shared" ref="BQ3:BQ13" si="22">((BP3+0.00000010773*(BO3^4-BN3^4))-BM3*44100)/(AM3*51.4+0.00000043092*BN3^3)</f>
        <v>-0.3562113386647352</v>
      </c>
      <c r="BR3">
        <f t="shared" ref="BR3:BR13" si="23">0.61365*EXP(17.502*AK3/(240.97+AK3))</f>
        <v>4.0969004216995772</v>
      </c>
      <c r="BS3">
        <f t="shared" ref="BS3:BS13" si="24">BR3*1000/BB3</f>
        <v>41.467825406586662</v>
      </c>
      <c r="BT3">
        <f t="shared" ref="BT3:BT13" si="25">(BS3-AV3)</f>
        <v>13.213711255585686</v>
      </c>
      <c r="BU3">
        <f t="shared" ref="BU3:BU13" si="26">IF(I3,AQ3,(AP3+AQ3)/2)</f>
        <v>29.670116424560547</v>
      </c>
      <c r="BV3">
        <f t="shared" ref="BV3:BV13" si="27">0.61365*EXP(17.502*BU3/(240.97+BU3))</f>
        <v>4.1803852060361253</v>
      </c>
      <c r="BW3">
        <f t="shared" ref="BW3:BW13" si="28">IF(BT3&lt;&gt;0,(1000-(BS3+AV3)/2)/BT3*BM3,0)</f>
        <v>0.61234301619820952</v>
      </c>
      <c r="BX3">
        <f t="shared" ref="BX3:BX13" si="29">AV3*BB3/1000</f>
        <v>2.7914242197421264</v>
      </c>
      <c r="BY3">
        <f t="shared" ref="BY3:BY13" si="30">(BV3-BX3)</f>
        <v>1.3889609862939989</v>
      </c>
      <c r="BZ3">
        <f t="shared" ref="BZ3:BZ13" si="31">1/(1.6/K3+1.37/AO3)</f>
        <v>0.38637546801502254</v>
      </c>
      <c r="CA3">
        <f t="shared" ref="CA3:CA13" si="32">L3*BB3*0.001</f>
        <v>24.66262001528812</v>
      </c>
      <c r="CB3">
        <f t="shared" ref="CB3:CB13" si="33">L3/AT3</f>
        <v>0.67653787905793639</v>
      </c>
      <c r="CC3">
        <f t="shared" ref="CC3:CC13" si="34">(1-BM3*BB3/BR3/K3)*100</f>
        <v>69.160344913839111</v>
      </c>
      <c r="CD3">
        <f t="shared" ref="CD3:CD13" si="35">(AT3-J3/(AO3/1.35))</f>
        <v>362.6555102082088</v>
      </c>
      <c r="CE3">
        <f t="shared" ref="CE3:CE13" si="36">J3*CC3/100/CD3</f>
        <v>8.2997353260961734E-2</v>
      </c>
      <c r="CF3">
        <f t="shared" ref="CF3:CF13" si="37">(P3-O3)</f>
        <v>0</v>
      </c>
      <c r="CG3">
        <f t="shared" ref="CG3:CG13" si="38">AZ3*AA3</f>
        <v>1487.8856864786462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173</v>
      </c>
      <c r="B4" s="1">
        <v>2</v>
      </c>
      <c r="C4" s="1" t="s">
        <v>92</v>
      </c>
      <c r="D4" s="1" t="s">
        <v>0</v>
      </c>
      <c r="E4" s="1">
        <v>0</v>
      </c>
      <c r="F4" s="1" t="s">
        <v>91</v>
      </c>
      <c r="G4" s="1" t="s">
        <v>0</v>
      </c>
      <c r="H4" s="1">
        <v>1875.9999986216426</v>
      </c>
      <c r="I4" s="1">
        <v>0</v>
      </c>
      <c r="J4">
        <f t="shared" si="0"/>
        <v>13.415987087504897</v>
      </c>
      <c r="K4">
        <f t="shared" si="1"/>
        <v>0.62014191212447178</v>
      </c>
      <c r="L4">
        <f t="shared" si="2"/>
        <v>149.47035630708197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10.127510070800781</v>
      </c>
      <c r="AA4">
        <f t="shared" si="6"/>
        <v>0.87506375503540024</v>
      </c>
      <c r="AB4">
        <f t="shared" si="7"/>
        <v>9.6918801856565266E-3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8.3529421879810464</v>
      </c>
      <c r="AJ4">
        <f t="shared" si="13"/>
        <v>1.3695301848041956</v>
      </c>
      <c r="AK4">
        <f t="shared" si="14"/>
        <v>29.606658935546875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30.104894638061523</v>
      </c>
      <c r="AQ4" s="1">
        <v>29.606658935546875</v>
      </c>
      <c r="AR4" s="1">
        <v>29.931262969970703</v>
      </c>
      <c r="AS4" s="1">
        <v>199.92698669433594</v>
      </c>
      <c r="AT4" s="1">
        <v>189.92910766601563</v>
      </c>
      <c r="AU4" s="1">
        <v>22.888092041015625</v>
      </c>
      <c r="AV4" s="1">
        <v>28.297111511230469</v>
      </c>
      <c r="AW4" s="1">
        <v>52.757564544677734</v>
      </c>
      <c r="AX4" s="1">
        <v>65.22430419921875</v>
      </c>
      <c r="AY4" s="1">
        <v>300.11273193359375</v>
      </c>
      <c r="AZ4" s="1">
        <v>1699.79541015625</v>
      </c>
      <c r="BA4" s="1">
        <v>0.34634080529212952</v>
      </c>
      <c r="BB4" s="1">
        <v>98.794708251953125</v>
      </c>
      <c r="BC4" s="1">
        <v>4.7123551368713379</v>
      </c>
      <c r="BD4" s="1">
        <v>-0.39883330464363098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1.5005636596679688</v>
      </c>
      <c r="BM4">
        <f t="shared" si="18"/>
        <v>8.352942187981046E-3</v>
      </c>
      <c r="BN4">
        <f t="shared" si="19"/>
        <v>302.75665893554685</v>
      </c>
      <c r="BO4">
        <f t="shared" si="20"/>
        <v>303.2548946380615</v>
      </c>
      <c r="BP4">
        <f t="shared" si="21"/>
        <v>271.9672595460579</v>
      </c>
      <c r="BQ4">
        <f t="shared" si="22"/>
        <v>-0.36068225764457523</v>
      </c>
      <c r="BR4">
        <f t="shared" si="23"/>
        <v>4.1651350609291944</v>
      </c>
      <c r="BS4">
        <f t="shared" si="24"/>
        <v>42.159495529932407</v>
      </c>
      <c r="BT4">
        <f t="shared" si="25"/>
        <v>13.862384018701938</v>
      </c>
      <c r="BU4">
        <f t="shared" si="26"/>
        <v>29.855776786804199</v>
      </c>
      <c r="BV4">
        <f t="shared" si="27"/>
        <v>4.225283082761921</v>
      </c>
      <c r="BW4">
        <f t="shared" si="28"/>
        <v>0.5813345088709776</v>
      </c>
      <c r="BX4">
        <f t="shared" si="29"/>
        <v>2.7956048761249987</v>
      </c>
      <c r="BY4">
        <f t="shared" si="30"/>
        <v>1.4296782066369222</v>
      </c>
      <c r="BZ4">
        <f t="shared" si="31"/>
        <v>0.36663215348659167</v>
      </c>
      <c r="CA4">
        <f t="shared" si="32"/>
        <v>14.766880243673645</v>
      </c>
      <c r="CB4">
        <f t="shared" si="33"/>
        <v>0.78697972177029807</v>
      </c>
      <c r="CC4">
        <f t="shared" si="34"/>
        <v>68.051315103169202</v>
      </c>
      <c r="CD4">
        <f t="shared" si="35"/>
        <v>187.97947049892642</v>
      </c>
      <c r="CE4">
        <f t="shared" si="36"/>
        <v>4.8567833619738772E-2</v>
      </c>
      <c r="CF4">
        <f t="shared" si="37"/>
        <v>0</v>
      </c>
      <c r="CG4">
        <f t="shared" si="38"/>
        <v>1487.4293544032664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173</v>
      </c>
      <c r="B5" s="1">
        <v>3</v>
      </c>
      <c r="C5" s="1" t="s">
        <v>93</v>
      </c>
      <c r="D5" s="1" t="s">
        <v>0</v>
      </c>
      <c r="E5" s="1">
        <v>0</v>
      </c>
      <c r="F5" s="1" t="s">
        <v>91</v>
      </c>
      <c r="G5" s="1" t="s">
        <v>0</v>
      </c>
      <c r="H5" s="1">
        <v>2018.9999986216426</v>
      </c>
      <c r="I5" s="1">
        <v>0</v>
      </c>
      <c r="J5">
        <f t="shared" si="0"/>
        <v>-3.9391197872783708</v>
      </c>
      <c r="K5">
        <f t="shared" si="1"/>
        <v>0.61556995395855718</v>
      </c>
      <c r="L5">
        <f t="shared" si="2"/>
        <v>61.887026072349549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10.127510070800781</v>
      </c>
      <c r="AA5">
        <f t="shared" si="6"/>
        <v>0.87506375503540024</v>
      </c>
      <c r="AB5">
        <f t="shared" si="7"/>
        <v>-1.9746755502140119E-3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8.5104489182264711</v>
      </c>
      <c r="AJ5">
        <f t="shared" si="13"/>
        <v>1.4046056380950587</v>
      </c>
      <c r="AK5">
        <f t="shared" si="14"/>
        <v>29.823751449584961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30.186979293823242</v>
      </c>
      <c r="AQ5" s="1">
        <v>29.823751449584961</v>
      </c>
      <c r="AR5" s="1">
        <v>29.931314468383789</v>
      </c>
      <c r="AS5" s="1">
        <v>50.075370788574219</v>
      </c>
      <c r="AT5" s="1">
        <v>52.403278350830078</v>
      </c>
      <c r="AU5" s="1">
        <v>22.961162567138672</v>
      </c>
      <c r="AV5" s="1">
        <v>28.471235275268555</v>
      </c>
      <c r="AW5" s="1">
        <v>52.677303314208984</v>
      </c>
      <c r="AX5" s="1">
        <v>65.31768798828125</v>
      </c>
      <c r="AY5" s="1">
        <v>300.1102294921875</v>
      </c>
      <c r="AZ5" s="1">
        <v>1700.9119873046875</v>
      </c>
      <c r="BA5" s="1">
        <v>0.28527331352233887</v>
      </c>
      <c r="BB5" s="1">
        <v>98.798065185546875</v>
      </c>
      <c r="BC5" s="1">
        <v>3.8711636066436768</v>
      </c>
      <c r="BD5" s="1">
        <v>-0.39232343435287476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1.5005511474609374</v>
      </c>
      <c r="BM5">
        <f t="shared" si="18"/>
        <v>8.5104489182264709E-3</v>
      </c>
      <c r="BN5">
        <f t="shared" si="19"/>
        <v>302.97375144958494</v>
      </c>
      <c r="BO5">
        <f t="shared" si="20"/>
        <v>303.33697929382322</v>
      </c>
      <c r="BP5">
        <f t="shared" si="21"/>
        <v>272.14591188581471</v>
      </c>
      <c r="BQ5">
        <f t="shared" si="22"/>
        <v>-0.3940653448335078</v>
      </c>
      <c r="BR5">
        <f t="shared" si="23"/>
        <v>4.2175085967340831</v>
      </c>
      <c r="BS5">
        <f t="shared" si="24"/>
        <v>42.688169943545212</v>
      </c>
      <c r="BT5">
        <f t="shared" si="25"/>
        <v>14.216934668276657</v>
      </c>
      <c r="BU5">
        <f t="shared" si="26"/>
        <v>30.005365371704102</v>
      </c>
      <c r="BV5">
        <f t="shared" si="27"/>
        <v>4.2617629450476269</v>
      </c>
      <c r="BW5">
        <f t="shared" si="28"/>
        <v>0.57731500271699121</v>
      </c>
      <c r="BX5">
        <f t="shared" si="29"/>
        <v>2.8129029586390244</v>
      </c>
      <c r="BY5">
        <f t="shared" si="30"/>
        <v>1.4488599864086025</v>
      </c>
      <c r="BZ5">
        <f t="shared" si="31"/>
        <v>0.36407430794712875</v>
      </c>
      <c r="CA5">
        <f t="shared" si="32"/>
        <v>6.1143184360356297</v>
      </c>
      <c r="CB5">
        <f t="shared" si="33"/>
        <v>1.180976229350148</v>
      </c>
      <c r="CC5">
        <f t="shared" si="34"/>
        <v>67.613238823693564</v>
      </c>
      <c r="CD5">
        <f t="shared" si="35"/>
        <v>52.975718849826023</v>
      </c>
      <c r="CE5">
        <f t="shared" si="36"/>
        <v>-5.0275230372501908E-2</v>
      </c>
      <c r="CF5">
        <f t="shared" si="37"/>
        <v>0</v>
      </c>
      <c r="CG5">
        <f t="shared" si="38"/>
        <v>1488.4064305955649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173</v>
      </c>
      <c r="B6" s="1">
        <v>4</v>
      </c>
      <c r="C6" s="1" t="s">
        <v>94</v>
      </c>
      <c r="D6" s="1" t="s">
        <v>0</v>
      </c>
      <c r="E6" s="1">
        <v>0</v>
      </c>
      <c r="F6" s="1" t="s">
        <v>91</v>
      </c>
      <c r="G6" s="1" t="s">
        <v>0</v>
      </c>
      <c r="H6" s="1">
        <v>2168.9999986216426</v>
      </c>
      <c r="I6" s="1">
        <v>0</v>
      </c>
      <c r="J6">
        <f t="shared" si="0"/>
        <v>3.3796654460200846</v>
      </c>
      <c r="K6">
        <f t="shared" si="1"/>
        <v>0.62355344538304669</v>
      </c>
      <c r="L6">
        <f t="shared" si="2"/>
        <v>85.784272421482086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10.127510070800781</v>
      </c>
      <c r="AA6">
        <f t="shared" si="6"/>
        <v>0.87506375503540024</v>
      </c>
      <c r="AB6">
        <f t="shared" si="7"/>
        <v>2.9434957995527365E-3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8.6759385970348539</v>
      </c>
      <c r="AJ6">
        <f t="shared" si="13"/>
        <v>1.4144713162449203</v>
      </c>
      <c r="AK6">
        <f t="shared" si="14"/>
        <v>29.930377960205078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30.245800018310547</v>
      </c>
      <c r="AQ6" s="1">
        <v>29.930377960205078</v>
      </c>
      <c r="AR6" s="1">
        <v>29.928226470947266</v>
      </c>
      <c r="AS6" s="1">
        <v>99.920921325683594</v>
      </c>
      <c r="AT6" s="1">
        <v>97.107467651367188</v>
      </c>
      <c r="AU6" s="1">
        <v>23.017021179199219</v>
      </c>
      <c r="AV6" s="1">
        <v>28.632730484008789</v>
      </c>
      <c r="AW6" s="1">
        <v>52.629367828369141</v>
      </c>
      <c r="AX6" s="1">
        <v>65.469619750976563</v>
      </c>
      <c r="AY6" s="1">
        <v>300.1409912109375</v>
      </c>
      <c r="AZ6" s="1">
        <v>1700.3480224609375</v>
      </c>
      <c r="BA6" s="1">
        <v>0.33171072602272034</v>
      </c>
      <c r="BB6" s="1">
        <v>98.801979064941406</v>
      </c>
      <c r="BC6" s="1">
        <v>4.056854248046875</v>
      </c>
      <c r="BD6" s="1">
        <v>-0.40722286701202393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1.5007049560546875</v>
      </c>
      <c r="BM6">
        <f t="shared" si="18"/>
        <v>8.6759385970348532E-3</v>
      </c>
      <c r="BN6">
        <f t="shared" si="19"/>
        <v>303.08037796020506</v>
      </c>
      <c r="BO6">
        <f t="shared" si="20"/>
        <v>303.39580001831052</v>
      </c>
      <c r="BP6">
        <f t="shared" si="21"/>
        <v>272.05567751283161</v>
      </c>
      <c r="BQ6">
        <f t="shared" si="22"/>
        <v>-0.42578785844768147</v>
      </c>
      <c r="BR6">
        <f t="shared" si="23"/>
        <v>4.2434417540980665</v>
      </c>
      <c r="BS6">
        <f t="shared" si="24"/>
        <v>42.948955013430464</v>
      </c>
      <c r="BT6">
        <f t="shared" si="25"/>
        <v>14.316224529421675</v>
      </c>
      <c r="BU6">
        <f t="shared" si="26"/>
        <v>30.088088989257813</v>
      </c>
      <c r="BV6">
        <f t="shared" si="27"/>
        <v>4.2820542101975514</v>
      </c>
      <c r="BW6">
        <f t="shared" si="28"/>
        <v>0.58433139448314908</v>
      </c>
      <c r="BX6">
        <f t="shared" si="29"/>
        <v>2.8289704378531462</v>
      </c>
      <c r="BY6">
        <f t="shared" si="30"/>
        <v>1.4530837723444052</v>
      </c>
      <c r="BZ6">
        <f t="shared" si="31"/>
        <v>0.36853945504663699</v>
      </c>
      <c r="CA6">
        <f t="shared" si="32"/>
        <v>8.4756558878885038</v>
      </c>
      <c r="CB6">
        <f t="shared" si="33"/>
        <v>0.88339521662188381</v>
      </c>
      <c r="CC6">
        <f t="shared" si="34"/>
        <v>67.604089912577578</v>
      </c>
      <c r="CD6">
        <f t="shared" si="35"/>
        <v>96.616328138269068</v>
      </c>
      <c r="CE6">
        <f t="shared" si="36"/>
        <v>2.3648094591236523E-2</v>
      </c>
      <c r="CF6">
        <f t="shared" si="37"/>
        <v>0</v>
      </c>
      <c r="CG6">
        <f t="shared" si="38"/>
        <v>1487.912925401685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173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2311.9999986216426</v>
      </c>
      <c r="I7" s="1">
        <v>0</v>
      </c>
      <c r="J7">
        <f t="shared" si="0"/>
        <v>26.579288959930242</v>
      </c>
      <c r="K7">
        <f t="shared" si="1"/>
        <v>0.62941309443307714</v>
      </c>
      <c r="L7">
        <f t="shared" si="2"/>
        <v>203.65792024631028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10.127510070800781</v>
      </c>
      <c r="AA7">
        <f t="shared" si="6"/>
        <v>0.87506375503540024</v>
      </c>
      <c r="AB7">
        <f t="shared" si="7"/>
        <v>1.8535111268773292E-2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8.6900890267270707</v>
      </c>
      <c r="AJ7">
        <f t="shared" si="13"/>
        <v>1.4045843487671226</v>
      </c>
      <c r="AK7">
        <f t="shared" si="14"/>
        <v>29.876733779907227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30.25164794921875</v>
      </c>
      <c r="AQ7" s="1">
        <v>29.876733779907227</v>
      </c>
      <c r="AR7" s="1">
        <v>29.928951263427734</v>
      </c>
      <c r="AS7" s="1">
        <v>300.14340209960938</v>
      </c>
      <c r="AT7" s="1">
        <v>280.80508422851563</v>
      </c>
      <c r="AU7" s="1">
        <v>22.974288940429688</v>
      </c>
      <c r="AV7" s="1">
        <v>28.599658966064453</v>
      </c>
      <c r="AW7" s="1">
        <v>52.516838073730469</v>
      </c>
      <c r="AX7" s="1">
        <v>65.375053405761719</v>
      </c>
      <c r="AY7" s="1">
        <v>300.12445068359375</v>
      </c>
      <c r="AZ7" s="1">
        <v>1700.3885498046875</v>
      </c>
      <c r="BA7" s="1">
        <v>0.2624131441116333</v>
      </c>
      <c r="BB7" s="1">
        <v>98.805130004882813</v>
      </c>
      <c r="BC7" s="1">
        <v>4.8973007202148438</v>
      </c>
      <c r="BD7" s="1">
        <v>-0.42524388432502747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1.5006222534179685</v>
      </c>
      <c r="BM7">
        <f t="shared" si="18"/>
        <v>8.69008902672707E-3</v>
      </c>
      <c r="BN7">
        <f t="shared" si="19"/>
        <v>303.0267337799072</v>
      </c>
      <c r="BO7">
        <f t="shared" si="20"/>
        <v>303.40164794921873</v>
      </c>
      <c r="BP7">
        <f t="shared" si="21"/>
        <v>272.06216188768667</v>
      </c>
      <c r="BQ7">
        <f t="shared" si="22"/>
        <v>-0.42541491026945055</v>
      </c>
      <c r="BR7">
        <f t="shared" si="23"/>
        <v>4.2303773710044332</v>
      </c>
      <c r="BS7">
        <f t="shared" si="24"/>
        <v>42.815361619334688</v>
      </c>
      <c r="BT7">
        <f t="shared" si="25"/>
        <v>14.215702653270235</v>
      </c>
      <c r="BU7">
        <f t="shared" si="26"/>
        <v>30.064190864562988</v>
      </c>
      <c r="BV7">
        <f t="shared" si="27"/>
        <v>4.2761836125733836</v>
      </c>
      <c r="BW7">
        <f t="shared" si="28"/>
        <v>0.58947403359151007</v>
      </c>
      <c r="BX7">
        <f t="shared" si="29"/>
        <v>2.8257930222373107</v>
      </c>
      <c r="BY7">
        <f t="shared" si="30"/>
        <v>1.450390590336073</v>
      </c>
      <c r="BZ7">
        <f t="shared" si="31"/>
        <v>0.37181278998237016</v>
      </c>
      <c r="CA7">
        <f t="shared" si="32"/>
        <v>20.122447286460741</v>
      </c>
      <c r="CB7">
        <f t="shared" si="33"/>
        <v>0.72526436195356081</v>
      </c>
      <c r="CC7">
        <f t="shared" si="34"/>
        <v>67.75303580401166</v>
      </c>
      <c r="CD7">
        <f t="shared" si="35"/>
        <v>276.94253059805283</v>
      </c>
      <c r="CE7">
        <f t="shared" si="36"/>
        <v>6.5025314553834257E-2</v>
      </c>
      <c r="CF7">
        <f t="shared" si="37"/>
        <v>0</v>
      </c>
      <c r="CG7">
        <f t="shared" si="38"/>
        <v>1487.9483894112884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173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2455.9999986216426</v>
      </c>
      <c r="I8" s="1">
        <v>0</v>
      </c>
      <c r="J8">
        <f t="shared" si="0"/>
        <v>35.943164572895235</v>
      </c>
      <c r="K8">
        <f t="shared" si="1"/>
        <v>0.63562399925989055</v>
      </c>
      <c r="L8">
        <f t="shared" si="2"/>
        <v>270.53894694502583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10.127510070800781</v>
      </c>
      <c r="AA8">
        <f t="shared" si="6"/>
        <v>0.87506375503540024</v>
      </c>
      <c r="AB8">
        <f t="shared" si="7"/>
        <v>2.4839412482925323E-2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8.8016152868416739</v>
      </c>
      <c r="AJ8">
        <f t="shared" si="13"/>
        <v>1.4094416544016064</v>
      </c>
      <c r="AK8">
        <f t="shared" si="14"/>
        <v>29.919670104980469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30.314460754394531</v>
      </c>
      <c r="AQ8" s="1">
        <v>29.919670104980469</v>
      </c>
      <c r="AR8" s="1">
        <v>29.930269241333008</v>
      </c>
      <c r="AS8" s="1">
        <v>400.01824951171875</v>
      </c>
      <c r="AT8" s="1">
        <v>373.87307739257813</v>
      </c>
      <c r="AU8" s="1">
        <v>22.959659576416016</v>
      </c>
      <c r="AV8" s="1">
        <v>28.656913757324219</v>
      </c>
      <c r="AW8" s="1">
        <v>52.292911529541016</v>
      </c>
      <c r="AX8" s="1">
        <v>65.270225524902344</v>
      </c>
      <c r="AY8" s="1">
        <v>300.12310791015625</v>
      </c>
      <c r="AZ8" s="1">
        <v>1699.6248779296875</v>
      </c>
      <c r="BA8" s="1">
        <v>0.31467196345329285</v>
      </c>
      <c r="BB8" s="1">
        <v>98.803016662597656</v>
      </c>
      <c r="BC8" s="1">
        <v>5.184417724609375</v>
      </c>
      <c r="BD8" s="1">
        <v>-0.42463621497154236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1.5006155395507812</v>
      </c>
      <c r="BM8">
        <f t="shared" si="18"/>
        <v>8.8016152868416742E-3</v>
      </c>
      <c r="BN8">
        <f t="shared" si="19"/>
        <v>303.06967010498045</v>
      </c>
      <c r="BO8">
        <f t="shared" si="20"/>
        <v>303.46446075439451</v>
      </c>
      <c r="BP8">
        <f t="shared" si="21"/>
        <v>271.93997439041777</v>
      </c>
      <c r="BQ8">
        <f t="shared" si="22"/>
        <v>-0.44454645986247626</v>
      </c>
      <c r="BR8">
        <f t="shared" si="23"/>
        <v>4.2408311818651354</v>
      </c>
      <c r="BS8">
        <f t="shared" si="24"/>
        <v>42.922081988115266</v>
      </c>
      <c r="BT8">
        <f t="shared" si="25"/>
        <v>14.265168230791048</v>
      </c>
      <c r="BU8">
        <f t="shared" si="26"/>
        <v>30.1170654296875</v>
      </c>
      <c r="BV8">
        <f t="shared" si="27"/>
        <v>4.2891817208770675</v>
      </c>
      <c r="BW8">
        <f t="shared" si="28"/>
        <v>0.59491831837907094</v>
      </c>
      <c r="BX8">
        <f t="shared" si="29"/>
        <v>2.831389527463529</v>
      </c>
      <c r="BY8">
        <f t="shared" si="30"/>
        <v>1.4577921934135385</v>
      </c>
      <c r="BZ8">
        <f t="shared" si="31"/>
        <v>0.37527869801735014</v>
      </c>
      <c r="CA8">
        <f t="shared" si="32"/>
        <v>26.730064082891012</v>
      </c>
      <c r="CB8">
        <f t="shared" si="33"/>
        <v>0.72361173698782189</v>
      </c>
      <c r="CC8">
        <f t="shared" si="34"/>
        <v>67.738740716299617</v>
      </c>
      <c r="CD8">
        <f t="shared" si="35"/>
        <v>368.64974726434724</v>
      </c>
      <c r="CE8">
        <f t="shared" si="36"/>
        <v>6.6044930821036379E-2</v>
      </c>
      <c r="CF8">
        <f t="shared" si="37"/>
        <v>0</v>
      </c>
      <c r="CG8">
        <f t="shared" si="38"/>
        <v>1487.2801278327361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173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2605.9999986216426</v>
      </c>
      <c r="I9" s="1">
        <v>0</v>
      </c>
      <c r="J9">
        <f t="shared" si="0"/>
        <v>55.140887169833533</v>
      </c>
      <c r="K9">
        <f t="shared" si="1"/>
        <v>0.63093101972463406</v>
      </c>
      <c r="L9">
        <f t="shared" si="2"/>
        <v>498.0149056789063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10.127510070800781</v>
      </c>
      <c r="AA9">
        <f t="shared" si="6"/>
        <v>0.87506375503540024</v>
      </c>
      <c r="AB9">
        <f t="shared" si="7"/>
        <v>3.7763503876794779E-2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8.7884316525688586</v>
      </c>
      <c r="AJ9">
        <f t="shared" si="13"/>
        <v>1.4170062626023099</v>
      </c>
      <c r="AK9">
        <f t="shared" si="14"/>
        <v>29.959270477294922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30.357906341552734</v>
      </c>
      <c r="AQ9" s="1">
        <v>29.959270477294922</v>
      </c>
      <c r="AR9" s="1">
        <v>29.931259155273438</v>
      </c>
      <c r="AS9" s="1">
        <v>700.237060546875</v>
      </c>
      <c r="AT9" s="1">
        <v>659.630859375</v>
      </c>
      <c r="AU9" s="1">
        <v>22.990562438964844</v>
      </c>
      <c r="AV9" s="1">
        <v>28.678808212280273</v>
      </c>
      <c r="AW9" s="1">
        <v>52.232742309570313</v>
      </c>
      <c r="AX9" s="1">
        <v>65.155654907226563</v>
      </c>
      <c r="AY9" s="1">
        <v>300.14138793945313</v>
      </c>
      <c r="AZ9" s="1">
        <v>1698.89794921875</v>
      </c>
      <c r="BA9" s="1">
        <v>0.30522030591964722</v>
      </c>
      <c r="BB9" s="1">
        <v>98.800704956054688</v>
      </c>
      <c r="BC9" s="1">
        <v>5.5399079322814941</v>
      </c>
      <c r="BD9" s="1">
        <v>-0.4445977509021759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1.5007069396972654</v>
      </c>
      <c r="BM9">
        <f t="shared" si="18"/>
        <v>8.7884316525688594E-3</v>
      </c>
      <c r="BN9">
        <f t="shared" si="19"/>
        <v>303.1092704772949</v>
      </c>
      <c r="BO9">
        <f t="shared" si="20"/>
        <v>303.50790634155271</v>
      </c>
      <c r="BP9">
        <f t="shared" si="21"/>
        <v>271.82366579926747</v>
      </c>
      <c r="BQ9">
        <f t="shared" si="22"/>
        <v>-0.44249113525699868</v>
      </c>
      <c r="BR9">
        <f t="shared" si="23"/>
        <v>4.2504927312750915</v>
      </c>
      <c r="BS9">
        <f t="shared" si="24"/>
        <v>43.02087452883719</v>
      </c>
      <c r="BT9">
        <f t="shared" si="25"/>
        <v>14.342066316556917</v>
      </c>
      <c r="BU9">
        <f t="shared" si="26"/>
        <v>30.158588409423828</v>
      </c>
      <c r="BV9">
        <f t="shared" si="27"/>
        <v>4.2994134018028749</v>
      </c>
      <c r="BW9">
        <f t="shared" si="28"/>
        <v>0.59080522882162068</v>
      </c>
      <c r="BX9">
        <f t="shared" si="29"/>
        <v>2.8334864686727816</v>
      </c>
      <c r="BY9">
        <f t="shared" si="30"/>
        <v>1.4659269331300933</v>
      </c>
      <c r="BZ9">
        <f t="shared" si="31"/>
        <v>0.37266019309652021</v>
      </c>
      <c r="CA9">
        <f t="shared" si="32"/>
        <v>49.204223759699026</v>
      </c>
      <c r="CB9">
        <f t="shared" si="33"/>
        <v>0.75499030798949462</v>
      </c>
      <c r="CC9">
        <f t="shared" si="34"/>
        <v>67.621981634220148</v>
      </c>
      <c r="CD9">
        <f t="shared" si="35"/>
        <v>651.61767910347862</v>
      </c>
      <c r="CE9">
        <f t="shared" si="36"/>
        <v>5.7222757746892804E-2</v>
      </c>
      <c r="CF9">
        <f t="shared" si="37"/>
        <v>0</v>
      </c>
      <c r="CG9">
        <f t="shared" si="38"/>
        <v>1486.6440188653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173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2828.4999986561015</v>
      </c>
      <c r="I10" s="1">
        <v>0</v>
      </c>
      <c r="J10">
        <f t="shared" si="0"/>
        <v>60.805974818585931</v>
      </c>
      <c r="K10">
        <f t="shared" si="1"/>
        <v>0.55244022634916756</v>
      </c>
      <c r="L10">
        <f t="shared" si="2"/>
        <v>747.75547796785327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10.127510070800781</v>
      </c>
      <c r="AA10">
        <f t="shared" si="6"/>
        <v>0.87506375503540024</v>
      </c>
      <c r="AB10">
        <f t="shared" si="7"/>
        <v>4.1572611682356785E-2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8.2781773115169113</v>
      </c>
      <c r="AJ10">
        <f t="shared" si="13"/>
        <v>1.5116903400926667</v>
      </c>
      <c r="AK10">
        <f t="shared" si="14"/>
        <v>30.280994415283203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30.373178482055664</v>
      </c>
      <c r="AQ10" s="1">
        <v>30.280994415283203</v>
      </c>
      <c r="AR10" s="1">
        <v>29.931264877319336</v>
      </c>
      <c r="AS10" s="1">
        <v>1000.0555419921875</v>
      </c>
      <c r="AT10" s="1">
        <v>954.27410888671875</v>
      </c>
      <c r="AU10" s="1">
        <v>23.165542602539063</v>
      </c>
      <c r="AV10" s="1">
        <v>28.524295806884766</v>
      </c>
      <c r="AW10" s="1">
        <v>52.578472137451172</v>
      </c>
      <c r="AX10" s="1">
        <v>64.742828369140625</v>
      </c>
      <c r="AY10" s="1">
        <v>300.146240234375</v>
      </c>
      <c r="AZ10" s="1">
        <v>1698.961181640625</v>
      </c>
      <c r="BA10" s="1">
        <v>0.25347602367401123</v>
      </c>
      <c r="BB10" s="1">
        <v>98.793289184570313</v>
      </c>
      <c r="BC10" s="1">
        <v>5.3081026077270508</v>
      </c>
      <c r="BD10" s="1">
        <v>-0.46565926074981689</v>
      </c>
      <c r="BE10" s="1">
        <v>0.75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1.5007312011718748</v>
      </c>
      <c r="BM10">
        <f t="shared" si="18"/>
        <v>8.2781773115169106E-3</v>
      </c>
      <c r="BN10">
        <f t="shared" si="19"/>
        <v>303.43099441528318</v>
      </c>
      <c r="BO10">
        <f t="shared" si="20"/>
        <v>303.52317848205564</v>
      </c>
      <c r="BP10">
        <f t="shared" si="21"/>
        <v>271.83378298654134</v>
      </c>
      <c r="BQ10">
        <f t="shared" si="22"/>
        <v>-0.36734166790347333</v>
      </c>
      <c r="BR10">
        <f t="shared" si="23"/>
        <v>4.3296993445284597</v>
      </c>
      <c r="BS10">
        <f t="shared" si="24"/>
        <v>43.825844652661679</v>
      </c>
      <c r="BT10">
        <f t="shared" si="25"/>
        <v>15.301548845776914</v>
      </c>
      <c r="BU10">
        <f t="shared" si="26"/>
        <v>30.327086448669434</v>
      </c>
      <c r="BV10">
        <f t="shared" si="27"/>
        <v>4.341151613231248</v>
      </c>
      <c r="BW10">
        <f t="shared" si="28"/>
        <v>0.52143176787625145</v>
      </c>
      <c r="BX10">
        <f t="shared" si="29"/>
        <v>2.8180090044357931</v>
      </c>
      <c r="BY10">
        <f t="shared" si="30"/>
        <v>1.5231426087954549</v>
      </c>
      <c r="BZ10">
        <f t="shared" si="31"/>
        <v>0.32854578723193906</v>
      </c>
      <c r="CA10">
        <f t="shared" si="32"/>
        <v>73.873223174224719</v>
      </c>
      <c r="CB10">
        <f t="shared" si="33"/>
        <v>0.78358562912306662</v>
      </c>
      <c r="CC10">
        <f t="shared" si="34"/>
        <v>65.808422773439702</v>
      </c>
      <c r="CD10">
        <f t="shared" si="35"/>
        <v>945.43766713150728</v>
      </c>
      <c r="CE10">
        <f t="shared" si="36"/>
        <v>4.2324792391162783E-2</v>
      </c>
      <c r="CF10">
        <f t="shared" si="37"/>
        <v>0</v>
      </c>
      <c r="CG10">
        <f t="shared" si="38"/>
        <v>1486.699351265826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173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3002.9999986216426</v>
      </c>
      <c r="I11" s="1">
        <v>0</v>
      </c>
      <c r="J11">
        <f t="shared" si="0"/>
        <v>62.769041607175744</v>
      </c>
      <c r="K11">
        <f t="shared" si="1"/>
        <v>0.50288849212569542</v>
      </c>
      <c r="L11">
        <f t="shared" si="2"/>
        <v>1012.6084988951351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10.127510070800781</v>
      </c>
      <c r="AA11">
        <f t="shared" si="6"/>
        <v>0.87506375503540024</v>
      </c>
      <c r="AB11">
        <f t="shared" si="7"/>
        <v>4.2893810890762218E-2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7.947532563313394</v>
      </c>
      <c r="AJ11">
        <f t="shared" si="13"/>
        <v>1.5860970651569883</v>
      </c>
      <c r="AK11">
        <f t="shared" si="14"/>
        <v>30.510332107543945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30.359819412231445</v>
      </c>
      <c r="AQ11" s="1">
        <v>30.510332107543945</v>
      </c>
      <c r="AR11" s="1">
        <v>29.931236267089844</v>
      </c>
      <c r="AS11" s="1">
        <v>1299.97900390625</v>
      </c>
      <c r="AT11" s="1">
        <v>1251.52490234375</v>
      </c>
      <c r="AU11" s="1">
        <v>23.202386856079102</v>
      </c>
      <c r="AV11" s="1">
        <v>28.348106384277344</v>
      </c>
      <c r="AW11" s="1">
        <v>52.70916748046875</v>
      </c>
      <c r="AX11" s="1">
        <v>64.398513793945313</v>
      </c>
      <c r="AY11" s="1">
        <v>300.14208984375</v>
      </c>
      <c r="AZ11" s="1">
        <v>1698.9302978515625</v>
      </c>
      <c r="BA11" s="1">
        <v>0.28261637687683105</v>
      </c>
      <c r="BB11" s="1">
        <v>98.8018798828125</v>
      </c>
      <c r="BC11" s="1">
        <v>4.5815644264221191</v>
      </c>
      <c r="BD11" s="1">
        <v>-0.46537944674491882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1.50071044921875</v>
      </c>
      <c r="BM11">
        <f t="shared" si="18"/>
        <v>7.9475325633133944E-3</v>
      </c>
      <c r="BN11">
        <f t="shared" si="19"/>
        <v>303.66033210754392</v>
      </c>
      <c r="BO11">
        <f t="shared" si="20"/>
        <v>303.50981941223142</v>
      </c>
      <c r="BP11">
        <f t="shared" si="21"/>
        <v>271.82884158040179</v>
      </c>
      <c r="BQ11">
        <f t="shared" si="22"/>
        <v>-0.32084652621171345</v>
      </c>
      <c r="BR11">
        <f t="shared" si="23"/>
        <v>4.3869432670415485</v>
      </c>
      <c r="BS11">
        <f t="shared" si="24"/>
        <v>44.401414955310962</v>
      </c>
      <c r="BT11">
        <f t="shared" si="25"/>
        <v>16.053308571033618</v>
      </c>
      <c r="BU11">
        <f t="shared" si="26"/>
        <v>30.435075759887695</v>
      </c>
      <c r="BV11">
        <f t="shared" si="27"/>
        <v>4.3680866221268486</v>
      </c>
      <c r="BW11">
        <f t="shared" si="28"/>
        <v>0.47706321313889583</v>
      </c>
      <c r="BX11">
        <f t="shared" si="29"/>
        <v>2.8008462018845601</v>
      </c>
      <c r="BY11">
        <f t="shared" si="30"/>
        <v>1.5672404202422885</v>
      </c>
      <c r="BZ11">
        <f t="shared" si="31"/>
        <v>0.30038196431174158</v>
      </c>
      <c r="CA11">
        <f t="shared" si="32"/>
        <v>100.04762327615221</v>
      </c>
      <c r="CB11">
        <f t="shared" si="33"/>
        <v>0.80909976061907163</v>
      </c>
      <c r="CC11">
        <f t="shared" si="34"/>
        <v>64.407064438411666</v>
      </c>
      <c r="CD11">
        <f t="shared" si="35"/>
        <v>1242.4031839296129</v>
      </c>
      <c r="CE11">
        <f t="shared" si="36"/>
        <v>3.253991747464606E-2</v>
      </c>
      <c r="CF11">
        <f t="shared" si="37"/>
        <v>0</v>
      </c>
      <c r="CG11">
        <f t="shared" si="38"/>
        <v>1486.6723259813994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173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3175.4999986561015</v>
      </c>
      <c r="I12" s="1">
        <v>0</v>
      </c>
      <c r="J12">
        <f t="shared" si="0"/>
        <v>62.491065594239842</v>
      </c>
      <c r="K12">
        <f t="shared" si="1"/>
        <v>0.46792900980920465</v>
      </c>
      <c r="L12">
        <f t="shared" si="2"/>
        <v>1384.6251151455249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10.127510070800781</v>
      </c>
      <c r="AA12">
        <f t="shared" si="6"/>
        <v>0.87506375503540024</v>
      </c>
      <c r="AB12">
        <f t="shared" si="7"/>
        <v>4.2649181698399548E-2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7.8022642385561332</v>
      </c>
      <c r="AJ12">
        <f t="shared" si="13"/>
        <v>1.6666978074624827</v>
      </c>
      <c r="AK12">
        <f t="shared" si="14"/>
        <v>30.838088989257813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30.4417724609375</v>
      </c>
      <c r="AQ12" s="1">
        <v>30.838088989257813</v>
      </c>
      <c r="AR12" s="1">
        <v>29.934036254882813</v>
      </c>
      <c r="AS12" s="1">
        <v>1699.9580078125</v>
      </c>
      <c r="AT12" s="1">
        <v>1649.7398681640625</v>
      </c>
      <c r="AU12" s="1">
        <v>23.320703506469727</v>
      </c>
      <c r="AV12" s="1">
        <v>28.372249603271484</v>
      </c>
      <c r="AW12" s="1">
        <v>52.729629516601563</v>
      </c>
      <c r="AX12" s="1">
        <v>64.1500244140625</v>
      </c>
      <c r="AY12" s="1">
        <v>300.14163208007813</v>
      </c>
      <c r="AZ12" s="1">
        <v>1701.226806640625</v>
      </c>
      <c r="BA12" s="1">
        <v>0.25579047203063965</v>
      </c>
      <c r="BB12" s="1">
        <v>98.800750732421875</v>
      </c>
      <c r="BC12" s="1">
        <v>3.4289216995239258</v>
      </c>
      <c r="BD12" s="1">
        <v>-0.47732070088386536</v>
      </c>
      <c r="BE12" s="1">
        <v>1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1.5007081604003907</v>
      </c>
      <c r="BM12">
        <f t="shared" si="18"/>
        <v>7.8022642385561329E-3</v>
      </c>
      <c r="BN12">
        <f t="shared" si="19"/>
        <v>303.98808898925779</v>
      </c>
      <c r="BO12">
        <f t="shared" si="20"/>
        <v>303.59177246093748</v>
      </c>
      <c r="BP12">
        <f t="shared" si="21"/>
        <v>272.19628297843883</v>
      </c>
      <c r="BQ12">
        <f t="shared" si="22"/>
        <v>-0.30564628013536382</v>
      </c>
      <c r="BR12">
        <f t="shared" si="23"/>
        <v>4.4698973682333643</v>
      </c>
      <c r="BS12">
        <f t="shared" si="24"/>
        <v>45.24153242862505</v>
      </c>
      <c r="BT12">
        <f t="shared" si="25"/>
        <v>16.869282825353565</v>
      </c>
      <c r="BU12">
        <f t="shared" si="26"/>
        <v>30.639930725097656</v>
      </c>
      <c r="BV12">
        <f t="shared" si="27"/>
        <v>4.4195824767193619</v>
      </c>
      <c r="BW12">
        <f t="shared" si="28"/>
        <v>0.44548942755024662</v>
      </c>
      <c r="BX12">
        <f t="shared" si="29"/>
        <v>2.8031995607708815</v>
      </c>
      <c r="BY12">
        <f t="shared" si="30"/>
        <v>1.6163829159484804</v>
      </c>
      <c r="BZ12">
        <f t="shared" si="31"/>
        <v>0.28036359141071349</v>
      </c>
      <c r="CA12">
        <f t="shared" si="32"/>
        <v>136.80200085934393</v>
      </c>
      <c r="CB12">
        <f t="shared" si="33"/>
        <v>0.83929905669699645</v>
      </c>
      <c r="CC12">
        <f t="shared" si="34"/>
        <v>63.144409248761171</v>
      </c>
      <c r="CD12">
        <f t="shared" si="35"/>
        <v>1640.6585457612546</v>
      </c>
      <c r="CE12">
        <f t="shared" si="36"/>
        <v>2.4051082600145539E-2</v>
      </c>
      <c r="CF12">
        <f t="shared" si="37"/>
        <v>0</v>
      </c>
      <c r="CG12">
        <f t="shared" si="38"/>
        <v>1488.6819175858282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173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3342.4999986561015</v>
      </c>
      <c r="I13" s="1">
        <v>0</v>
      </c>
      <c r="J13">
        <f t="shared" si="0"/>
        <v>62.633821314230282</v>
      </c>
      <c r="K13">
        <f t="shared" si="1"/>
        <v>0.44158699609269342</v>
      </c>
      <c r="L13">
        <f t="shared" si="2"/>
        <v>1660.0699710246049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10.127510070800781</v>
      </c>
      <c r="AA13">
        <f t="shared" si="6"/>
        <v>0.87506375503540024</v>
      </c>
      <c r="AB13">
        <f t="shared" si="7"/>
        <v>4.276239677053454E-2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7.6555087608997026</v>
      </c>
      <c r="AJ13">
        <f t="shared" si="13"/>
        <v>1.7279439599738033</v>
      </c>
      <c r="AK13">
        <f t="shared" si="14"/>
        <v>31.063505172729492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30.469488143920898</v>
      </c>
      <c r="AQ13" s="1">
        <v>31.063505172729492</v>
      </c>
      <c r="AR13" s="1">
        <v>29.932607650756836</v>
      </c>
      <c r="AS13" s="1">
        <v>2000.0069580078125</v>
      </c>
      <c r="AT13" s="1">
        <v>1948.329833984375</v>
      </c>
      <c r="AU13" s="1">
        <v>23.377490997314453</v>
      </c>
      <c r="AV13" s="1">
        <v>28.334405899047852</v>
      </c>
      <c r="AW13" s="1">
        <v>52.780445098876953</v>
      </c>
      <c r="AX13" s="1">
        <v>63.971298217773438</v>
      </c>
      <c r="AY13" s="1">
        <v>300.1300048828125</v>
      </c>
      <c r="AZ13" s="1">
        <v>1700.5377197265625</v>
      </c>
      <c r="BA13" s="1">
        <v>0.29876375198364258</v>
      </c>
      <c r="BB13" s="1">
        <v>98.812568664550781</v>
      </c>
      <c r="BC13" s="1">
        <v>1.9122774600982666</v>
      </c>
      <c r="BD13" s="1">
        <v>-0.4916796088218689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1.5006500244140624</v>
      </c>
      <c r="BM13">
        <f t="shared" si="18"/>
        <v>7.6555087608997027E-3</v>
      </c>
      <c r="BN13">
        <f t="shared" si="19"/>
        <v>304.21350517272947</v>
      </c>
      <c r="BO13">
        <f t="shared" si="20"/>
        <v>303.61948814392088</v>
      </c>
      <c r="BP13">
        <f t="shared" si="21"/>
        <v>272.0860290746532</v>
      </c>
      <c r="BQ13">
        <f t="shared" si="22"/>
        <v>-0.28981217600165565</v>
      </c>
      <c r="BR13">
        <f t="shared" si="23"/>
        <v>4.5277393884427219</v>
      </c>
      <c r="BS13">
        <f t="shared" si="24"/>
        <v>45.821492646482106</v>
      </c>
      <c r="BT13">
        <f t="shared" si="25"/>
        <v>17.487086747434255</v>
      </c>
      <c r="BU13">
        <f t="shared" si="26"/>
        <v>30.766496658325195</v>
      </c>
      <c r="BV13">
        <f t="shared" si="27"/>
        <v>4.4516618976584725</v>
      </c>
      <c r="BW13">
        <f t="shared" si="28"/>
        <v>0.42154867199291746</v>
      </c>
      <c r="BX13">
        <f t="shared" si="29"/>
        <v>2.7997954284689186</v>
      </c>
      <c r="BY13">
        <f t="shared" si="30"/>
        <v>1.6518664691895539</v>
      </c>
      <c r="BZ13">
        <f t="shared" si="31"/>
        <v>0.2651978277146988</v>
      </c>
      <c r="CA13">
        <f t="shared" si="32"/>
        <v>164.03577799982762</v>
      </c>
      <c r="CB13">
        <f t="shared" si="33"/>
        <v>0.85204770879565461</v>
      </c>
      <c r="CC13">
        <f t="shared" si="34"/>
        <v>62.16545201583947</v>
      </c>
      <c r="CD13">
        <f t="shared" si="35"/>
        <v>1939.2277660444931</v>
      </c>
      <c r="CE13">
        <f t="shared" si="36"/>
        <v>2.0078403793797116E-2</v>
      </c>
      <c r="CF13">
        <f t="shared" si="37"/>
        <v>0</v>
      </c>
      <c r="CG13">
        <f t="shared" si="38"/>
        <v>1488.0789226032628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174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3936.9999986216426</v>
      </c>
      <c r="I14" s="1">
        <v>0</v>
      </c>
      <c r="J14">
        <f t="shared" ref="J14:J25" si="42">(AS14-AT14*(1000-AU14)/(1000-AV14))*BL14</f>
        <v>37.232834412583102</v>
      </c>
      <c r="K14">
        <f t="shared" ref="K14:K25" si="43">IF(BW14&lt;&gt;0,1/(1/BW14-1/AO14),0)</f>
        <v>0.7909432738140082</v>
      </c>
      <c r="L14">
        <f t="shared" ref="L14:L25" si="44">((BZ14-BM14/2)*AT14-J14)/(BZ14+BM14/2)</f>
        <v>284.6942941333005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5" si="45">CF14/P14</f>
        <v>#DIV/0!</v>
      </c>
      <c r="U14" t="e">
        <f t="shared" ref="U14:U25" si="46">CH14/R14</f>
        <v>#DIV/0!</v>
      </c>
      <c r="V14" t="e">
        <f t="shared" ref="V14:V25" si="47">(R14-S14)/R14</f>
        <v>#DIV/0!</v>
      </c>
      <c r="W14" s="1">
        <v>-1</v>
      </c>
      <c r="X14" s="1">
        <v>0.87</v>
      </c>
      <c r="Y14" s="1">
        <v>0.92</v>
      </c>
      <c r="Z14" s="1">
        <v>10.07890510559082</v>
      </c>
      <c r="AA14">
        <f t="shared" ref="AA14:AA25" si="48">(Z14*Y14+(100-Z14)*X14)/100</f>
        <v>0.87503945255279536</v>
      </c>
      <c r="AB14">
        <f t="shared" ref="AB14:AB25" si="49">(J14-W14)/CG14</f>
        <v>2.5685516926731836E-2</v>
      </c>
      <c r="AC14" t="e">
        <f t="shared" ref="AC14:AC25" si="50">(R14-S14)/(R14-Q14)</f>
        <v>#DIV/0!</v>
      </c>
      <c r="AD14" t="e">
        <f t="shared" ref="AD14:AD25" si="51">(P14-R14)/(P14-Q14)</f>
        <v>#DIV/0!</v>
      </c>
      <c r="AE14" t="e">
        <f t="shared" ref="AE14:AE25" si="52">(P14-R14)/R14</f>
        <v>#DIV/0!</v>
      </c>
      <c r="AF14" s="1">
        <v>0</v>
      </c>
      <c r="AG14" s="1">
        <v>0.5</v>
      </c>
      <c r="AH14" t="e">
        <f t="shared" ref="AH14:AH25" si="53">V14*AG14*AA14*AF14</f>
        <v>#DIV/0!</v>
      </c>
      <c r="AI14">
        <f t="shared" ref="AI14:AI25" si="54">BM14*1000</f>
        <v>10.049792156216505</v>
      </c>
      <c r="AJ14">
        <f t="shared" ref="AJ14:AJ25" si="55">(BR14-BX14)</f>
        <v>1.3137467503911244</v>
      </c>
      <c r="AK14">
        <f t="shared" ref="AK14:AK25" si="56">(AQ14+BQ14*I14)</f>
        <v>29.722829818725586</v>
      </c>
      <c r="AL14" s="1">
        <v>2</v>
      </c>
      <c r="AM14">
        <f t="shared" ref="AM14:AM25" si="57">(AL14*BF14+BG14)</f>
        <v>4.644859790802002</v>
      </c>
      <c r="AN14" s="1">
        <v>1</v>
      </c>
      <c r="AO14">
        <f t="shared" ref="AO14:AO25" si="58">AM14*(AN14+1)*(AN14+1)/(AN14*AN14+1)</f>
        <v>9.2897195816040039</v>
      </c>
      <c r="AP14" s="1">
        <v>30.422016143798828</v>
      </c>
      <c r="AQ14" s="1">
        <v>29.722829818725586</v>
      </c>
      <c r="AR14" s="1">
        <v>29.921768188476563</v>
      </c>
      <c r="AS14" s="1">
        <v>399.97671508789063</v>
      </c>
      <c r="AT14" s="1">
        <v>372.6727294921875</v>
      </c>
      <c r="AU14" s="1">
        <v>22.636486053466797</v>
      </c>
      <c r="AV14" s="1">
        <v>29.137615203857422</v>
      </c>
      <c r="AW14" s="1">
        <v>51.244571685791016</v>
      </c>
      <c r="AX14" s="1">
        <v>65.965370178222656</v>
      </c>
      <c r="AY14" s="1">
        <v>300.16217041015625</v>
      </c>
      <c r="AZ14" s="1">
        <v>1701.0635986328125</v>
      </c>
      <c r="BA14" s="1">
        <v>0.3364352285861969</v>
      </c>
      <c r="BB14" s="1">
        <v>98.818778991699219</v>
      </c>
      <c r="BC14" s="1">
        <v>4.9689898490905762</v>
      </c>
      <c r="BD14" s="1">
        <v>-0.43737539649009705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5" si="59">AY14*0.000001/(AL14*0.0001)</f>
        <v>1.500810852050781</v>
      </c>
      <c r="BM14">
        <f t="shared" ref="BM14:BM25" si="60">(AV14-AU14)/(1000-AV14)*BL14</f>
        <v>1.0049792156216505E-2</v>
      </c>
      <c r="BN14">
        <f t="shared" ref="BN14:BN25" si="61">(AQ14+273.15)</f>
        <v>302.87282981872556</v>
      </c>
      <c r="BO14">
        <f t="shared" ref="BO14:BO25" si="62">(AP14+273.15)</f>
        <v>303.57201614379881</v>
      </c>
      <c r="BP14">
        <f t="shared" ref="BP14:BP25" si="63">(AZ14*BH14+BA14*BI14)*BJ14</f>
        <v>272.17016969777251</v>
      </c>
      <c r="BQ14">
        <f t="shared" ref="BQ14:BQ25" si="64">((BP14+0.00000010773*(BO14^4-BN14^4))-BM14*44100)/(AM14*51.4+0.00000043092*BN14^3)</f>
        <v>-0.64863992290561712</v>
      </c>
      <c r="BR14">
        <f t="shared" ref="BR14:BR25" si="65">0.61365*EXP(17.502*AK14/(240.97+AK14))</f>
        <v>4.193090307566286</v>
      </c>
      <c r="BS14">
        <f t="shared" ref="BS14:BS25" si="66">BR14*1000/BB14</f>
        <v>42.432120193657788</v>
      </c>
      <c r="BT14">
        <f t="shared" ref="BT14:BT25" si="67">(BS14-AV14)</f>
        <v>13.294504989800366</v>
      </c>
      <c r="BU14">
        <f t="shared" ref="BU14:BU25" si="68">IF(I14,AQ14,(AP14+AQ14)/2)</f>
        <v>30.072422981262207</v>
      </c>
      <c r="BV14">
        <f t="shared" ref="BV14:BV25" si="69">0.61365*EXP(17.502*BU14/(240.97+BU14))</f>
        <v>4.2782050476546845</v>
      </c>
      <c r="BW14">
        <f t="shared" ref="BW14:BW25" si="70">IF(BT14&lt;&gt;0,(1000-(BS14+AV14)/2)/BT14*BM14,0)</f>
        <v>0.72888472951348271</v>
      </c>
      <c r="BX14">
        <f t="shared" ref="BX14:BX25" si="71">AV14*BB14/1000</f>
        <v>2.8793435571751615</v>
      </c>
      <c r="BY14">
        <f t="shared" ref="BY14:BY25" si="72">(BV14-BX14)</f>
        <v>1.3988614904795229</v>
      </c>
      <c r="BZ14">
        <f t="shared" ref="BZ14:BZ25" si="73">1/(1.6/K14+1.37/AO14)</f>
        <v>0.46074967378221077</v>
      </c>
      <c r="CA14">
        <f t="shared" ref="CA14:CA25" si="74">L14*BB14*0.001</f>
        <v>28.133142532156434</v>
      </c>
      <c r="CB14">
        <f t="shared" ref="CB14:CB25" si="75">L14/AT14</f>
        <v>0.76392574933301816</v>
      </c>
      <c r="CC14">
        <f t="shared" ref="CC14:CC25" si="76">(1-BM14*BB14/BR14/K14)*100</f>
        <v>70.05550382880952</v>
      </c>
      <c r="CD14">
        <f t="shared" ref="CD14:CD25" si="77">(AT14-J14/(AO14/1.35))</f>
        <v>367.26198205084131</v>
      </c>
      <c r="CE14">
        <f t="shared" ref="CE14:CE25" si="78">J14*CC14/100/CD14</f>
        <v>7.1021916267583113E-2</v>
      </c>
      <c r="CF14">
        <f t="shared" ref="CF14:CF25" si="79">(P14-O14)</f>
        <v>0</v>
      </c>
      <c r="CG14">
        <f t="shared" ref="CG14:CG25" si="80">AZ14*AA14</f>
        <v>1488.4977601051442</v>
      </c>
      <c r="CH14">
        <f t="shared" ref="CH14:CH25" si="81">(R14-Q14)</f>
        <v>0</v>
      </c>
      <c r="CI14" t="e">
        <f t="shared" ref="CI14:CI25" si="82">(R14-S14)/(R14-O14)</f>
        <v>#DIV/0!</v>
      </c>
      <c r="CJ14" t="e">
        <f t="shared" ref="CJ14:CJ25" si="83">(P14-R14)/(P14-O14)</f>
        <v>#DIV/0!</v>
      </c>
    </row>
    <row r="15" spans="1:88" x14ac:dyDescent="0.35">
      <c r="A15" t="s">
        <v>174</v>
      </c>
      <c r="B15" s="1">
        <v>13</v>
      </c>
      <c r="C15" s="1" t="s">
        <v>103</v>
      </c>
      <c r="D15" s="1" t="s">
        <v>0</v>
      </c>
      <c r="E15" s="1">
        <v>0</v>
      </c>
      <c r="F15" s="1" t="s">
        <v>91</v>
      </c>
      <c r="G15" s="1" t="s">
        <v>0</v>
      </c>
      <c r="H15" s="1">
        <v>4085.9999986216426</v>
      </c>
      <c r="I15" s="1">
        <v>0</v>
      </c>
      <c r="J15">
        <f t="shared" si="42"/>
        <v>13.156220265090061</v>
      </c>
      <c r="K15">
        <f t="shared" si="43"/>
        <v>0.75515977767617337</v>
      </c>
      <c r="L15">
        <f t="shared" si="44"/>
        <v>156.23274137533167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10.07890510559082</v>
      </c>
      <c r="AA15">
        <f t="shared" si="48"/>
        <v>0.87503945255279536</v>
      </c>
      <c r="AB15">
        <f t="shared" si="49"/>
        <v>9.5104955429260209E-3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9.771282918701413</v>
      </c>
      <c r="AJ15">
        <f t="shared" si="55"/>
        <v>1.3328965139863298</v>
      </c>
      <c r="AK15">
        <f t="shared" si="56"/>
        <v>29.834333419799805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30.394891738891602</v>
      </c>
      <c r="AQ15" s="1">
        <v>29.834333419799805</v>
      </c>
      <c r="AR15" s="1">
        <v>29.922052383422852</v>
      </c>
      <c r="AS15" s="1">
        <v>199.88223266601563</v>
      </c>
      <c r="AT15" s="1">
        <v>189.87994384765625</v>
      </c>
      <c r="AU15" s="1">
        <v>22.895994186401367</v>
      </c>
      <c r="AV15" s="1">
        <v>29.216424942016602</v>
      </c>
      <c r="AW15" s="1">
        <v>51.915279388427734</v>
      </c>
      <c r="AX15" s="1">
        <v>66.248138427734375</v>
      </c>
      <c r="AY15" s="1">
        <v>300.16311645507813</v>
      </c>
      <c r="AZ15" s="1">
        <v>1701.0478515625</v>
      </c>
      <c r="BA15" s="1">
        <v>0.28907504677772522</v>
      </c>
      <c r="BB15" s="1">
        <v>98.820426940917969</v>
      </c>
      <c r="BC15" s="1">
        <v>4.3240084648132324</v>
      </c>
      <c r="BD15" s="1">
        <v>-0.41153958439826965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1.5008155822753904</v>
      </c>
      <c r="BM15">
        <f t="shared" si="60"/>
        <v>9.7712829187014127E-3</v>
      </c>
      <c r="BN15">
        <f t="shared" si="61"/>
        <v>302.98433341979978</v>
      </c>
      <c r="BO15">
        <f t="shared" si="62"/>
        <v>303.54489173889158</v>
      </c>
      <c r="BP15">
        <f t="shared" si="63"/>
        <v>272.16765016657882</v>
      </c>
      <c r="BQ15">
        <f t="shared" si="64"/>
        <v>-0.60626119655328325</v>
      </c>
      <c r="BR15">
        <f t="shared" si="65"/>
        <v>4.2200761004436949</v>
      </c>
      <c r="BS15">
        <f t="shared" si="66"/>
        <v>42.704491683351691</v>
      </c>
      <c r="BT15">
        <f t="shared" si="67"/>
        <v>13.488066741335089</v>
      </c>
      <c r="BU15">
        <f t="shared" si="68"/>
        <v>30.114612579345703</v>
      </c>
      <c r="BV15">
        <f t="shared" si="69"/>
        <v>4.2885779781329392</v>
      </c>
      <c r="BW15">
        <f t="shared" si="70"/>
        <v>0.69838793707730407</v>
      </c>
      <c r="BX15">
        <f t="shared" si="71"/>
        <v>2.8871795864573651</v>
      </c>
      <c r="BY15">
        <f t="shared" si="72"/>
        <v>1.4013983916755741</v>
      </c>
      <c r="BZ15">
        <f t="shared" si="73"/>
        <v>0.44126113491410701</v>
      </c>
      <c r="CA15">
        <f t="shared" si="74"/>
        <v>15.438986204860296</v>
      </c>
      <c r="CB15">
        <f t="shared" si="75"/>
        <v>0.82279749092763443</v>
      </c>
      <c r="CC15">
        <f t="shared" si="76"/>
        <v>69.700240500274816</v>
      </c>
      <c r="CD15">
        <f t="shared" si="77"/>
        <v>187.96805649714432</v>
      </c>
      <c r="CE15">
        <f t="shared" si="78"/>
        <v>4.8784444210354327E-2</v>
      </c>
      <c r="CF15">
        <f t="shared" si="79"/>
        <v>0</v>
      </c>
      <c r="CG15">
        <f t="shared" si="80"/>
        <v>1488.4839807973588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174</v>
      </c>
      <c r="B16" s="1">
        <v>14</v>
      </c>
      <c r="C16" s="1" t="s">
        <v>104</v>
      </c>
      <c r="D16" s="1" t="s">
        <v>0</v>
      </c>
      <c r="E16" s="1">
        <v>0</v>
      </c>
      <c r="F16" s="1" t="s">
        <v>91</v>
      </c>
      <c r="G16" s="1" t="s">
        <v>0</v>
      </c>
      <c r="H16" s="1">
        <v>4233.9999986216426</v>
      </c>
      <c r="I16" s="1">
        <v>0</v>
      </c>
      <c r="J16">
        <f t="shared" si="42"/>
        <v>-4.5594910947696912</v>
      </c>
      <c r="K16">
        <f t="shared" si="43"/>
        <v>0.70469578071142158</v>
      </c>
      <c r="L16">
        <f t="shared" si="44"/>
        <v>62.297185544436061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10.07890510559082</v>
      </c>
      <c r="AA16">
        <f t="shared" si="48"/>
        <v>0.87503945255279536</v>
      </c>
      <c r="AB16">
        <f t="shared" si="49"/>
        <v>-2.3923444132633374E-3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9.4716243170209857</v>
      </c>
      <c r="AJ16">
        <f t="shared" si="55"/>
        <v>1.37718341829473</v>
      </c>
      <c r="AK16">
        <f t="shared" si="56"/>
        <v>30.045906066894531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30.432735443115234</v>
      </c>
      <c r="AQ16" s="1">
        <v>30.045906066894531</v>
      </c>
      <c r="AR16" s="1">
        <v>29.922311782836914</v>
      </c>
      <c r="AS16" s="1">
        <v>49.881950378417969</v>
      </c>
      <c r="AT16" s="1">
        <v>52.588077545166016</v>
      </c>
      <c r="AU16" s="1">
        <v>23.164043426513672</v>
      </c>
      <c r="AV16" s="1">
        <v>29.290180206298828</v>
      </c>
      <c r="AW16" s="1">
        <v>52.410388946533203</v>
      </c>
      <c r="AX16" s="1">
        <v>66.273048400878906</v>
      </c>
      <c r="AY16" s="1">
        <v>300.16302490234375</v>
      </c>
      <c r="AZ16" s="1">
        <v>1700.3431396484375</v>
      </c>
      <c r="BA16" s="1">
        <v>0.22408510744571686</v>
      </c>
      <c r="BB16" s="1">
        <v>98.821968078613281</v>
      </c>
      <c r="BC16" s="1">
        <v>3.5750036239624023</v>
      </c>
      <c r="BD16" s="1">
        <v>-0.39302334189414978</v>
      </c>
      <c r="BE16" s="1">
        <v>1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1.5008151245117187</v>
      </c>
      <c r="BM16">
        <f t="shared" si="60"/>
        <v>9.4716243170209855E-3</v>
      </c>
      <c r="BN16">
        <f t="shared" si="61"/>
        <v>303.19590606689451</v>
      </c>
      <c r="BO16">
        <f t="shared" si="62"/>
        <v>303.58273544311521</v>
      </c>
      <c r="BP16">
        <f t="shared" si="63"/>
        <v>272.05489626284907</v>
      </c>
      <c r="BQ16">
        <f t="shared" si="64"/>
        <v>-0.56225379248030272</v>
      </c>
      <c r="BR16">
        <f t="shared" si="65"/>
        <v>4.2716966716584235</v>
      </c>
      <c r="BS16">
        <f t="shared" si="66"/>
        <v>43.226184973975336</v>
      </c>
      <c r="BT16">
        <f t="shared" si="67"/>
        <v>13.936004767676508</v>
      </c>
      <c r="BU16">
        <f t="shared" si="68"/>
        <v>30.239320755004883</v>
      </c>
      <c r="BV16">
        <f t="shared" si="69"/>
        <v>4.319367558377964</v>
      </c>
      <c r="BW16">
        <f t="shared" si="70"/>
        <v>0.65500841778422858</v>
      </c>
      <c r="BX16">
        <f t="shared" si="71"/>
        <v>2.8945132533636935</v>
      </c>
      <c r="BY16">
        <f t="shared" si="72"/>
        <v>1.4248543050142706</v>
      </c>
      <c r="BZ16">
        <f t="shared" si="73"/>
        <v>0.41357208811542356</v>
      </c>
      <c r="CA16">
        <f t="shared" si="74"/>
        <v>6.1563304812597091</v>
      </c>
      <c r="CB16">
        <f t="shared" si="75"/>
        <v>1.1846256500046277</v>
      </c>
      <c r="CC16">
        <f t="shared" si="76"/>
        <v>68.90605077402769</v>
      </c>
      <c r="CD16">
        <f t="shared" si="77"/>
        <v>53.250671601301804</v>
      </c>
      <c r="CE16">
        <f t="shared" si="78"/>
        <v>-5.8999542246570814E-2</v>
      </c>
      <c r="CF16">
        <f t="shared" si="79"/>
        <v>0</v>
      </c>
      <c r="CG16">
        <f t="shared" si="80"/>
        <v>1487.8673300698699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174</v>
      </c>
      <c r="B17" s="1">
        <v>15</v>
      </c>
      <c r="C17" s="1" t="s">
        <v>105</v>
      </c>
      <c r="D17" s="1" t="s">
        <v>0</v>
      </c>
      <c r="E17" s="1">
        <v>0</v>
      </c>
      <c r="F17" s="1" t="s">
        <v>91</v>
      </c>
      <c r="G17" s="1" t="s">
        <v>0</v>
      </c>
      <c r="H17" s="1">
        <v>4376.9999986216426</v>
      </c>
      <c r="I17" s="1">
        <v>0</v>
      </c>
      <c r="J17">
        <f t="shared" si="42"/>
        <v>2.7665376629432377</v>
      </c>
      <c r="K17">
        <f t="shared" si="43"/>
        <v>0.67918326381712313</v>
      </c>
      <c r="L17">
        <f t="shared" si="44"/>
        <v>88.376514530905737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10.07890510559082</v>
      </c>
      <c r="AA17">
        <f t="shared" si="48"/>
        <v>0.87503945255279536</v>
      </c>
      <c r="AB17">
        <f t="shared" si="49"/>
        <v>2.5333142695957911E-3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9.3078750740653202</v>
      </c>
      <c r="AJ17">
        <f t="shared" si="55"/>
        <v>1.4000748644704433</v>
      </c>
      <c r="AK17">
        <f t="shared" si="56"/>
        <v>30.251235961914063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30.519886016845703</v>
      </c>
      <c r="AQ17" s="1">
        <v>30.251235961914063</v>
      </c>
      <c r="AR17" s="1">
        <v>29.920242309570313</v>
      </c>
      <c r="AS17" s="1">
        <v>99.914749145507813</v>
      </c>
      <c r="AT17" s="1">
        <v>97.466903686523438</v>
      </c>
      <c r="AU17" s="1">
        <v>23.551797866821289</v>
      </c>
      <c r="AV17" s="1">
        <v>29.5703125</v>
      </c>
      <c r="AW17" s="1">
        <v>53.022396087646484</v>
      </c>
      <c r="AX17" s="1">
        <v>66.573738098144531</v>
      </c>
      <c r="AY17" s="1">
        <v>300.16171264648438</v>
      </c>
      <c r="AZ17" s="1">
        <v>1699.1260986328125</v>
      </c>
      <c r="BA17" s="1">
        <v>0.25444561243057251</v>
      </c>
      <c r="BB17" s="1">
        <v>98.823593139648438</v>
      </c>
      <c r="BC17" s="1">
        <v>3.8403871059417725</v>
      </c>
      <c r="BD17" s="1">
        <v>-0.39067977666854858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1.5008085632324217</v>
      </c>
      <c r="BM17">
        <f t="shared" si="60"/>
        <v>9.30787507406532E-3</v>
      </c>
      <c r="BN17">
        <f t="shared" si="61"/>
        <v>303.40123596191404</v>
      </c>
      <c r="BO17">
        <f t="shared" si="62"/>
        <v>303.66988601684568</v>
      </c>
      <c r="BP17">
        <f t="shared" si="63"/>
        <v>271.86016970470155</v>
      </c>
      <c r="BQ17">
        <f t="shared" si="64"/>
        <v>-0.53983226114117</v>
      </c>
      <c r="BR17">
        <f t="shared" si="65"/>
        <v>4.3223193959827038</v>
      </c>
      <c r="BS17">
        <f t="shared" si="66"/>
        <v>43.737727587730987</v>
      </c>
      <c r="BT17">
        <f t="shared" si="67"/>
        <v>14.167415087730987</v>
      </c>
      <c r="BU17">
        <f t="shared" si="68"/>
        <v>30.385560989379883</v>
      </c>
      <c r="BV17">
        <f t="shared" si="69"/>
        <v>4.3557184818023957</v>
      </c>
      <c r="BW17">
        <f t="shared" si="70"/>
        <v>0.63291037772302727</v>
      </c>
      <c r="BX17">
        <f t="shared" si="71"/>
        <v>2.9222445315122605</v>
      </c>
      <c r="BY17">
        <f t="shared" si="72"/>
        <v>1.4334739502901352</v>
      </c>
      <c r="BZ17">
        <f t="shared" si="73"/>
        <v>0.39948139302172991</v>
      </c>
      <c r="CA17">
        <f t="shared" si="74"/>
        <v>8.7336847151024557</v>
      </c>
      <c r="CB17">
        <f t="shared" si="75"/>
        <v>0.90673358020221373</v>
      </c>
      <c r="CC17">
        <f t="shared" si="76"/>
        <v>68.666612130180567</v>
      </c>
      <c r="CD17">
        <f t="shared" si="77"/>
        <v>97.06486508760068</v>
      </c>
      <c r="CE17">
        <f t="shared" si="78"/>
        <v>1.9571321556302933E-2</v>
      </c>
      <c r="CF17">
        <f t="shared" si="79"/>
        <v>0</v>
      </c>
      <c r="CG17">
        <f t="shared" si="80"/>
        <v>1486.8023711658232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174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4519.9999986216426</v>
      </c>
      <c r="I18" s="1">
        <v>0</v>
      </c>
      <c r="J18">
        <f t="shared" si="42"/>
        <v>24.563042221519517</v>
      </c>
      <c r="K18">
        <f t="shared" si="43"/>
        <v>0.66822532291110281</v>
      </c>
      <c r="L18">
        <f t="shared" si="44"/>
        <v>213.87648949894324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10.07890510559082</v>
      </c>
      <c r="AA18">
        <f t="shared" si="48"/>
        <v>0.87503945255279536</v>
      </c>
      <c r="AB18">
        <f t="shared" si="49"/>
        <v>1.7187414522348465E-2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9.0829871798657198</v>
      </c>
      <c r="AJ18">
        <f t="shared" si="55"/>
        <v>1.3869734246215657</v>
      </c>
      <c r="AK18">
        <f t="shared" si="56"/>
        <v>30.276224136352539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30.500486373901367</v>
      </c>
      <c r="AQ18" s="1">
        <v>30.276224136352539</v>
      </c>
      <c r="AR18" s="1">
        <v>29.918390274047852</v>
      </c>
      <c r="AS18" s="1">
        <v>300.11044311523438</v>
      </c>
      <c r="AT18" s="1">
        <v>282.03750610351563</v>
      </c>
      <c r="AU18" s="1">
        <v>23.893136978149414</v>
      </c>
      <c r="AV18" s="1">
        <v>29.764894485473633</v>
      </c>
      <c r="AW18" s="1">
        <v>53.854038238525391</v>
      </c>
      <c r="AX18" s="1">
        <v>67.088516235351563</v>
      </c>
      <c r="AY18" s="1">
        <v>300.17019653320313</v>
      </c>
      <c r="AZ18" s="1">
        <v>1699.7081298828125</v>
      </c>
      <c r="BA18" s="1">
        <v>0.3207741379737854</v>
      </c>
      <c r="BB18" s="1">
        <v>98.825889587402344</v>
      </c>
      <c r="BC18" s="1">
        <v>4.8561358451843262</v>
      </c>
      <c r="BD18" s="1">
        <v>-0.4161948561668396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1.5008509826660155</v>
      </c>
      <c r="BM18">
        <f t="shared" si="60"/>
        <v>9.0829871798657202E-3</v>
      </c>
      <c r="BN18">
        <f t="shared" si="61"/>
        <v>303.42622413635252</v>
      </c>
      <c r="BO18">
        <f t="shared" si="62"/>
        <v>303.65048637390134</v>
      </c>
      <c r="BP18">
        <f t="shared" si="63"/>
        <v>271.95329470262004</v>
      </c>
      <c r="BQ18">
        <f t="shared" si="64"/>
        <v>-0.50204098831640287</v>
      </c>
      <c r="BR18">
        <f t="shared" si="65"/>
        <v>4.328515600623664</v>
      </c>
      <c r="BS18">
        <f t="shared" si="66"/>
        <v>43.799409433046314</v>
      </c>
      <c r="BT18">
        <f t="shared" si="67"/>
        <v>14.034514947572681</v>
      </c>
      <c r="BU18">
        <f t="shared" si="68"/>
        <v>30.388355255126953</v>
      </c>
      <c r="BV18">
        <f t="shared" si="69"/>
        <v>4.3564156394501223</v>
      </c>
      <c r="BW18">
        <f t="shared" si="70"/>
        <v>0.62338423507005791</v>
      </c>
      <c r="BX18">
        <f t="shared" si="71"/>
        <v>2.9415421760020983</v>
      </c>
      <c r="BY18">
        <f t="shared" si="72"/>
        <v>1.414873463448024</v>
      </c>
      <c r="BZ18">
        <f t="shared" si="73"/>
        <v>0.39341010139668703</v>
      </c>
      <c r="CA18">
        <f t="shared" si="74"/>
        <v>21.136534336563781</v>
      </c>
      <c r="CB18">
        <f t="shared" si="75"/>
        <v>0.75832641003585033</v>
      </c>
      <c r="CC18">
        <f t="shared" si="76"/>
        <v>68.966017070249791</v>
      </c>
      <c r="CD18">
        <f t="shared" si="77"/>
        <v>278.46795734504536</v>
      </c>
      <c r="CE18">
        <f t="shared" si="78"/>
        <v>6.0833397325048541E-2</v>
      </c>
      <c r="CF18">
        <f t="shared" si="79"/>
        <v>0</v>
      </c>
      <c r="CG18">
        <f t="shared" si="80"/>
        <v>1487.3116714721918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174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4668.9999986216426</v>
      </c>
      <c r="I19" s="1">
        <v>0</v>
      </c>
      <c r="J19">
        <f t="shared" si="42"/>
        <v>32.397691772143041</v>
      </c>
      <c r="K19">
        <f t="shared" si="43"/>
        <v>0.66173075527784153</v>
      </c>
      <c r="L19">
        <f t="shared" si="44"/>
        <v>285.45314307967197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10.07890510559082</v>
      </c>
      <c r="AA19">
        <f t="shared" si="48"/>
        <v>0.87503945255279536</v>
      </c>
      <c r="AB19">
        <f t="shared" si="49"/>
        <v>2.2447951760511984E-2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8.9242664297253516</v>
      </c>
      <c r="AJ19">
        <f t="shared" si="55"/>
        <v>1.3749238501014514</v>
      </c>
      <c r="AK19">
        <f t="shared" si="56"/>
        <v>30.342512130737305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30.536869049072266</v>
      </c>
      <c r="AQ19" s="1">
        <v>30.342512130737305</v>
      </c>
      <c r="AR19" s="1">
        <v>29.915401458740234</v>
      </c>
      <c r="AS19" s="1">
        <v>399.96124267578125</v>
      </c>
      <c r="AT19" s="1">
        <v>376.13870239257813</v>
      </c>
      <c r="AU19" s="1">
        <v>24.285408020019531</v>
      </c>
      <c r="AV19" s="1">
        <v>30.052787780761719</v>
      </c>
      <c r="AW19" s="1">
        <v>54.623336791992188</v>
      </c>
      <c r="AX19" s="1">
        <v>67.596946716308594</v>
      </c>
      <c r="AY19" s="1">
        <v>300.17330932617188</v>
      </c>
      <c r="AZ19" s="1">
        <v>1700.247314453125</v>
      </c>
      <c r="BA19" s="1">
        <v>0.39536064863204956</v>
      </c>
      <c r="BB19" s="1">
        <v>98.828315734863281</v>
      </c>
      <c r="BC19" s="1">
        <v>4.9965624809265137</v>
      </c>
      <c r="BD19" s="1">
        <v>-0.43680930137634277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1.5008665466308593</v>
      </c>
      <c r="BM19">
        <f t="shared" si="60"/>
        <v>8.9242664297253509E-3</v>
      </c>
      <c r="BN19">
        <f t="shared" si="61"/>
        <v>303.49251213073728</v>
      </c>
      <c r="BO19">
        <f t="shared" si="62"/>
        <v>303.68686904907224</v>
      </c>
      <c r="BP19">
        <f t="shared" si="63"/>
        <v>272.03956423194177</v>
      </c>
      <c r="BQ19">
        <f t="shared" si="64"/>
        <v>-0.47520356425171417</v>
      </c>
      <c r="BR19">
        <f t="shared" si="65"/>
        <v>4.3449902496114117</v>
      </c>
      <c r="BS19">
        <f t="shared" si="66"/>
        <v>43.965033880251049</v>
      </c>
      <c r="BT19">
        <f t="shared" si="67"/>
        <v>13.91224609948933</v>
      </c>
      <c r="BU19">
        <f t="shared" si="68"/>
        <v>30.439690589904785</v>
      </c>
      <c r="BV19">
        <f t="shared" si="69"/>
        <v>4.3692409034490787</v>
      </c>
      <c r="BW19">
        <f t="shared" si="70"/>
        <v>0.61772836591177172</v>
      </c>
      <c r="BX19">
        <f t="shared" si="71"/>
        <v>2.9700663995099603</v>
      </c>
      <c r="BY19">
        <f t="shared" si="72"/>
        <v>1.3991745039391184</v>
      </c>
      <c r="BZ19">
        <f t="shared" si="73"/>
        <v>0.38980630420477713</v>
      </c>
      <c r="CA19">
        <f t="shared" si="74"/>
        <v>28.210853351786927</v>
      </c>
      <c r="CB19">
        <f t="shared" si="75"/>
        <v>0.75890393959445013</v>
      </c>
      <c r="CC19">
        <f t="shared" si="76"/>
        <v>69.325054805773291</v>
      </c>
      <c r="CD19">
        <f t="shared" si="77"/>
        <v>371.43060722262237</v>
      </c>
      <c r="CE19">
        <f t="shared" si="78"/>
        <v>6.0468138974293276E-2</v>
      </c>
      <c r="CF19">
        <f t="shared" si="79"/>
        <v>0</v>
      </c>
      <c r="CG19">
        <f t="shared" si="80"/>
        <v>1487.783479243423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174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4825.9999986216426</v>
      </c>
      <c r="I20" s="1">
        <v>0</v>
      </c>
      <c r="J20">
        <f t="shared" si="42"/>
        <v>48.289404936227413</v>
      </c>
      <c r="K20">
        <f t="shared" si="43"/>
        <v>0.65251180905951833</v>
      </c>
      <c r="L20">
        <f t="shared" si="44"/>
        <v>525.14704296541697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10.07890510559082</v>
      </c>
      <c r="AA20">
        <f t="shared" si="48"/>
        <v>0.87503945255279536</v>
      </c>
      <c r="AB20">
        <f t="shared" si="49"/>
        <v>3.3147357612787087E-2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8.6308779529661059</v>
      </c>
      <c r="AJ20">
        <f t="shared" si="55"/>
        <v>1.3472665540232431</v>
      </c>
      <c r="AK20">
        <f t="shared" si="56"/>
        <v>30.294641494750977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30.486579895019531</v>
      </c>
      <c r="AQ20" s="1">
        <v>30.294641494750977</v>
      </c>
      <c r="AR20" s="1">
        <v>29.917362213134766</v>
      </c>
      <c r="AS20" s="1">
        <v>700.009033203125</v>
      </c>
      <c r="AT20" s="1">
        <v>664.01739501953125</v>
      </c>
      <c r="AU20" s="1">
        <v>24.634801864624023</v>
      </c>
      <c r="AV20" s="1">
        <v>30.211477279663086</v>
      </c>
      <c r="AW20" s="1">
        <v>55.571533203125</v>
      </c>
      <c r="AX20" s="1">
        <v>68.152946472167969</v>
      </c>
      <c r="AY20" s="1">
        <v>300.18338012695313</v>
      </c>
      <c r="AZ20" s="1">
        <v>1699.3272705078125</v>
      </c>
      <c r="BA20" s="1">
        <v>0.32734411954879761</v>
      </c>
      <c r="BB20" s="1">
        <v>98.830680847167969</v>
      </c>
      <c r="BC20" s="1">
        <v>5.5345783233642578</v>
      </c>
      <c r="BD20" s="1">
        <v>-0.45822596549987793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1.5009169006347656</v>
      </c>
      <c r="BM20">
        <f t="shared" si="60"/>
        <v>8.6308779529661057E-3</v>
      </c>
      <c r="BN20">
        <f t="shared" si="61"/>
        <v>303.44464149475095</v>
      </c>
      <c r="BO20">
        <f t="shared" si="62"/>
        <v>303.63657989501951</v>
      </c>
      <c r="BP20">
        <f t="shared" si="63"/>
        <v>271.8923572039821</v>
      </c>
      <c r="BQ20">
        <f t="shared" si="64"/>
        <v>-0.42433058345228147</v>
      </c>
      <c r="BR20">
        <f t="shared" si="65"/>
        <v>4.3330874229710918</v>
      </c>
      <c r="BS20">
        <f t="shared" si="66"/>
        <v>43.843545201027098</v>
      </c>
      <c r="BT20">
        <f t="shared" si="67"/>
        <v>13.632067921364012</v>
      </c>
      <c r="BU20">
        <f t="shared" si="68"/>
        <v>30.390610694885254</v>
      </c>
      <c r="BV20">
        <f t="shared" si="69"/>
        <v>4.3569784331697656</v>
      </c>
      <c r="BW20">
        <f t="shared" si="70"/>
        <v>0.60968725144944746</v>
      </c>
      <c r="BX20">
        <f t="shared" si="71"/>
        <v>2.9858208689478487</v>
      </c>
      <c r="BY20">
        <f t="shared" si="72"/>
        <v>1.3711575642219169</v>
      </c>
      <c r="BZ20">
        <f t="shared" si="73"/>
        <v>0.384683776710945</v>
      </c>
      <c r="CA20">
        <f t="shared" si="74"/>
        <v>51.900639801149133</v>
      </c>
      <c r="CB20">
        <f t="shared" si="75"/>
        <v>0.79086338235155784</v>
      </c>
      <c r="CC20">
        <f t="shared" si="76"/>
        <v>69.830998580231224</v>
      </c>
      <c r="CD20">
        <f t="shared" si="77"/>
        <v>656.9998853852253</v>
      </c>
      <c r="CE20">
        <f t="shared" si="78"/>
        <v>5.132569186925675E-2</v>
      </c>
      <c r="CF20">
        <f t="shared" si="79"/>
        <v>0</v>
      </c>
      <c r="CG20">
        <f t="shared" si="80"/>
        <v>1486.9784044931923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174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5048.9999986216426</v>
      </c>
      <c r="I21" s="1">
        <v>0</v>
      </c>
      <c r="J21">
        <f t="shared" si="42"/>
        <v>52.379275749975896</v>
      </c>
      <c r="K21">
        <f t="shared" si="43"/>
        <v>0.57626355097438031</v>
      </c>
      <c r="L21">
        <f t="shared" si="44"/>
        <v>785.98194121189124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10.07890510559082</v>
      </c>
      <c r="AA21">
        <f t="shared" si="48"/>
        <v>0.87503945255279536</v>
      </c>
      <c r="AB21">
        <f t="shared" si="49"/>
        <v>3.5897044036296961E-2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8.071793448843529</v>
      </c>
      <c r="AJ21">
        <f t="shared" si="55"/>
        <v>1.4154355866255006</v>
      </c>
      <c r="AK21">
        <f t="shared" si="56"/>
        <v>30.511486053466797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30.476097106933594</v>
      </c>
      <c r="AQ21" s="1">
        <v>30.511486053466797</v>
      </c>
      <c r="AR21" s="1">
        <v>29.920671463012695</v>
      </c>
      <c r="AS21" s="1">
        <v>999.79931640625</v>
      </c>
      <c r="AT21" s="1">
        <v>959.73907470703125</v>
      </c>
      <c r="AU21" s="1">
        <v>24.854013442993164</v>
      </c>
      <c r="AV21" s="1">
        <v>30.070293426513672</v>
      </c>
      <c r="AW21" s="1">
        <v>56.099964141845703</v>
      </c>
      <c r="AX21" s="1">
        <v>67.876121520996094</v>
      </c>
      <c r="AY21" s="1">
        <v>300.17837524414063</v>
      </c>
      <c r="AZ21" s="1">
        <v>1699.36376953125</v>
      </c>
      <c r="BA21" s="1">
        <v>0.25835669040679932</v>
      </c>
      <c r="BB21" s="1">
        <v>98.828346252441406</v>
      </c>
      <c r="BC21" s="1">
        <v>5.3596639633178711</v>
      </c>
      <c r="BD21" s="1">
        <v>-0.45942169427871704</v>
      </c>
      <c r="BE21" s="1">
        <v>0.5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1.5008918762207031</v>
      </c>
      <c r="BM21">
        <f t="shared" si="60"/>
        <v>8.071793448843529E-3</v>
      </c>
      <c r="BN21">
        <f t="shared" si="61"/>
        <v>303.66148605346677</v>
      </c>
      <c r="BO21">
        <f t="shared" si="62"/>
        <v>303.62609710693357</v>
      </c>
      <c r="BP21">
        <f t="shared" si="63"/>
        <v>271.89819704760157</v>
      </c>
      <c r="BQ21">
        <f t="shared" si="64"/>
        <v>-0.33688528221738429</v>
      </c>
      <c r="BR21">
        <f t="shared" si="65"/>
        <v>4.3872329572935067</v>
      </c>
      <c r="BS21">
        <f t="shared" si="66"/>
        <v>44.392455440739774</v>
      </c>
      <c r="BT21">
        <f t="shared" si="67"/>
        <v>14.322162014226102</v>
      </c>
      <c r="BU21">
        <f t="shared" si="68"/>
        <v>30.493791580200195</v>
      </c>
      <c r="BV21">
        <f t="shared" si="69"/>
        <v>4.3827927116237166</v>
      </c>
      <c r="BW21">
        <f t="shared" si="70"/>
        <v>0.54260449482973272</v>
      </c>
      <c r="BX21">
        <f t="shared" si="71"/>
        <v>2.9717973706680061</v>
      </c>
      <c r="BY21">
        <f t="shared" si="72"/>
        <v>1.4109953409557106</v>
      </c>
      <c r="BZ21">
        <f t="shared" si="73"/>
        <v>0.34199934290202505</v>
      </c>
      <c r="CA21">
        <f t="shared" si="74"/>
        <v>77.67729543425483</v>
      </c>
      <c r="CB21">
        <f t="shared" si="75"/>
        <v>0.81895377808996583</v>
      </c>
      <c r="CC21">
        <f t="shared" si="76"/>
        <v>68.447067991968751</v>
      </c>
      <c r="CD21">
        <f t="shared" si="77"/>
        <v>952.12721714326847</v>
      </c>
      <c r="CE21">
        <f t="shared" si="78"/>
        <v>3.7654714454919386E-2</v>
      </c>
      <c r="CF21">
        <f t="shared" si="79"/>
        <v>0</v>
      </c>
      <c r="CG21">
        <f t="shared" si="80"/>
        <v>1487.0103425786797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174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5271.9999986216426</v>
      </c>
      <c r="I22" s="1">
        <v>0</v>
      </c>
      <c r="J22">
        <f t="shared" si="42"/>
        <v>53.177411776597744</v>
      </c>
      <c r="K22">
        <f t="shared" si="43"/>
        <v>0.48823456335522492</v>
      </c>
      <c r="L22">
        <f t="shared" si="44"/>
        <v>1046.7620873773003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10.07890510559082</v>
      </c>
      <c r="AA22">
        <f t="shared" si="48"/>
        <v>0.87503945255279536</v>
      </c>
      <c r="AB22">
        <f t="shared" si="49"/>
        <v>3.6447355094866275E-2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7.4532860347515646</v>
      </c>
      <c r="AJ22">
        <f t="shared" si="55"/>
        <v>1.5282573339648509</v>
      </c>
      <c r="AK22">
        <f t="shared" si="56"/>
        <v>30.908988952636719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30.512754440307617</v>
      </c>
      <c r="AQ22" s="1">
        <v>30.908988952636719</v>
      </c>
      <c r="AR22" s="1">
        <v>29.918437957763672</v>
      </c>
      <c r="AS22" s="1">
        <v>1299.9698486328125</v>
      </c>
      <c r="AT22" s="1">
        <v>1258.2904052734375</v>
      </c>
      <c r="AU22" s="1">
        <v>25.129236221313477</v>
      </c>
      <c r="AV22" s="1">
        <v>29.946470260620117</v>
      </c>
      <c r="AW22" s="1">
        <v>56.605972290039063</v>
      </c>
      <c r="AX22" s="1">
        <v>67.45941162109375</v>
      </c>
      <c r="AY22" s="1">
        <v>300.17584228515625</v>
      </c>
      <c r="AZ22" s="1">
        <v>1698.73095703125</v>
      </c>
      <c r="BA22" s="1">
        <v>0.2982446551322937</v>
      </c>
      <c r="BB22" s="1">
        <v>98.835128784179688</v>
      </c>
      <c r="BC22" s="1">
        <v>4.6144981384277344</v>
      </c>
      <c r="BD22" s="1">
        <v>-0.46930137276649475</v>
      </c>
      <c r="BE22" s="1">
        <v>0.75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1.5008792114257812</v>
      </c>
      <c r="BM22">
        <f t="shared" si="60"/>
        <v>7.4532860347515644E-3</v>
      </c>
      <c r="BN22">
        <f t="shared" si="61"/>
        <v>304.0589889526367</v>
      </c>
      <c r="BO22">
        <f t="shared" si="62"/>
        <v>303.66275444030759</v>
      </c>
      <c r="BP22">
        <f t="shared" si="63"/>
        <v>271.79694704986468</v>
      </c>
      <c r="BQ22">
        <f t="shared" si="64"/>
        <v>-0.24588836723081522</v>
      </c>
      <c r="BR22">
        <f t="shared" si="65"/>
        <v>4.4880205788048473</v>
      </c>
      <c r="BS22">
        <f t="shared" si="66"/>
        <v>45.409164069640333</v>
      </c>
      <c r="BT22">
        <f t="shared" si="67"/>
        <v>15.462693809020216</v>
      </c>
      <c r="BU22">
        <f t="shared" si="68"/>
        <v>30.710871696472168</v>
      </c>
      <c r="BV22">
        <f t="shared" si="69"/>
        <v>4.437538289018824</v>
      </c>
      <c r="BW22">
        <f t="shared" si="70"/>
        <v>0.46385594740747538</v>
      </c>
      <c r="BX22">
        <f t="shared" si="71"/>
        <v>2.9597632448399964</v>
      </c>
      <c r="BY22">
        <f t="shared" si="72"/>
        <v>1.4777750441788275</v>
      </c>
      <c r="BZ22">
        <f t="shared" si="73"/>
        <v>0.29200591281280769</v>
      </c>
      <c r="CA22">
        <f t="shared" si="74"/>
        <v>103.45686571233223</v>
      </c>
      <c r="CB22">
        <f t="shared" si="75"/>
        <v>0.83189229051605917</v>
      </c>
      <c r="CC22">
        <f t="shared" si="76"/>
        <v>66.381699071264478</v>
      </c>
      <c r="CD22">
        <f t="shared" si="77"/>
        <v>1250.5625610400584</v>
      </c>
      <c r="CE22">
        <f t="shared" si="78"/>
        <v>2.8227351880796892E-2</v>
      </c>
      <c r="CF22">
        <f t="shared" si="79"/>
        <v>0</v>
      </c>
      <c r="CG22">
        <f t="shared" si="80"/>
        <v>1486.4566066751111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174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5494.4999986561015</v>
      </c>
      <c r="I23" s="1">
        <v>0</v>
      </c>
      <c r="J23">
        <f t="shared" si="42"/>
        <v>52.735076342673466</v>
      </c>
      <c r="K23">
        <f t="shared" si="43"/>
        <v>0.41381238189501568</v>
      </c>
      <c r="L23">
        <f t="shared" si="44"/>
        <v>1402.9590366125469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10.07890510559082</v>
      </c>
      <c r="AA23">
        <f t="shared" si="48"/>
        <v>0.87503945255279536</v>
      </c>
      <c r="AB23">
        <f t="shared" si="49"/>
        <v>3.6094109158532131E-2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6.8829350785835697</v>
      </c>
      <c r="AJ23">
        <f t="shared" si="55"/>
        <v>1.6514777017803413</v>
      </c>
      <c r="AK23">
        <f t="shared" si="56"/>
        <v>31.365451812744141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30.599147796630859</v>
      </c>
      <c r="AQ23" s="1">
        <v>31.365451812744141</v>
      </c>
      <c r="AR23" s="1">
        <v>29.917673110961914</v>
      </c>
      <c r="AS23" s="1">
        <v>1699.6361083984375</v>
      </c>
      <c r="AT23" s="1">
        <v>1656.904296875</v>
      </c>
      <c r="AU23" s="1">
        <v>25.44719123840332</v>
      </c>
      <c r="AV23" s="1">
        <v>29.89573860168457</v>
      </c>
      <c r="AW23" s="1">
        <v>57.039234161376953</v>
      </c>
      <c r="AX23" s="1">
        <v>67.012580871582031</v>
      </c>
      <c r="AY23" s="1">
        <v>300.19528198242188</v>
      </c>
      <c r="AZ23" s="1">
        <v>1701.3509521484375</v>
      </c>
      <c r="BA23" s="1">
        <v>0.27547383308410645</v>
      </c>
      <c r="BB23" s="1">
        <v>98.8355712890625</v>
      </c>
      <c r="BC23" s="1">
        <v>3.1218771934509277</v>
      </c>
      <c r="BD23" s="1">
        <v>-0.48126503825187683</v>
      </c>
      <c r="BE23" s="1">
        <v>0.5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1.5009764099121092</v>
      </c>
      <c r="BM23">
        <f t="shared" si="60"/>
        <v>6.88293507858357E-3</v>
      </c>
      <c r="BN23">
        <f t="shared" si="61"/>
        <v>304.51545181274412</v>
      </c>
      <c r="BO23">
        <f t="shared" si="62"/>
        <v>303.74914779663084</v>
      </c>
      <c r="BP23">
        <f t="shared" si="63"/>
        <v>272.21614625924485</v>
      </c>
      <c r="BQ23">
        <f t="shared" si="64"/>
        <v>-0.1618509352275154</v>
      </c>
      <c r="BR23">
        <f t="shared" si="65"/>
        <v>4.6062401055863145</v>
      </c>
      <c r="BS23">
        <f t="shared" si="66"/>
        <v>46.60508403512469</v>
      </c>
      <c r="BT23">
        <f t="shared" si="67"/>
        <v>16.70934543344012</v>
      </c>
      <c r="BU23">
        <f t="shared" si="68"/>
        <v>30.9822998046875</v>
      </c>
      <c r="BV23">
        <f t="shared" si="69"/>
        <v>4.5068273282201137</v>
      </c>
      <c r="BW23">
        <f t="shared" si="70"/>
        <v>0.39616512849761687</v>
      </c>
      <c r="BX23">
        <f t="shared" si="71"/>
        <v>2.9547624038059732</v>
      </c>
      <c r="BY23">
        <f t="shared" si="72"/>
        <v>1.5520649244141405</v>
      </c>
      <c r="BZ23">
        <f t="shared" si="73"/>
        <v>0.24913044887766367</v>
      </c>
      <c r="CA23">
        <f t="shared" si="74"/>
        <v>138.66225787875382</v>
      </c>
      <c r="CB23">
        <f t="shared" si="75"/>
        <v>0.84673510670386587</v>
      </c>
      <c r="CC23">
        <f t="shared" si="76"/>
        <v>64.310793138070679</v>
      </c>
      <c r="CD23">
        <f t="shared" si="77"/>
        <v>1649.2407336815977</v>
      </c>
      <c r="CE23">
        <f t="shared" si="78"/>
        <v>2.0563611585213176E-2</v>
      </c>
      <c r="CF23">
        <f t="shared" si="79"/>
        <v>0</v>
      </c>
      <c r="CG23">
        <f t="shared" si="80"/>
        <v>1488.7492057681459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174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5658.4999986561015</v>
      </c>
      <c r="I24" s="1">
        <v>0</v>
      </c>
      <c r="J24">
        <f t="shared" si="42"/>
        <v>53.248161286076964</v>
      </c>
      <c r="K24">
        <f t="shared" si="43"/>
        <v>0.37715268439321797</v>
      </c>
      <c r="L24">
        <f t="shared" si="44"/>
        <v>1670.5321405323805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10.07890510559082</v>
      </c>
      <c r="AA24">
        <f t="shared" si="48"/>
        <v>0.87503945255279536</v>
      </c>
      <c r="AB24">
        <f t="shared" si="49"/>
        <v>3.6434291083634433E-2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6.5350392528021386</v>
      </c>
      <c r="AJ24">
        <f t="shared" si="55"/>
        <v>1.7136801959913104</v>
      </c>
      <c r="AK24">
        <f t="shared" si="56"/>
        <v>31.543514251708984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30.597621917724609</v>
      </c>
      <c r="AQ24" s="1">
        <v>31.543514251708984</v>
      </c>
      <c r="AR24" s="1">
        <v>29.915061950683594</v>
      </c>
      <c r="AS24" s="1">
        <v>2000.29833984375</v>
      </c>
      <c r="AT24" s="1">
        <v>1956.3026123046875</v>
      </c>
      <c r="AU24" s="1">
        <v>25.514949798583984</v>
      </c>
      <c r="AV24" s="1">
        <v>29.739574432373047</v>
      </c>
      <c r="AW24" s="1">
        <v>57.199920654296875</v>
      </c>
      <c r="AX24" s="1">
        <v>66.671432495117188</v>
      </c>
      <c r="AY24" s="1">
        <v>300.17767333984375</v>
      </c>
      <c r="AZ24" s="1">
        <v>1701.5592041015625</v>
      </c>
      <c r="BA24" s="1">
        <v>0.30216386914253235</v>
      </c>
      <c r="BB24" s="1">
        <v>98.838211059570313</v>
      </c>
      <c r="BC24" s="1">
        <v>1.4962668418884277</v>
      </c>
      <c r="BD24" s="1">
        <v>-0.49034172296524048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1.5008883666992185</v>
      </c>
      <c r="BM24">
        <f t="shared" si="60"/>
        <v>6.5350392528021389E-3</v>
      </c>
      <c r="BN24">
        <f t="shared" si="61"/>
        <v>304.69351425170896</v>
      </c>
      <c r="BO24">
        <f t="shared" si="62"/>
        <v>303.74762191772459</v>
      </c>
      <c r="BP24">
        <f t="shared" si="63"/>
        <v>272.24946657100008</v>
      </c>
      <c r="BQ24">
        <f t="shared" si="64"/>
        <v>-0.10927976037064516</v>
      </c>
      <c r="BR24">
        <f t="shared" si="65"/>
        <v>4.6530865305599987</v>
      </c>
      <c r="BS24">
        <f t="shared" si="66"/>
        <v>47.077810096699935</v>
      </c>
      <c r="BT24">
        <f t="shared" si="67"/>
        <v>17.338235664326888</v>
      </c>
      <c r="BU24">
        <f t="shared" si="68"/>
        <v>31.070568084716797</v>
      </c>
      <c r="BV24">
        <f t="shared" si="69"/>
        <v>4.5295622228166259</v>
      </c>
      <c r="BW24">
        <f t="shared" si="70"/>
        <v>0.36243808556218265</v>
      </c>
      <c r="BX24">
        <f t="shared" si="71"/>
        <v>2.9394063345686883</v>
      </c>
      <c r="BY24">
        <f t="shared" si="72"/>
        <v>1.5901558882479376</v>
      </c>
      <c r="BZ24">
        <f t="shared" si="73"/>
        <v>0.22780140515901293</v>
      </c>
      <c r="CA24">
        <f t="shared" si="74"/>
        <v>165.11240828773521</v>
      </c>
      <c r="CB24">
        <f t="shared" si="75"/>
        <v>0.85392317631491299</v>
      </c>
      <c r="CC24">
        <f t="shared" si="76"/>
        <v>63.19432858153646</v>
      </c>
      <c r="CD24">
        <f t="shared" si="77"/>
        <v>1948.5644866158825</v>
      </c>
      <c r="CE24">
        <f t="shared" si="78"/>
        <v>1.7269029707705694E-2</v>
      </c>
      <c r="CF24">
        <f t="shared" si="79"/>
        <v>0</v>
      </c>
      <c r="CG24">
        <f t="shared" si="80"/>
        <v>1488.9314344432014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s="3" customFormat="1" x14ac:dyDescent="0.35">
      <c r="A25" t="s">
        <v>174</v>
      </c>
      <c r="B25" s="2">
        <v>23</v>
      </c>
      <c r="C25" s="2" t="s">
        <v>113</v>
      </c>
      <c r="D25" s="2" t="s">
        <v>0</v>
      </c>
      <c r="E25" s="2">
        <v>0</v>
      </c>
      <c r="F25" s="2" t="s">
        <v>91</v>
      </c>
      <c r="G25" s="2" t="s">
        <v>0</v>
      </c>
      <c r="H25" s="2">
        <v>5969.999978704378</v>
      </c>
      <c r="I25" s="2">
        <v>0</v>
      </c>
      <c r="J25" s="3">
        <f t="shared" si="42"/>
        <v>3.9026743834640256</v>
      </c>
      <c r="K25" s="3">
        <f t="shared" si="43"/>
        <v>1.0576004198476657E-2</v>
      </c>
      <c r="L25" s="3">
        <f t="shared" si="44"/>
        <v>-197.08815328718853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3" t="e">
        <f t="shared" si="45"/>
        <v>#DIV/0!</v>
      </c>
      <c r="U25" s="3" t="e">
        <f t="shared" si="46"/>
        <v>#DIV/0!</v>
      </c>
      <c r="V25" s="3" t="e">
        <f t="shared" si="47"/>
        <v>#DIV/0!</v>
      </c>
      <c r="W25" s="2">
        <v>-1</v>
      </c>
      <c r="X25" s="2">
        <v>0.87</v>
      </c>
      <c r="Y25" s="2">
        <v>0.92</v>
      </c>
      <c r="Z25" s="2">
        <v>9.9886150360107422</v>
      </c>
      <c r="AA25" s="3">
        <f t="shared" si="48"/>
        <v>0.87499430751800533</v>
      </c>
      <c r="AB25" s="3">
        <f t="shared" si="49"/>
        <v>3.2972384734621207E-3</v>
      </c>
      <c r="AC25" s="3" t="e">
        <f t="shared" si="50"/>
        <v>#DIV/0!</v>
      </c>
      <c r="AD25" s="3" t="e">
        <f t="shared" si="51"/>
        <v>#DIV/0!</v>
      </c>
      <c r="AE25" s="3" t="e">
        <f t="shared" si="52"/>
        <v>#DIV/0!</v>
      </c>
      <c r="AF25" s="2">
        <v>0</v>
      </c>
      <c r="AG25" s="2">
        <v>0.5</v>
      </c>
      <c r="AH25" s="3" t="e">
        <f t="shared" si="53"/>
        <v>#DIV/0!</v>
      </c>
      <c r="AI25" s="3">
        <f t="shared" si="54"/>
        <v>0.22961871194452757</v>
      </c>
      <c r="AJ25" s="3">
        <f t="shared" si="55"/>
        <v>2.0707148962015451</v>
      </c>
      <c r="AK25" s="3">
        <f t="shared" si="56"/>
        <v>31.371284484863281</v>
      </c>
      <c r="AL25" s="2">
        <v>2</v>
      </c>
      <c r="AM25" s="3">
        <f t="shared" si="57"/>
        <v>4.644859790802002</v>
      </c>
      <c r="AN25" s="2">
        <v>1</v>
      </c>
      <c r="AO25" s="3">
        <f t="shared" si="58"/>
        <v>9.2897195816040039</v>
      </c>
      <c r="AP25" s="2">
        <v>30.382419586181641</v>
      </c>
      <c r="AQ25" s="2">
        <v>31.371284484863281</v>
      </c>
      <c r="AR25" s="2">
        <v>29.916730880737305</v>
      </c>
      <c r="AS25" s="2">
        <v>400.05072021484375</v>
      </c>
      <c r="AT25" s="2">
        <v>397.38931274414063</v>
      </c>
      <c r="AU25" s="2">
        <v>25.519468307495117</v>
      </c>
      <c r="AV25" s="2">
        <v>25.668550491333008</v>
      </c>
      <c r="AW25" s="2">
        <v>57.916778564453125</v>
      </c>
      <c r="AX25" s="2">
        <v>58.260143280029297</v>
      </c>
      <c r="AY25" s="2">
        <v>300.1361083984375</v>
      </c>
      <c r="AZ25" s="2">
        <v>1699.3289794921875</v>
      </c>
      <c r="BA25" s="2">
        <v>0.25671783089637756</v>
      </c>
      <c r="BB25" s="2">
        <v>98.838973999023438</v>
      </c>
      <c r="BC25" s="2">
        <v>1.4962668418884277</v>
      </c>
      <c r="BD25" s="2">
        <v>-0.49034172296524048</v>
      </c>
      <c r="BE25" s="2">
        <v>0.5</v>
      </c>
      <c r="BF25" s="2">
        <v>-1.355140209197998</v>
      </c>
      <c r="BG25" s="2">
        <v>7.355140209197998</v>
      </c>
      <c r="BH25" s="2">
        <v>1</v>
      </c>
      <c r="BI25" s="2">
        <v>0</v>
      </c>
      <c r="BJ25" s="2">
        <v>0.15999999642372131</v>
      </c>
      <c r="BK25" s="2">
        <v>111115</v>
      </c>
      <c r="BL25" s="3">
        <f t="shared" si="59"/>
        <v>1.5006805419921874</v>
      </c>
      <c r="BM25" s="3">
        <f t="shared" si="60"/>
        <v>2.2961871194452757E-4</v>
      </c>
      <c r="BN25" s="3">
        <f t="shared" si="61"/>
        <v>304.52128448486326</v>
      </c>
      <c r="BO25" s="3">
        <f t="shared" si="62"/>
        <v>303.53241958618162</v>
      </c>
      <c r="BP25" s="3">
        <f t="shared" si="63"/>
        <v>271.89263064147599</v>
      </c>
      <c r="BQ25" s="3">
        <f t="shared" si="64"/>
        <v>0.99552412010957447</v>
      </c>
      <c r="BR25" s="3">
        <f t="shared" si="65"/>
        <v>4.6077680908070286</v>
      </c>
      <c r="BS25" s="3">
        <f t="shared" si="66"/>
        <v>46.618938910197052</v>
      </c>
      <c r="BT25" s="3">
        <f t="shared" si="67"/>
        <v>20.950388418864044</v>
      </c>
      <c r="BU25" s="3">
        <f t="shared" si="68"/>
        <v>30.876852035522461</v>
      </c>
      <c r="BV25" s="3">
        <f t="shared" si="69"/>
        <v>4.4797979325207811</v>
      </c>
      <c r="BW25" s="3">
        <f t="shared" si="70"/>
        <v>1.0563977498489084E-2</v>
      </c>
      <c r="BX25" s="3">
        <f t="shared" si="71"/>
        <v>2.5370531946054835</v>
      </c>
      <c r="BY25" s="3">
        <f t="shared" si="72"/>
        <v>1.9427447379152976</v>
      </c>
      <c r="BZ25" s="3">
        <f t="shared" si="73"/>
        <v>6.6035654081039495E-3</v>
      </c>
      <c r="CA25" s="3">
        <f t="shared" si="74"/>
        <v>-19.479990858267975</v>
      </c>
      <c r="CB25" s="3">
        <f t="shared" si="75"/>
        <v>-0.49595735709702859</v>
      </c>
      <c r="CC25" s="3">
        <f t="shared" si="76"/>
        <v>53.428172785811732</v>
      </c>
      <c r="CD25" s="3">
        <f t="shared" si="77"/>
        <v>396.82216856164996</v>
      </c>
      <c r="CE25" s="3">
        <f t="shared" si="78"/>
        <v>5.2545643314804592E-3</v>
      </c>
      <c r="CF25" s="3">
        <f t="shared" si="79"/>
        <v>0</v>
      </c>
      <c r="CG25" s="3">
        <f t="shared" si="80"/>
        <v>1486.9031836560453</v>
      </c>
      <c r="CH25" s="3">
        <f t="shared" si="81"/>
        <v>0</v>
      </c>
      <c r="CI25" s="3" t="e">
        <f t="shared" si="82"/>
        <v>#DIV/0!</v>
      </c>
      <c r="CJ25" s="3" t="e">
        <f t="shared" si="83"/>
        <v>#DIV/0!</v>
      </c>
    </row>
    <row r="26" spans="1:88" x14ac:dyDescent="0.35">
      <c r="A26" t="s">
        <v>175</v>
      </c>
      <c r="B26" s="1">
        <v>24</v>
      </c>
      <c r="C26" s="1" t="s">
        <v>114</v>
      </c>
      <c r="D26" s="1" t="s">
        <v>0</v>
      </c>
      <c r="E26" s="1">
        <v>0</v>
      </c>
      <c r="F26" s="1" t="s">
        <v>91</v>
      </c>
      <c r="G26" s="1" t="s">
        <v>0</v>
      </c>
      <c r="H26" s="1">
        <v>6456.9999986216426</v>
      </c>
      <c r="I26" s="1">
        <v>0</v>
      </c>
      <c r="J26">
        <f t="shared" ref="J26:J36" si="84">(AS26-AT26*(1000-AU26)/(1000-AV26))*BL26</f>
        <v>38.557788850164805</v>
      </c>
      <c r="K26">
        <f t="shared" ref="K26:K36" si="85">IF(BW26&lt;&gt;0,1/(1/BW26-1/AO26),0)</f>
        <v>0.69959456592964808</v>
      </c>
      <c r="L26">
        <f t="shared" ref="L26:L36" si="86">((BZ26-BM26/2)*AT26-J26)/(BZ26+BM26/2)</f>
        <v>270.32049973971596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ref="T26:T36" si="87">CF26/P26</f>
        <v>#DIV/0!</v>
      </c>
      <c r="U26" t="e">
        <f t="shared" ref="U26:U36" si="88">CH26/R26</f>
        <v>#DIV/0!</v>
      </c>
      <c r="V26" t="e">
        <f t="shared" ref="V26:V36" si="89">(R26-S26)/R26</f>
        <v>#DIV/0!</v>
      </c>
      <c r="W26" s="1">
        <v>-1</v>
      </c>
      <c r="X26" s="1">
        <v>0.87</v>
      </c>
      <c r="Y26" s="1">
        <v>0.92</v>
      </c>
      <c r="Z26" s="1">
        <v>10.07890510559082</v>
      </c>
      <c r="AA26">
        <f t="shared" ref="AA26:AA36" si="90">(Z26*Y26+(100-Z26)*X26)/100</f>
        <v>0.87503945255279536</v>
      </c>
      <c r="AB26">
        <f t="shared" ref="AB26:AB36" si="91">(J26-W26)/CG26</f>
        <v>2.6574043666705589E-2</v>
      </c>
      <c r="AC26" t="e">
        <f t="shared" ref="AC26:AC36" si="92">(R26-S26)/(R26-Q26)</f>
        <v>#DIV/0!</v>
      </c>
      <c r="AD26" t="e">
        <f t="shared" ref="AD26:AD36" si="93">(P26-R26)/(P26-Q26)</f>
        <v>#DIV/0!</v>
      </c>
      <c r="AE26" t="e">
        <f t="shared" ref="AE26:AE36" si="94">(P26-R26)/R26</f>
        <v>#DIV/0!</v>
      </c>
      <c r="AF26" s="1">
        <v>0</v>
      </c>
      <c r="AG26" s="1">
        <v>0.5</v>
      </c>
      <c r="AH26" t="e">
        <f t="shared" ref="AH26:AH36" si="95">V26*AG26*AA26*AF26</f>
        <v>#DIV/0!</v>
      </c>
      <c r="AI26">
        <f t="shared" ref="AI26:AI36" si="96">BM26*1000</f>
        <v>9.8630183174001136</v>
      </c>
      <c r="AJ26">
        <f t="shared" ref="AJ26:AJ36" si="97">(BR26-BX26)</f>
        <v>1.445403935126198</v>
      </c>
      <c r="AK26">
        <f t="shared" ref="AK26:AK36" si="98">(AQ26+BQ26*I26)</f>
        <v>29.829179763793945</v>
      </c>
      <c r="AL26" s="1">
        <v>2</v>
      </c>
      <c r="AM26">
        <f t="shared" ref="AM26:AM36" si="99">(AL26*BF26+BG26)</f>
        <v>4.644859790802002</v>
      </c>
      <c r="AN26" s="1">
        <v>1</v>
      </c>
      <c r="AO26">
        <f t="shared" ref="AO26:AO36" si="100">AM26*(AN26+1)*(AN26+1)/(AN26*AN26+1)</f>
        <v>9.2897195816040039</v>
      </c>
      <c r="AP26" s="1">
        <v>30.497514724731445</v>
      </c>
      <c r="AQ26" s="1">
        <v>29.829179763793945</v>
      </c>
      <c r="AR26" s="1">
        <v>29.920856475830078</v>
      </c>
      <c r="AS26" s="1">
        <v>400.0355224609375</v>
      </c>
      <c r="AT26" s="1">
        <v>371.90036010742188</v>
      </c>
      <c r="AU26" s="1">
        <v>21.672365188598633</v>
      </c>
      <c r="AV26" s="1">
        <v>28.059711456298828</v>
      </c>
      <c r="AW26" s="1">
        <v>48.865047454833984</v>
      </c>
      <c r="AX26" s="1">
        <v>63.269687652587891</v>
      </c>
      <c r="AY26" s="1">
        <v>300.16424560546875</v>
      </c>
      <c r="AZ26" s="1">
        <v>1701.1661376953125</v>
      </c>
      <c r="BA26" s="1">
        <v>0.21320392191410065</v>
      </c>
      <c r="BB26" s="1">
        <v>98.839988708496094</v>
      </c>
      <c r="BC26" s="1">
        <v>5.061333179473877</v>
      </c>
      <c r="BD26" s="1">
        <v>-0.44811350107192993</v>
      </c>
      <c r="BE26" s="1">
        <v>0.75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ref="BL26:BL36" si="101">AY26*0.000001/(AL26*0.0001)</f>
        <v>1.5008212280273436</v>
      </c>
      <c r="BM26">
        <f t="shared" ref="BM26:BM36" si="102">(AV26-AU26)/(1000-AV26)*BL26</f>
        <v>9.8630183174001143E-3</v>
      </c>
      <c r="BN26">
        <f t="shared" ref="BN26:BN36" si="103">(AQ26+273.15)</f>
        <v>302.97917976379392</v>
      </c>
      <c r="BO26">
        <f t="shared" ref="BO26:BO36" si="104">(AP26+273.15)</f>
        <v>303.64751472473142</v>
      </c>
      <c r="BP26">
        <f t="shared" ref="BP26:BP36" si="105">(AZ26*BH26+BA26*BI26)*BJ26</f>
        <v>272.1865759474058</v>
      </c>
      <c r="BQ26">
        <f t="shared" ref="BQ26:BQ36" si="106">((BP26+0.00000010773*(BO26^4-BN26^4))-BM26*44100)/(AM26*51.4+0.00000043092*BN26^3)</f>
        <v>-0.61714040161289496</v>
      </c>
      <c r="BR26">
        <f t="shared" ref="BR26:BR36" si="107">0.61365*EXP(17.502*AK26/(240.97+AK26))</f>
        <v>4.2188254986304328</v>
      </c>
      <c r="BS26">
        <f t="shared" ref="BS26:BS36" si="108">BR26*1000/BB26</f>
        <v>42.683387096216762</v>
      </c>
      <c r="BT26">
        <f t="shared" ref="BT26:BT36" si="109">(BS26-AV26)</f>
        <v>14.623675639917934</v>
      </c>
      <c r="BU26">
        <f t="shared" ref="BU26:BU36" si="110">IF(I26,AQ26,(AP26+AQ26)/2)</f>
        <v>30.163347244262695</v>
      </c>
      <c r="BV26">
        <f t="shared" ref="BV26:BV36" si="111">0.61365*EXP(17.502*BU26/(240.97+BU26))</f>
        <v>4.3005873840604512</v>
      </c>
      <c r="BW26">
        <f t="shared" ref="BW26:BW36" si="112">IF(BT26&lt;&gt;0,(1000-(BS26+AV26)/2)/BT26*BM26,0)</f>
        <v>0.65059895427405379</v>
      </c>
      <c r="BX26">
        <f t="shared" ref="BX26:BX36" si="113">AV26*BB26/1000</f>
        <v>2.7734215635042347</v>
      </c>
      <c r="BY26">
        <f t="shared" ref="BY26:BY36" si="114">(BV26-BX26)</f>
        <v>1.5271658205562164</v>
      </c>
      <c r="BZ26">
        <f t="shared" ref="BZ26:BZ36" si="115">1/(1.6/K26+1.37/AO26)</f>
        <v>0.41075964026107564</v>
      </c>
      <c r="CA26">
        <f t="shared" ref="CA26:CA36" si="116">L26*BB26*0.001</f>
        <v>26.718475141948549</v>
      </c>
      <c r="CB26">
        <f t="shared" ref="CB26:CB36" si="117">L26/AT26</f>
        <v>0.72686269962641337</v>
      </c>
      <c r="CC26">
        <f t="shared" ref="CC26:CC36" si="118">(1-BM26*BB26/BR26/K26)*100</f>
        <v>66.970306997534252</v>
      </c>
      <c r="CD26">
        <f t="shared" ref="CD26:CD36" si="119">(AT26-J26/(AO26/1.35))</f>
        <v>366.29706772701456</v>
      </c>
      <c r="CE26">
        <f t="shared" ref="CE26:CE36" si="120">J26*CC26/100/CD26</f>
        <v>7.049543072963016E-2</v>
      </c>
      <c r="CF26">
        <f t="shared" ref="CF26:CF36" si="121">(P26-O26)</f>
        <v>0</v>
      </c>
      <c r="CG26">
        <f t="shared" ref="CG26:CG36" si="122">AZ26*AA26</f>
        <v>1488.5874858302595</v>
      </c>
      <c r="CH26">
        <f t="shared" ref="CH26:CH36" si="123">(R26-Q26)</f>
        <v>0</v>
      </c>
      <c r="CI26" t="e">
        <f t="shared" ref="CI26:CI36" si="124">(R26-S26)/(R26-O26)</f>
        <v>#DIV/0!</v>
      </c>
      <c r="CJ26" t="e">
        <f t="shared" ref="CJ26:CJ36" si="125">(P26-R26)/(P26-O26)</f>
        <v>#DIV/0!</v>
      </c>
    </row>
    <row r="27" spans="1:88" x14ac:dyDescent="0.35">
      <c r="A27" t="s">
        <v>175</v>
      </c>
      <c r="B27" s="1">
        <v>25</v>
      </c>
      <c r="C27" s="1" t="s">
        <v>115</v>
      </c>
      <c r="D27" s="1" t="s">
        <v>0</v>
      </c>
      <c r="E27" s="1">
        <v>0</v>
      </c>
      <c r="F27" s="1" t="s">
        <v>91</v>
      </c>
      <c r="G27" s="1" t="s">
        <v>0</v>
      </c>
      <c r="H27" s="1">
        <v>6658.9999986216426</v>
      </c>
      <c r="I27" s="1">
        <v>0</v>
      </c>
      <c r="J27">
        <f t="shared" si="84"/>
        <v>12.691147491475901</v>
      </c>
      <c r="K27">
        <f t="shared" si="85"/>
        <v>0.57927463847769201</v>
      </c>
      <c r="L27">
        <f t="shared" si="86"/>
        <v>149.00102160018511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10.07890510559082</v>
      </c>
      <c r="AA27">
        <f t="shared" si="90"/>
        <v>0.87503945255279536</v>
      </c>
      <c r="AB27">
        <f t="shared" si="91"/>
        <v>9.207830973422584E-3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8.9180233106912574</v>
      </c>
      <c r="AJ27">
        <f t="shared" si="97"/>
        <v>1.5595020664841046</v>
      </c>
      <c r="AK27">
        <f t="shared" si="98"/>
        <v>30.04803466796875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30.397607803344727</v>
      </c>
      <c r="AQ27" s="1">
        <v>30.04803466796875</v>
      </c>
      <c r="AR27" s="1">
        <v>29.916965484619141</v>
      </c>
      <c r="AS27" s="1">
        <v>199.91563415527344</v>
      </c>
      <c r="AT27" s="1">
        <v>190.32891845703125</v>
      </c>
      <c r="AU27" s="1">
        <v>21.66539192199707</v>
      </c>
      <c r="AV27" s="1">
        <v>27.444187164306641</v>
      </c>
      <c r="AW27" s="1">
        <v>49.130947113037109</v>
      </c>
      <c r="AX27" s="1">
        <v>62.236907958984375</v>
      </c>
      <c r="AY27" s="1">
        <v>300.1759033203125</v>
      </c>
      <c r="AZ27" s="1">
        <v>1699.2406005859375</v>
      </c>
      <c r="BA27" s="1">
        <v>0.25730937719345093</v>
      </c>
      <c r="BB27" s="1">
        <v>98.844856262207031</v>
      </c>
      <c r="BC27" s="1">
        <v>4.3101096153259277</v>
      </c>
      <c r="BD27" s="1">
        <v>-0.40687108039855957</v>
      </c>
      <c r="BE27" s="1">
        <v>1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1.5008795166015625</v>
      </c>
      <c r="BM27">
        <f t="shared" si="102"/>
        <v>8.9180233106912581E-3</v>
      </c>
      <c r="BN27">
        <f t="shared" si="103"/>
        <v>303.19803466796873</v>
      </c>
      <c r="BO27">
        <f t="shared" si="104"/>
        <v>303.5476078033447</v>
      </c>
      <c r="BP27">
        <f t="shared" si="105"/>
        <v>271.87849001679206</v>
      </c>
      <c r="BQ27">
        <f t="shared" si="106"/>
        <v>-0.46738683630955741</v>
      </c>
      <c r="BR27">
        <f t="shared" si="107"/>
        <v>4.2722188019731018</v>
      </c>
      <c r="BS27">
        <f t="shared" si="108"/>
        <v>43.221457985027889</v>
      </c>
      <c r="BT27">
        <f t="shared" si="109"/>
        <v>15.777270820721249</v>
      </c>
      <c r="BU27">
        <f t="shared" si="110"/>
        <v>30.222821235656738</v>
      </c>
      <c r="BV27">
        <f t="shared" si="111"/>
        <v>4.3152829174544678</v>
      </c>
      <c r="BW27">
        <f t="shared" si="112"/>
        <v>0.54527329048818207</v>
      </c>
      <c r="BX27">
        <f t="shared" si="113"/>
        <v>2.7127167354889972</v>
      </c>
      <c r="BY27">
        <f t="shared" si="114"/>
        <v>1.6025661819654706</v>
      </c>
      <c r="BZ27">
        <f t="shared" si="115"/>
        <v>0.34369577765837311</v>
      </c>
      <c r="CA27">
        <f t="shared" si="116"/>
        <v>14.727984562992303</v>
      </c>
      <c r="CB27">
        <f t="shared" si="117"/>
        <v>0.78286065411454353</v>
      </c>
      <c r="CC27">
        <f t="shared" si="118"/>
        <v>64.380757803410219</v>
      </c>
      <c r="CD27">
        <f t="shared" si="119"/>
        <v>188.48461638063486</v>
      </c>
      <c r="CE27">
        <f t="shared" si="120"/>
        <v>4.3349197859524277E-2</v>
      </c>
      <c r="CF27">
        <f t="shared" si="121"/>
        <v>0</v>
      </c>
      <c r="CG27">
        <f t="shared" si="122"/>
        <v>1486.902564892202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175</v>
      </c>
      <c r="B28" s="1">
        <v>26</v>
      </c>
      <c r="C28" s="1" t="s">
        <v>116</v>
      </c>
      <c r="D28" s="1" t="s">
        <v>0</v>
      </c>
      <c r="E28" s="1">
        <v>0</v>
      </c>
      <c r="F28" s="1" t="s">
        <v>91</v>
      </c>
      <c r="G28" s="1" t="s">
        <v>0</v>
      </c>
      <c r="H28" s="1">
        <v>6801.9999986216426</v>
      </c>
      <c r="I28" s="1">
        <v>0</v>
      </c>
      <c r="J28">
        <f t="shared" si="84"/>
        <v>-4.0773014035063371</v>
      </c>
      <c r="K28">
        <f t="shared" si="85"/>
        <v>0.56461181970998608</v>
      </c>
      <c r="L28">
        <f t="shared" si="86"/>
        <v>62.973497733774231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10.07890510559082</v>
      </c>
      <c r="AA28">
        <f t="shared" si="90"/>
        <v>0.87503945255279536</v>
      </c>
      <c r="AB28">
        <f t="shared" si="91"/>
        <v>-2.0668591573173925E-3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8.6878714479674315</v>
      </c>
      <c r="AJ28">
        <f t="shared" si="97"/>
        <v>1.5568579589458458</v>
      </c>
      <c r="AK28">
        <f t="shared" si="98"/>
        <v>29.948457717895508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30.261358261108398</v>
      </c>
      <c r="AQ28" s="1">
        <v>29.948457717895508</v>
      </c>
      <c r="AR28" s="1">
        <v>29.917675018310547</v>
      </c>
      <c r="AS28" s="1">
        <v>49.896930694580078</v>
      </c>
      <c r="AT28" s="1">
        <v>52.310909271240234</v>
      </c>
      <c r="AU28" s="1">
        <v>21.591604232788086</v>
      </c>
      <c r="AV28" s="1">
        <v>27.22294807434082</v>
      </c>
      <c r="AW28" s="1">
        <v>49.350185394287109</v>
      </c>
      <c r="AX28" s="1">
        <v>62.221794128417969</v>
      </c>
      <c r="AY28" s="1">
        <v>300.15435791015625</v>
      </c>
      <c r="AZ28" s="1">
        <v>1701.498291015625</v>
      </c>
      <c r="BA28" s="1">
        <v>0.20814312994480133</v>
      </c>
      <c r="BB28" s="1">
        <v>98.850234985351563</v>
      </c>
      <c r="BC28" s="1">
        <v>3.5518190860748291</v>
      </c>
      <c r="BD28" s="1">
        <v>-0.3754233717918396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1.5007717895507811</v>
      </c>
      <c r="BM28">
        <f t="shared" si="102"/>
        <v>8.687871447967432E-3</v>
      </c>
      <c r="BN28">
        <f t="shared" si="103"/>
        <v>303.09845771789549</v>
      </c>
      <c r="BO28">
        <f t="shared" si="104"/>
        <v>303.41135826110838</v>
      </c>
      <c r="BP28">
        <f t="shared" si="105"/>
        <v>272.23972047746793</v>
      </c>
      <c r="BQ28">
        <f t="shared" si="106"/>
        <v>-0.42726726512175989</v>
      </c>
      <c r="BR28">
        <f t="shared" si="107"/>
        <v>4.2478527730884599</v>
      </c>
      <c r="BS28">
        <f t="shared" si="108"/>
        <v>42.972611787093285</v>
      </c>
      <c r="BT28">
        <f t="shared" si="109"/>
        <v>15.749663712752465</v>
      </c>
      <c r="BU28">
        <f t="shared" si="110"/>
        <v>30.104907989501953</v>
      </c>
      <c r="BV28">
        <f t="shared" si="111"/>
        <v>4.2861900237389063</v>
      </c>
      <c r="BW28">
        <f t="shared" si="112"/>
        <v>0.53226193274416778</v>
      </c>
      <c r="BX28">
        <f t="shared" si="113"/>
        <v>2.6909948141426141</v>
      </c>
      <c r="BY28">
        <f t="shared" si="114"/>
        <v>1.5951952095962922</v>
      </c>
      <c r="BZ28">
        <f t="shared" si="115"/>
        <v>0.33542637062905128</v>
      </c>
      <c r="CA28">
        <f t="shared" si="116"/>
        <v>6.2249450488330869</v>
      </c>
      <c r="CB28">
        <f t="shared" si="117"/>
        <v>1.2038310671918702</v>
      </c>
      <c r="CC28">
        <f t="shared" si="118"/>
        <v>64.192692105521076</v>
      </c>
      <c r="CD28">
        <f t="shared" si="119"/>
        <v>52.903430589712926</v>
      </c>
      <c r="CE28">
        <f t="shared" si="120"/>
        <v>-4.9473720456152274E-2</v>
      </c>
      <c r="CF28">
        <f t="shared" si="121"/>
        <v>0</v>
      </c>
      <c r="CG28">
        <f t="shared" si="122"/>
        <v>1488.8781330898294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175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6944.9999986216426</v>
      </c>
      <c r="I29" s="1">
        <v>0</v>
      </c>
      <c r="J29">
        <f t="shared" si="84"/>
        <v>3.6254333986680765</v>
      </c>
      <c r="K29">
        <f t="shared" si="85"/>
        <v>0.58509873274484381</v>
      </c>
      <c r="L29">
        <f t="shared" si="86"/>
        <v>84.268883543764034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10.07890510559082</v>
      </c>
      <c r="AA29">
        <f t="shared" si="90"/>
        <v>0.87503945255279536</v>
      </c>
      <c r="AB29">
        <f t="shared" si="91"/>
        <v>3.1115560844364983E-3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8.7488648713468837</v>
      </c>
      <c r="AJ29">
        <f t="shared" si="97"/>
        <v>1.5165418415125949</v>
      </c>
      <c r="AK29">
        <f t="shared" si="98"/>
        <v>29.741958618164063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30.173871994018555</v>
      </c>
      <c r="AQ29" s="1">
        <v>29.741958618164063</v>
      </c>
      <c r="AR29" s="1">
        <v>29.920207977294922</v>
      </c>
      <c r="AS29" s="1">
        <v>99.984153747558594</v>
      </c>
      <c r="AT29" s="1">
        <v>97.002944946289063</v>
      </c>
      <c r="AU29" s="1">
        <v>21.451578140258789</v>
      </c>
      <c r="AV29" s="1">
        <v>27.123058319091797</v>
      </c>
      <c r="AW29" s="1">
        <v>49.278331756591797</v>
      </c>
      <c r="AX29" s="1">
        <v>62.307327270507813</v>
      </c>
      <c r="AY29" s="1">
        <v>300.15335083007813</v>
      </c>
      <c r="AZ29" s="1">
        <v>1698.8192138671875</v>
      </c>
      <c r="BA29" s="1">
        <v>0.24963688850402832</v>
      </c>
      <c r="BB29" s="1">
        <v>98.851951599121094</v>
      </c>
      <c r="BC29" s="1">
        <v>3.797482967376709</v>
      </c>
      <c r="BD29" s="1">
        <v>-0.39430516958236694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1.5007667541503904</v>
      </c>
      <c r="BM29">
        <f t="shared" si="102"/>
        <v>8.7488648713468838E-3</v>
      </c>
      <c r="BN29">
        <f t="shared" si="103"/>
        <v>302.89195861816404</v>
      </c>
      <c r="BO29">
        <f t="shared" si="104"/>
        <v>303.32387199401853</v>
      </c>
      <c r="BP29">
        <f t="shared" si="105"/>
        <v>271.81106814329905</v>
      </c>
      <c r="BQ29">
        <f t="shared" si="106"/>
        <v>-0.43407253521301264</v>
      </c>
      <c r="BR29">
        <f t="shared" si="107"/>
        <v>4.1977090896915961</v>
      </c>
      <c r="BS29">
        <f t="shared" si="108"/>
        <v>42.464605116900074</v>
      </c>
      <c r="BT29">
        <f t="shared" si="109"/>
        <v>15.341546797808277</v>
      </c>
      <c r="BU29">
        <f t="shared" si="110"/>
        <v>29.957915306091309</v>
      </c>
      <c r="BV29">
        <f t="shared" si="111"/>
        <v>4.2501617849911018</v>
      </c>
      <c r="BW29">
        <f t="shared" si="112"/>
        <v>0.55043069975813297</v>
      </c>
      <c r="BX29">
        <f t="shared" si="113"/>
        <v>2.6811672481790012</v>
      </c>
      <c r="BY29">
        <f t="shared" si="114"/>
        <v>1.5689945368121005</v>
      </c>
      <c r="BZ29">
        <f t="shared" si="115"/>
        <v>0.34697451388232436</v>
      </c>
      <c r="CA29">
        <f t="shared" si="116"/>
        <v>8.3301435973801343</v>
      </c>
      <c r="CB29">
        <f t="shared" si="117"/>
        <v>0.86872500201333136</v>
      </c>
      <c r="CC29">
        <f t="shared" si="118"/>
        <v>64.787613396208997</v>
      </c>
      <c r="CD29">
        <f t="shared" si="119"/>
        <v>96.47608995941799</v>
      </c>
      <c r="CE29">
        <f t="shared" si="120"/>
        <v>2.4346257971836691E-2</v>
      </c>
      <c r="CF29">
        <f t="shared" si="121"/>
        <v>0</v>
      </c>
      <c r="CG29">
        <f t="shared" si="122"/>
        <v>1486.5338348885139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175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7087.9999986216426</v>
      </c>
      <c r="I30" s="1">
        <v>0</v>
      </c>
      <c r="J30">
        <f t="shared" si="84"/>
        <v>25.945365516930327</v>
      </c>
      <c r="K30">
        <f t="shared" si="85"/>
        <v>0.60109540968599184</v>
      </c>
      <c r="L30">
        <f t="shared" si="86"/>
        <v>202.33808978820323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10.07890510559082</v>
      </c>
      <c r="AA30">
        <f t="shared" si="90"/>
        <v>0.87503945255279536</v>
      </c>
      <c r="AB30">
        <f t="shared" si="91"/>
        <v>1.8120578375639088E-2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8.7649006785155077</v>
      </c>
      <c r="AJ30">
        <f t="shared" si="97"/>
        <v>1.4818068861622899</v>
      </c>
      <c r="AK30">
        <f t="shared" si="98"/>
        <v>29.54798698425293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30.142662048339844</v>
      </c>
      <c r="AQ30" s="1">
        <v>29.54798698425293</v>
      </c>
      <c r="AR30" s="1">
        <v>29.920522689819336</v>
      </c>
      <c r="AS30" s="1">
        <v>300.10968017578125</v>
      </c>
      <c r="AT30" s="1">
        <v>281.17877197265625</v>
      </c>
      <c r="AU30" s="1">
        <v>21.318727493286133</v>
      </c>
      <c r="AV30" s="1">
        <v>27.001514434814453</v>
      </c>
      <c r="AW30" s="1">
        <v>49.063274383544922</v>
      </c>
      <c r="AX30" s="1">
        <v>62.140968322753906</v>
      </c>
      <c r="AY30" s="1">
        <v>300.1427001953125</v>
      </c>
      <c r="AZ30" s="1">
        <v>1699.3560791015625</v>
      </c>
      <c r="BA30" s="1">
        <v>0.13848166167736053</v>
      </c>
      <c r="BB30" s="1">
        <v>98.856353759765625</v>
      </c>
      <c r="BC30" s="1">
        <v>4.6343331336975098</v>
      </c>
      <c r="BD30" s="1">
        <v>-0.40306094288825989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1.5007135009765622</v>
      </c>
      <c r="BM30">
        <f t="shared" si="102"/>
        <v>8.7649006785155085E-3</v>
      </c>
      <c r="BN30">
        <f t="shared" si="103"/>
        <v>302.69798698425291</v>
      </c>
      <c r="BO30">
        <f t="shared" si="104"/>
        <v>303.29266204833982</v>
      </c>
      <c r="BP30">
        <f t="shared" si="105"/>
        <v>271.89696657887907</v>
      </c>
      <c r="BQ30">
        <f t="shared" si="106"/>
        <v>-0.42883128626262851</v>
      </c>
      <c r="BR30">
        <f t="shared" si="107"/>
        <v>4.1510781491797255</v>
      </c>
      <c r="BS30">
        <f t="shared" si="108"/>
        <v>41.991010100042828</v>
      </c>
      <c r="BT30">
        <f t="shared" si="109"/>
        <v>14.989495665228375</v>
      </c>
      <c r="BU30">
        <f t="shared" si="110"/>
        <v>29.845324516296387</v>
      </c>
      <c r="BV30">
        <f t="shared" si="111"/>
        <v>4.2227443126936652</v>
      </c>
      <c r="BW30">
        <f t="shared" si="112"/>
        <v>0.56456498303624159</v>
      </c>
      <c r="BX30">
        <f t="shared" si="113"/>
        <v>2.6692712630174356</v>
      </c>
      <c r="BY30">
        <f t="shared" si="114"/>
        <v>1.5534730496762297</v>
      </c>
      <c r="BZ30">
        <f t="shared" si="115"/>
        <v>0.35596285285980445</v>
      </c>
      <c r="CA30">
        <f t="shared" si="116"/>
        <v>20.002405783177842</v>
      </c>
      <c r="CB30">
        <f t="shared" si="117"/>
        <v>0.71960656335706585</v>
      </c>
      <c r="CC30">
        <f t="shared" si="118"/>
        <v>65.274599291697527</v>
      </c>
      <c r="CD30">
        <f t="shared" si="119"/>
        <v>277.40834132185205</v>
      </c>
      <c r="CE30">
        <f t="shared" si="120"/>
        <v>6.1049834677802721E-2</v>
      </c>
      <c r="CF30">
        <f t="shared" si="121"/>
        <v>0</v>
      </c>
      <c r="CG30">
        <f t="shared" si="122"/>
        <v>1487.0036131492961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175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7231.9999986216426</v>
      </c>
      <c r="I31" s="1">
        <v>0</v>
      </c>
      <c r="J31">
        <f t="shared" si="84"/>
        <v>34.885035124146526</v>
      </c>
      <c r="K31">
        <f t="shared" si="85"/>
        <v>0.61165126283092408</v>
      </c>
      <c r="L31">
        <f t="shared" si="86"/>
        <v>270.31653088525889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10.07890510559082</v>
      </c>
      <c r="AA31">
        <f t="shared" si="90"/>
        <v>0.87503945255279536</v>
      </c>
      <c r="AB31">
        <f t="shared" si="91"/>
        <v>2.4133483174691505E-2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8.8449958106146909</v>
      </c>
      <c r="AJ31">
        <f t="shared" si="97"/>
        <v>1.4712233960918195</v>
      </c>
      <c r="AK31">
        <f t="shared" si="98"/>
        <v>29.493810653686523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30.150119781494141</v>
      </c>
      <c r="AQ31" s="1">
        <v>29.493810653686523</v>
      </c>
      <c r="AR31" s="1">
        <v>29.92097282409668</v>
      </c>
      <c r="AS31" s="1">
        <v>400.0498046875</v>
      </c>
      <c r="AT31" s="1">
        <v>374.59732055664063</v>
      </c>
      <c r="AU31" s="1">
        <v>21.243080139160156</v>
      </c>
      <c r="AV31" s="1">
        <v>26.977718353271484</v>
      </c>
      <c r="AW31" s="1">
        <v>48.868728637695313</v>
      </c>
      <c r="AX31" s="1">
        <v>62.05999755859375</v>
      </c>
      <c r="AY31" s="1">
        <v>300.1541748046875</v>
      </c>
      <c r="AZ31" s="1">
        <v>1699.2830810546875</v>
      </c>
      <c r="BA31" s="1">
        <v>0.2137952446937561</v>
      </c>
      <c r="BB31" s="1">
        <v>98.856086730957031</v>
      </c>
      <c r="BC31" s="1">
        <v>5.0230536460876465</v>
      </c>
      <c r="BD31" s="1">
        <v>-0.40172293782234192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1.5007708740234373</v>
      </c>
      <c r="BM31">
        <f t="shared" si="102"/>
        <v>8.8449958106146913E-3</v>
      </c>
      <c r="BN31">
        <f t="shared" si="103"/>
        <v>302.6438106536865</v>
      </c>
      <c r="BO31">
        <f t="shared" si="104"/>
        <v>303.30011978149412</v>
      </c>
      <c r="BP31">
        <f t="shared" si="105"/>
        <v>271.88528689164013</v>
      </c>
      <c r="BQ31">
        <f t="shared" si="106"/>
        <v>-0.44003889545791286</v>
      </c>
      <c r="BR31">
        <f t="shared" si="107"/>
        <v>4.1381350614261567</v>
      </c>
      <c r="BS31">
        <f t="shared" si="108"/>
        <v>41.860194938611599</v>
      </c>
      <c r="BT31">
        <f t="shared" si="109"/>
        <v>14.882476585340115</v>
      </c>
      <c r="BU31">
        <f t="shared" si="110"/>
        <v>29.821965217590332</v>
      </c>
      <c r="BV31">
        <f t="shared" si="111"/>
        <v>4.2170753375508392</v>
      </c>
      <c r="BW31">
        <f t="shared" si="112"/>
        <v>0.57386687184096974</v>
      </c>
      <c r="BX31">
        <f t="shared" si="113"/>
        <v>2.6669116653343372</v>
      </c>
      <c r="BY31">
        <f t="shared" si="114"/>
        <v>1.550163672216502</v>
      </c>
      <c r="BZ31">
        <f t="shared" si="115"/>
        <v>0.36188031755582695</v>
      </c>
      <c r="CA31">
        <f t="shared" si="116"/>
        <v>26.722434422004579</v>
      </c>
      <c r="CB31">
        <f t="shared" si="117"/>
        <v>0.7216189653561228</v>
      </c>
      <c r="CC31">
        <f t="shared" si="118"/>
        <v>65.454418431747101</v>
      </c>
      <c r="CD31">
        <f t="shared" si="119"/>
        <v>369.52775984451131</v>
      </c>
      <c r="CE31">
        <f t="shared" si="120"/>
        <v>6.1791830929911043E-2</v>
      </c>
      <c r="CF31">
        <f t="shared" si="121"/>
        <v>0</v>
      </c>
      <c r="CG31">
        <f t="shared" si="122"/>
        <v>1486.9397369783212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175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7376.9999986216426</v>
      </c>
      <c r="I32" s="1">
        <v>0</v>
      </c>
      <c r="J32">
        <f t="shared" si="84"/>
        <v>51.264410070435652</v>
      </c>
      <c r="K32">
        <f t="shared" si="85"/>
        <v>0.62049215624174714</v>
      </c>
      <c r="L32">
        <f t="shared" si="86"/>
        <v>507.80084564545052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10.07890510559082</v>
      </c>
      <c r="AA32">
        <f t="shared" si="90"/>
        <v>0.87503945255279536</v>
      </c>
      <c r="AB32">
        <f t="shared" si="91"/>
        <v>3.5102402149067839E-2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9.0150272197339341</v>
      </c>
      <c r="AJ32">
        <f t="shared" si="97"/>
        <v>1.4792888595798979</v>
      </c>
      <c r="AK32">
        <f t="shared" si="98"/>
        <v>29.557111740112305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30.234954833984375</v>
      </c>
      <c r="AQ32" s="1">
        <v>29.557111740112305</v>
      </c>
      <c r="AR32" s="1">
        <v>29.923982620239258</v>
      </c>
      <c r="AS32" s="1">
        <v>700.0609130859375</v>
      </c>
      <c r="AT32" s="1">
        <v>661.92474365234375</v>
      </c>
      <c r="AU32" s="1">
        <v>21.20448112487793</v>
      </c>
      <c r="AV32" s="1">
        <v>27.049131393432617</v>
      </c>
      <c r="AW32" s="1">
        <v>48.5433349609375</v>
      </c>
      <c r="AX32" s="1">
        <v>61.922107696533203</v>
      </c>
      <c r="AY32" s="1">
        <v>300.14382934570313</v>
      </c>
      <c r="AZ32" s="1">
        <v>1701.5377197265625</v>
      </c>
      <c r="BA32" s="1">
        <v>0.27949249744415283</v>
      </c>
      <c r="BB32" s="1">
        <v>98.85614013671875</v>
      </c>
      <c r="BC32" s="1">
        <v>5.531003475189209</v>
      </c>
      <c r="BD32" s="1">
        <v>-0.41482213139533997</v>
      </c>
      <c r="BE32" s="1">
        <v>1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1.5007191467285155</v>
      </c>
      <c r="BM32">
        <f t="shared" si="102"/>
        <v>9.0150272197339343E-3</v>
      </c>
      <c r="BN32">
        <f t="shared" si="103"/>
        <v>302.70711174011228</v>
      </c>
      <c r="BO32">
        <f t="shared" si="104"/>
        <v>303.38495483398435</v>
      </c>
      <c r="BP32">
        <f t="shared" si="105"/>
        <v>272.24602907107692</v>
      </c>
      <c r="BQ32">
        <f t="shared" si="106"/>
        <v>-0.46744361000852036</v>
      </c>
      <c r="BR32">
        <f t="shared" si="107"/>
        <v>4.153261583185591</v>
      </c>
      <c r="BS32">
        <f t="shared" si="108"/>
        <v>42.013187824667241</v>
      </c>
      <c r="BT32">
        <f t="shared" si="109"/>
        <v>14.964056431234624</v>
      </c>
      <c r="BU32">
        <f t="shared" si="110"/>
        <v>29.89603328704834</v>
      </c>
      <c r="BV32">
        <f t="shared" si="111"/>
        <v>4.2350734865924746</v>
      </c>
      <c r="BW32">
        <f t="shared" si="112"/>
        <v>0.58164227834385829</v>
      </c>
      <c r="BX32">
        <f t="shared" si="113"/>
        <v>2.6739727236056932</v>
      </c>
      <c r="BY32">
        <f t="shared" si="114"/>
        <v>1.5611007629867815</v>
      </c>
      <c r="BZ32">
        <f t="shared" si="115"/>
        <v>0.36682801833545947</v>
      </c>
      <c r="CA32">
        <f t="shared" si="116"/>
        <v>50.199231558670945</v>
      </c>
      <c r="CB32">
        <f t="shared" si="117"/>
        <v>0.76715797455089207</v>
      </c>
      <c r="CC32">
        <f t="shared" si="118"/>
        <v>65.418397788843023</v>
      </c>
      <c r="CD32">
        <f t="shared" si="119"/>
        <v>654.47490052337184</v>
      </c>
      <c r="CE32">
        <f t="shared" si="120"/>
        <v>5.1241622371099145E-2</v>
      </c>
      <c r="CF32">
        <f t="shared" si="121"/>
        <v>0</v>
      </c>
      <c r="CG32">
        <f t="shared" si="122"/>
        <v>1488.912634767463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175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7540.9999986216426</v>
      </c>
      <c r="I33" s="1">
        <v>0</v>
      </c>
      <c r="J33">
        <f t="shared" si="84"/>
        <v>55.430734335026884</v>
      </c>
      <c r="K33">
        <f t="shared" si="85"/>
        <v>0.59418851873196532</v>
      </c>
      <c r="L33">
        <f t="shared" si="86"/>
        <v>777.67787560088266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10.07890510559082</v>
      </c>
      <c r="AA33">
        <f t="shared" si="90"/>
        <v>0.87503945255279536</v>
      </c>
      <c r="AB33">
        <f t="shared" si="91"/>
        <v>3.7966732931928607E-2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9.0165893748129662</v>
      </c>
      <c r="AJ33">
        <f t="shared" si="97"/>
        <v>1.5402642693487172</v>
      </c>
      <c r="AK33">
        <f t="shared" si="98"/>
        <v>29.870965957641602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30.363397598266602</v>
      </c>
      <c r="AQ33" s="1">
        <v>29.870965957641602</v>
      </c>
      <c r="AR33" s="1">
        <v>29.924160003662109</v>
      </c>
      <c r="AS33" s="1">
        <v>1000.0162353515625</v>
      </c>
      <c r="AT33" s="1">
        <v>957.32952880859375</v>
      </c>
      <c r="AU33" s="1">
        <v>21.352699279785156</v>
      </c>
      <c r="AV33" s="1">
        <v>27.197305679321289</v>
      </c>
      <c r="AW33" s="1">
        <v>48.524017333984375</v>
      </c>
      <c r="AX33" s="1">
        <v>61.806427001953125</v>
      </c>
      <c r="AY33" s="1">
        <v>300.15237426757813</v>
      </c>
      <c r="AZ33" s="1">
        <v>1698.575439453125</v>
      </c>
      <c r="BA33" s="1">
        <v>0.27038577198982239</v>
      </c>
      <c r="BB33" s="1">
        <v>98.859443664550781</v>
      </c>
      <c r="BC33" s="1">
        <v>5.3447151184082031</v>
      </c>
      <c r="BD33" s="1">
        <v>-0.42968085408210754</v>
      </c>
      <c r="BE33" s="1">
        <v>1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1.5007618713378905</v>
      </c>
      <c r="BM33">
        <f t="shared" si="102"/>
        <v>9.0165893748129656E-3</v>
      </c>
      <c r="BN33">
        <f t="shared" si="103"/>
        <v>303.02096595764158</v>
      </c>
      <c r="BO33">
        <f t="shared" si="104"/>
        <v>303.51339759826658</v>
      </c>
      <c r="BP33">
        <f t="shared" si="105"/>
        <v>271.77206423792086</v>
      </c>
      <c r="BQ33">
        <f t="shared" si="106"/>
        <v>-0.4783560538474772</v>
      </c>
      <c r="BR33">
        <f t="shared" si="107"/>
        <v>4.2289747779811471</v>
      </c>
      <c r="BS33">
        <f t="shared" si="108"/>
        <v>42.777650988315052</v>
      </c>
      <c r="BT33">
        <f t="shared" si="109"/>
        <v>15.580345308993763</v>
      </c>
      <c r="BU33">
        <f t="shared" si="110"/>
        <v>30.117181777954102</v>
      </c>
      <c r="BV33">
        <f t="shared" si="111"/>
        <v>4.2892103605920759</v>
      </c>
      <c r="BW33">
        <f t="shared" si="112"/>
        <v>0.55846783090192709</v>
      </c>
      <c r="BX33">
        <f t="shared" si="113"/>
        <v>2.6887105086324299</v>
      </c>
      <c r="BY33">
        <f t="shared" si="114"/>
        <v>1.6004998519596461</v>
      </c>
      <c r="BZ33">
        <f t="shared" si="115"/>
        <v>0.35208503717917411</v>
      </c>
      <c r="CA33">
        <f t="shared" si="116"/>
        <v>76.880802132132985</v>
      </c>
      <c r="CB33">
        <f t="shared" si="117"/>
        <v>0.81234084210137192</v>
      </c>
      <c r="CC33">
        <f t="shared" si="118"/>
        <v>64.526739908486448</v>
      </c>
      <c r="CD33">
        <f t="shared" si="119"/>
        <v>949.27422738695861</v>
      </c>
      <c r="CE33">
        <f t="shared" si="120"/>
        <v>3.7678939069254534E-2</v>
      </c>
      <c r="CF33">
        <f t="shared" si="121"/>
        <v>0</v>
      </c>
      <c r="CG33">
        <f t="shared" si="122"/>
        <v>1486.3205226586863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175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7698.9999986216426</v>
      </c>
      <c r="I34" s="1">
        <v>0</v>
      </c>
      <c r="J34">
        <f t="shared" si="84"/>
        <v>54.987265950352018</v>
      </c>
      <c r="K34">
        <f t="shared" si="85"/>
        <v>0.55333024667242492</v>
      </c>
      <c r="L34">
        <f t="shared" si="86"/>
        <v>1057.8132906219387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10.07890510559082</v>
      </c>
      <c r="AA34">
        <f t="shared" si="90"/>
        <v>0.87503945255279536</v>
      </c>
      <c r="AB34">
        <f t="shared" si="91"/>
        <v>3.7679143626430024E-2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8.8067464709395953</v>
      </c>
      <c r="AJ34">
        <f t="shared" si="97"/>
        <v>1.6083682464822631</v>
      </c>
      <c r="AK34">
        <f t="shared" si="98"/>
        <v>30.12537956237793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30.403604507446289</v>
      </c>
      <c r="AQ34" s="1">
        <v>30.12537956237793</v>
      </c>
      <c r="AR34" s="1">
        <v>29.924213409423828</v>
      </c>
      <c r="AS34" s="1">
        <v>1299.89501953125</v>
      </c>
      <c r="AT34" s="1">
        <v>1255.8848876953125</v>
      </c>
      <c r="AU34" s="1">
        <v>21.428813934326172</v>
      </c>
      <c r="AV34" s="1">
        <v>27.137851715087891</v>
      </c>
      <c r="AW34" s="1">
        <v>48.586219787597656</v>
      </c>
      <c r="AX34" s="1">
        <v>61.530933380126953</v>
      </c>
      <c r="AY34" s="1">
        <v>300.14691162109375</v>
      </c>
      <c r="AZ34" s="1">
        <v>1698.089599609375</v>
      </c>
      <c r="BA34" s="1">
        <v>0.18958921730518341</v>
      </c>
      <c r="BB34" s="1">
        <v>98.860458374023438</v>
      </c>
      <c r="BC34" s="1">
        <v>4.5905036926269531</v>
      </c>
      <c r="BD34" s="1">
        <v>-0.43642637133598328</v>
      </c>
      <c r="BE34" s="1">
        <v>1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1.5007345581054685</v>
      </c>
      <c r="BM34">
        <f t="shared" si="102"/>
        <v>8.8067464709395953E-3</v>
      </c>
      <c r="BN34">
        <f t="shared" si="103"/>
        <v>303.27537956237791</v>
      </c>
      <c r="BO34">
        <f t="shared" si="104"/>
        <v>303.55360450744627</v>
      </c>
      <c r="BP34">
        <f t="shared" si="105"/>
        <v>271.69432986465836</v>
      </c>
      <c r="BQ34">
        <f t="shared" si="106"/>
        <v>-0.45195257921452892</v>
      </c>
      <c r="BR34">
        <f t="shared" si="107"/>
        <v>4.2912287063221299</v>
      </c>
      <c r="BS34">
        <f t="shared" si="108"/>
        <v>43.406927065692152</v>
      </c>
      <c r="BT34">
        <f t="shared" si="109"/>
        <v>16.269075350604261</v>
      </c>
      <c r="BU34">
        <f t="shared" si="110"/>
        <v>30.264492034912109</v>
      </c>
      <c r="BV34">
        <f t="shared" si="111"/>
        <v>4.3256054812522562</v>
      </c>
      <c r="BW34">
        <f t="shared" si="112"/>
        <v>0.5222246069343216</v>
      </c>
      <c r="BX34">
        <f t="shared" si="113"/>
        <v>2.6828604598398669</v>
      </c>
      <c r="BY34">
        <f t="shared" si="114"/>
        <v>1.6427450214123893</v>
      </c>
      <c r="BZ34">
        <f t="shared" si="115"/>
        <v>0.32904941216567174</v>
      </c>
      <c r="CA34">
        <f t="shared" si="116"/>
        <v>104.57590678501893</v>
      </c>
      <c r="CB34">
        <f t="shared" si="117"/>
        <v>0.84228522931201355</v>
      </c>
      <c r="CC34">
        <f t="shared" si="118"/>
        <v>63.33328172530863</v>
      </c>
      <c r="CD34">
        <f t="shared" si="119"/>
        <v>1247.8940319562464</v>
      </c>
      <c r="CE34">
        <f t="shared" si="120"/>
        <v>2.790720939885238E-2</v>
      </c>
      <c r="CF34">
        <f t="shared" si="121"/>
        <v>0</v>
      </c>
      <c r="CG34">
        <f t="shared" si="122"/>
        <v>1485.8953936277831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175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7909.9999986216426</v>
      </c>
      <c r="I35" s="1">
        <v>0</v>
      </c>
      <c r="J35">
        <f t="shared" si="84"/>
        <v>54.330591027837755</v>
      </c>
      <c r="K35">
        <f t="shared" si="85"/>
        <v>0.49611275047684833</v>
      </c>
      <c r="L35">
        <f t="shared" si="86"/>
        <v>1427.9749157167576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10.07890510559082</v>
      </c>
      <c r="AA35">
        <f t="shared" si="90"/>
        <v>0.87503945255279536</v>
      </c>
      <c r="AB35">
        <f t="shared" si="91"/>
        <v>3.7205208937856123E-2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8.3521271004011393</v>
      </c>
      <c r="AJ35">
        <f t="shared" si="97"/>
        <v>1.6911807554061911</v>
      </c>
      <c r="AK35">
        <f t="shared" si="98"/>
        <v>30.355405807495117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30.361692428588867</v>
      </c>
      <c r="AQ35" s="1">
        <v>30.355405807495117</v>
      </c>
      <c r="AR35" s="1">
        <v>29.917888641357422</v>
      </c>
      <c r="AS35" s="1">
        <v>1700.032470703125</v>
      </c>
      <c r="AT35" s="1">
        <v>1654.6226806640625</v>
      </c>
      <c r="AU35" s="1">
        <v>21.459558486938477</v>
      </c>
      <c r="AV35" s="1">
        <v>26.875175476074219</v>
      </c>
      <c r="AW35" s="1">
        <v>48.77545166015625</v>
      </c>
      <c r="AX35" s="1">
        <v>61.084918975830078</v>
      </c>
      <c r="AY35" s="1">
        <v>300.15646362304688</v>
      </c>
      <c r="AZ35" s="1">
        <v>1699.5499267578125</v>
      </c>
      <c r="BA35" s="1">
        <v>0.2539374828338623</v>
      </c>
      <c r="BB35" s="1">
        <v>98.865226745605469</v>
      </c>
      <c r="BC35" s="1">
        <v>3.6924445629119873</v>
      </c>
      <c r="BD35" s="1">
        <v>-0.44929230213165283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1.5007823181152342</v>
      </c>
      <c r="BM35">
        <f t="shared" si="102"/>
        <v>8.3521271004011396E-3</v>
      </c>
      <c r="BN35">
        <f t="shared" si="103"/>
        <v>303.50540580749509</v>
      </c>
      <c r="BO35">
        <f t="shared" si="104"/>
        <v>303.51169242858884</v>
      </c>
      <c r="BP35">
        <f t="shared" si="105"/>
        <v>271.92798220318582</v>
      </c>
      <c r="BQ35">
        <f t="shared" si="106"/>
        <v>-0.38408161554953374</v>
      </c>
      <c r="BR35">
        <f t="shared" si="107"/>
        <v>4.3482010726762041</v>
      </c>
      <c r="BS35">
        <f t="shared" si="108"/>
        <v>43.981096446223241</v>
      </c>
      <c r="BT35">
        <f t="shared" si="109"/>
        <v>17.105920970149022</v>
      </c>
      <c r="BU35">
        <f t="shared" si="110"/>
        <v>30.358549118041992</v>
      </c>
      <c r="BV35">
        <f t="shared" si="111"/>
        <v>4.348984142908991</v>
      </c>
      <c r="BW35">
        <f t="shared" si="112"/>
        <v>0.47096130164414929</v>
      </c>
      <c r="BX35">
        <f t="shared" si="113"/>
        <v>2.6570203172700131</v>
      </c>
      <c r="BY35">
        <f t="shared" si="114"/>
        <v>1.691963825638978</v>
      </c>
      <c r="BZ35">
        <f t="shared" si="115"/>
        <v>0.29651170178379743</v>
      </c>
      <c r="CA35">
        <f t="shared" si="116"/>
        <v>141.17706382937411</v>
      </c>
      <c r="CB35">
        <f t="shared" si="117"/>
        <v>0.86302148060949901</v>
      </c>
      <c r="CC35">
        <f t="shared" si="118"/>
        <v>61.721875230476407</v>
      </c>
      <c r="CD35">
        <f t="shared" si="119"/>
        <v>1646.7272541936204</v>
      </c>
      <c r="CE35">
        <f t="shared" si="120"/>
        <v>2.0363942796710128E-2</v>
      </c>
      <c r="CF35">
        <f t="shared" si="121"/>
        <v>0</v>
      </c>
      <c r="CG35">
        <f t="shared" si="122"/>
        <v>1487.1732374962996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175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8064.9999986216426</v>
      </c>
      <c r="I36" s="1">
        <v>0</v>
      </c>
      <c r="J36">
        <f t="shared" si="84"/>
        <v>53.457479888394758</v>
      </c>
      <c r="K36">
        <f t="shared" si="85"/>
        <v>0.45778959546749132</v>
      </c>
      <c r="L36">
        <f t="shared" si="86"/>
        <v>1706.174941346623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si="87"/>
        <v>#DIV/0!</v>
      </c>
      <c r="U36" t="e">
        <f t="shared" si="88"/>
        <v>#DIV/0!</v>
      </c>
      <c r="V36" t="e">
        <f t="shared" si="89"/>
        <v>#DIV/0!</v>
      </c>
      <c r="W36" s="1">
        <v>-1</v>
      </c>
      <c r="X36" s="1">
        <v>0.87</v>
      </c>
      <c r="Y36" s="1">
        <v>0.92</v>
      </c>
      <c r="Z36" s="1">
        <v>10.07890510559082</v>
      </c>
      <c r="AA36">
        <f t="shared" si="90"/>
        <v>0.87503945255279536</v>
      </c>
      <c r="AB36">
        <f t="shared" si="91"/>
        <v>3.6603260465793361E-2</v>
      </c>
      <c r="AC36" t="e">
        <f t="shared" si="92"/>
        <v>#DIV/0!</v>
      </c>
      <c r="AD36" t="e">
        <f t="shared" si="93"/>
        <v>#DIV/0!</v>
      </c>
      <c r="AE36" t="e">
        <f t="shared" si="94"/>
        <v>#DIV/0!</v>
      </c>
      <c r="AF36" s="1">
        <v>0</v>
      </c>
      <c r="AG36" s="1">
        <v>0.5</v>
      </c>
      <c r="AH36" t="e">
        <f t="shared" si="95"/>
        <v>#DIV/0!</v>
      </c>
      <c r="AI36">
        <f t="shared" si="96"/>
        <v>7.9817874978705472</v>
      </c>
      <c r="AJ36">
        <f t="shared" si="97"/>
        <v>1.744425459215297</v>
      </c>
      <c r="AK36">
        <f t="shared" si="98"/>
        <v>30.478488922119141</v>
      </c>
      <c r="AL36" s="1">
        <v>2</v>
      </c>
      <c r="AM36">
        <f t="shared" si="99"/>
        <v>4.644859790802002</v>
      </c>
      <c r="AN36" s="1">
        <v>1</v>
      </c>
      <c r="AO36">
        <f t="shared" si="100"/>
        <v>9.2897195816040039</v>
      </c>
      <c r="AP36" s="1">
        <v>30.331666946411133</v>
      </c>
      <c r="AQ36" s="1">
        <v>30.478488922119141</v>
      </c>
      <c r="AR36" s="1">
        <v>29.92137336730957</v>
      </c>
      <c r="AS36" s="1">
        <v>2000.1170654296875</v>
      </c>
      <c r="AT36" s="1">
        <v>1954.104736328125</v>
      </c>
      <c r="AU36" s="1">
        <v>21.472934722900391</v>
      </c>
      <c r="AV36" s="1">
        <v>26.649600982666016</v>
      </c>
      <c r="AW36" s="1">
        <v>48.88671875</v>
      </c>
      <c r="AX36" s="1">
        <v>60.672183990478516</v>
      </c>
      <c r="AY36" s="1">
        <v>300.15750122070313</v>
      </c>
      <c r="AZ36" s="1">
        <v>1700.2396240234375</v>
      </c>
      <c r="BA36" s="1">
        <v>0.29517608880996704</v>
      </c>
      <c r="BB36" s="1">
        <v>98.858154296875</v>
      </c>
      <c r="BC36" s="1">
        <v>1.9188971519470215</v>
      </c>
      <c r="BD36" s="1">
        <v>-0.45268699526786804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si="101"/>
        <v>1.5007875061035156</v>
      </c>
      <c r="BM36">
        <f t="shared" si="102"/>
        <v>7.9817874978705475E-3</v>
      </c>
      <c r="BN36">
        <f t="shared" si="103"/>
        <v>303.62848892211912</v>
      </c>
      <c r="BO36">
        <f t="shared" si="104"/>
        <v>303.48166694641111</v>
      </c>
      <c r="BP36">
        <f t="shared" si="105"/>
        <v>272.03833376321927</v>
      </c>
      <c r="BQ36">
        <f t="shared" si="106"/>
        <v>-0.3258597034931966</v>
      </c>
      <c r="BR36">
        <f t="shared" si="107"/>
        <v>4.3789558251098457</v>
      </c>
      <c r="BS36">
        <f t="shared" si="108"/>
        <v>44.295342718615466</v>
      </c>
      <c r="BT36">
        <f t="shared" si="109"/>
        <v>17.64574173594945</v>
      </c>
      <c r="BU36">
        <f t="shared" si="110"/>
        <v>30.405077934265137</v>
      </c>
      <c r="BV36">
        <f t="shared" si="111"/>
        <v>4.3605899105230641</v>
      </c>
      <c r="BW36">
        <f t="shared" si="112"/>
        <v>0.43628960917240256</v>
      </c>
      <c r="BX36">
        <f t="shared" si="113"/>
        <v>2.6345303658945487</v>
      </c>
      <c r="BY36">
        <f t="shared" si="114"/>
        <v>1.7260595446285154</v>
      </c>
      <c r="BZ36">
        <f t="shared" si="115"/>
        <v>0.27453443898689167</v>
      </c>
      <c r="CA36">
        <f t="shared" si="116"/>
        <v>168.66930560910612</v>
      </c>
      <c r="CB36">
        <f t="shared" si="117"/>
        <v>0.87312358934896384</v>
      </c>
      <c r="CC36">
        <f t="shared" si="118"/>
        <v>60.638088814781234</v>
      </c>
      <c r="CD36">
        <f t="shared" si="119"/>
        <v>1946.3361920555678</v>
      </c>
      <c r="CE36">
        <f t="shared" si="120"/>
        <v>1.6654673671064924E-2</v>
      </c>
      <c r="CF36">
        <f t="shared" si="121"/>
        <v>0</v>
      </c>
      <c r="CG36">
        <f t="shared" si="122"/>
        <v>1487.7767498140392</v>
      </c>
      <c r="CH36">
        <f t="shared" si="123"/>
        <v>0</v>
      </c>
      <c r="CI36" t="e">
        <f t="shared" si="124"/>
        <v>#DIV/0!</v>
      </c>
      <c r="CJ36" t="e">
        <f t="shared" si="125"/>
        <v>#DIV/0!</v>
      </c>
    </row>
    <row r="37" spans="1:88" x14ac:dyDescent="0.35">
      <c r="A37" t="s">
        <v>176</v>
      </c>
      <c r="B37" s="1">
        <v>35</v>
      </c>
      <c r="C37" s="1" t="s">
        <v>125</v>
      </c>
      <c r="D37" s="1" t="s">
        <v>0</v>
      </c>
      <c r="E37" s="1">
        <v>0</v>
      </c>
      <c r="F37" s="1" t="s">
        <v>91</v>
      </c>
      <c r="G37" s="1" t="s">
        <v>0</v>
      </c>
      <c r="H37" s="1">
        <v>8553.9999986216426</v>
      </c>
      <c r="I37" s="1">
        <v>0</v>
      </c>
      <c r="J37">
        <f t="shared" ref="J37:J47" si="126">(AS37-AT37*(1000-AU37)/(1000-AV37))*BL37</f>
        <v>36.553209438012509</v>
      </c>
      <c r="K37">
        <f t="shared" ref="K37:K47" si="127">IF(BW37&lt;&gt;0,1/(1/BW37-1/AO37),0)</f>
        <v>0.67191668261243875</v>
      </c>
      <c r="L37">
        <f t="shared" ref="L37:L47" si="128">((BZ37-BM37/2)*AT37-J37)/(BZ37+BM37/2)</f>
        <v>273.32824803185235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ref="T37:T47" si="129">CF37/P37</f>
        <v>#DIV/0!</v>
      </c>
      <c r="U37" t="e">
        <f t="shared" ref="U37:U47" si="130">CH37/R37</f>
        <v>#DIV/0!</v>
      </c>
      <c r="V37" t="e">
        <f t="shared" ref="V37:V47" si="131">(R37-S37)/R37</f>
        <v>#DIV/0!</v>
      </c>
      <c r="W37" s="1">
        <v>-1</v>
      </c>
      <c r="X37" s="1">
        <v>0.87</v>
      </c>
      <c r="Y37" s="1">
        <v>0.92</v>
      </c>
      <c r="Z37" s="1">
        <v>10.1031494140625</v>
      </c>
      <c r="AA37">
        <f t="shared" ref="AA37:AA47" si="132">(Z37*Y37+(100-Z37)*X37)/100</f>
        <v>0.87505157470703121</v>
      </c>
      <c r="AB37">
        <f t="shared" ref="AB37:AB47" si="133">(J37-W37)/CG37</f>
        <v>2.5227833452442703E-2</v>
      </c>
      <c r="AC37" t="e">
        <f t="shared" ref="AC37:AC47" si="134">(R37-S37)/(R37-Q37)</f>
        <v>#DIV/0!</v>
      </c>
      <c r="AD37" t="e">
        <f t="shared" ref="AD37:AD47" si="135">(P37-R37)/(P37-Q37)</f>
        <v>#DIV/0!</v>
      </c>
      <c r="AE37" t="e">
        <f t="shared" ref="AE37:AE47" si="136">(P37-R37)/R37</f>
        <v>#DIV/0!</v>
      </c>
      <c r="AF37" s="1">
        <v>0</v>
      </c>
      <c r="AG37" s="1">
        <v>0.5</v>
      </c>
      <c r="AH37" t="e">
        <f t="shared" ref="AH37:AH47" si="137">V37*AG37*AA37*AF37</f>
        <v>#DIV/0!</v>
      </c>
      <c r="AI37">
        <f t="shared" ref="AI37:AI47" si="138">BM37*1000</f>
        <v>9.12590497814465</v>
      </c>
      <c r="AJ37">
        <f t="shared" ref="AJ37:AJ47" si="139">(BR37-BX37)</f>
        <v>1.3885901977342727</v>
      </c>
      <c r="AK37">
        <f t="shared" ref="AK37:AK47" si="140">(AQ37+BQ37*I37)</f>
        <v>29.833560943603516</v>
      </c>
      <c r="AL37" s="1">
        <v>2</v>
      </c>
      <c r="AM37">
        <f t="shared" ref="AM37:AM47" si="141">(AL37*BF37+BG37)</f>
        <v>4.644859790802002</v>
      </c>
      <c r="AN37" s="1">
        <v>1</v>
      </c>
      <c r="AO37">
        <f t="shared" ref="AO37:AO47" si="142">AM37*(AN37+1)*(AN37+1)/(AN37*AN37+1)</f>
        <v>9.2897195816040039</v>
      </c>
      <c r="AP37" s="1">
        <v>30.33964729309082</v>
      </c>
      <c r="AQ37" s="1">
        <v>29.833560943603516</v>
      </c>
      <c r="AR37" s="1">
        <v>29.921182632446289</v>
      </c>
      <c r="AS37" s="1">
        <v>399.84884643554688</v>
      </c>
      <c r="AT37" s="1">
        <v>373.22134399414063</v>
      </c>
      <c r="AU37" s="1">
        <v>22.730138778686523</v>
      </c>
      <c r="AV37" s="1">
        <v>28.637195587158203</v>
      </c>
      <c r="AW37" s="1">
        <v>51.728073120117188</v>
      </c>
      <c r="AX37" s="1">
        <v>65.172080993652344</v>
      </c>
      <c r="AY37" s="1">
        <v>300.13473510742188</v>
      </c>
      <c r="AZ37" s="1">
        <v>1701.1141357421875</v>
      </c>
      <c r="BA37" s="1">
        <v>0.31335440278053284</v>
      </c>
      <c r="BB37" s="1">
        <v>98.867866516113281</v>
      </c>
      <c r="BC37" s="1">
        <v>5.3985161781311035</v>
      </c>
      <c r="BD37" s="1">
        <v>-0.42914468050003052</v>
      </c>
      <c r="BE37" s="1">
        <v>1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ref="BL37:BL47" si="143">AY37*0.000001/(AL37*0.0001)</f>
        <v>1.5006736755371091</v>
      </c>
      <c r="BM37">
        <f t="shared" ref="BM37:BM47" si="144">(AV37-AU37)/(1000-AV37)*BL37</f>
        <v>9.1259049781446493E-3</v>
      </c>
      <c r="BN37">
        <f t="shared" ref="BN37:BN47" si="145">(AQ37+273.15)</f>
        <v>302.98356094360349</v>
      </c>
      <c r="BO37">
        <f t="shared" ref="BO37:BO47" si="146">(AP37+273.15)</f>
        <v>303.4896472930908</v>
      </c>
      <c r="BP37">
        <f t="shared" ref="BP37:BP47" si="147">(AZ37*BH37+BA37*BI37)*BJ37</f>
        <v>272.17825563509177</v>
      </c>
      <c r="BQ37">
        <f t="shared" ref="BQ37:BQ47" si="148">((BP37+0.00000010773*(BO37^4-BN37^4))-BM37*44100)/(AM37*51.4+0.00000043092*BN37^3)</f>
        <v>-0.49532431157718199</v>
      </c>
      <c r="BR37">
        <f t="shared" ref="BR37:BR47" si="149">0.61365*EXP(17.502*AK37/(240.97+AK37))</f>
        <v>4.2198886284412582</v>
      </c>
      <c r="BS37">
        <f t="shared" ref="BS37:BS47" si="150">BR37*1000/BB37</f>
        <v>42.682104683158201</v>
      </c>
      <c r="BT37">
        <f t="shared" ref="BT37:BT47" si="151">(BS37-AV37)</f>
        <v>14.044909095999998</v>
      </c>
      <c r="BU37">
        <f t="shared" ref="BU37:BU47" si="152">IF(I37,AQ37,(AP37+AQ37)/2)</f>
        <v>30.086604118347168</v>
      </c>
      <c r="BV37">
        <f t="shared" ref="BV37:BV47" si="153">0.61365*EXP(17.502*BU37/(240.97+BU37))</f>
        <v>4.2816892456797486</v>
      </c>
      <c r="BW37">
        <f t="shared" ref="BW37:BW47" si="154">IF(BT37&lt;&gt;0,(1000-(BS37+AV37)/2)/BT37*BM37,0)</f>
        <v>0.62659561121429375</v>
      </c>
      <c r="BX37">
        <f t="shared" ref="BX37:BX47" si="155">AV37*BB37/1000</f>
        <v>2.8312984307069855</v>
      </c>
      <c r="BY37">
        <f t="shared" ref="BY37:BY47" si="156">(BV37-BX37)</f>
        <v>1.4503908149727631</v>
      </c>
      <c r="BZ37">
        <f t="shared" ref="BZ37:BZ47" si="157">1/(1.6/K37+1.37/AO37)</f>
        <v>0.39545660415980682</v>
      </c>
      <c r="CA37">
        <f t="shared" ref="CA37:CA47" si="158">L37*BB37*0.001</f>
        <v>27.023380741496283</v>
      </c>
      <c r="CB37">
        <f t="shared" ref="CB37:CB47" si="159">L37/AT37</f>
        <v>0.73234891956271253</v>
      </c>
      <c r="CC37">
        <f t="shared" ref="CC37:CC47" si="160">(1-BM37*BB37/BR37/K37)*100</f>
        <v>68.178936387556277</v>
      </c>
      <c r="CD37">
        <f t="shared" ref="CD37:CD47" si="161">(AT37-J37/(AO37/1.35))</f>
        <v>367.90936096732935</v>
      </c>
      <c r="CE37">
        <f t="shared" ref="CE37:CE47" si="162">J37*CC37/100/CD37</f>
        <v>6.7738394437226138E-2</v>
      </c>
      <c r="CF37">
        <f t="shared" ref="CF37:CF47" si="163">(P37-O37)</f>
        <v>0</v>
      </c>
      <c r="CG37">
        <f t="shared" ref="CG37:CG47" si="164">AZ37*AA37</f>
        <v>1488.5626032375917</v>
      </c>
      <c r="CH37">
        <f t="shared" ref="CH37:CH47" si="165">(R37-Q37)</f>
        <v>0</v>
      </c>
      <c r="CI37" t="e">
        <f t="shared" ref="CI37:CI47" si="166">(R37-S37)/(R37-O37)</f>
        <v>#DIV/0!</v>
      </c>
      <c r="CJ37" t="e">
        <f t="shared" ref="CJ37:CJ47" si="167">(P37-R37)/(P37-O37)</f>
        <v>#DIV/0!</v>
      </c>
    </row>
    <row r="38" spans="1:88" x14ac:dyDescent="0.35">
      <c r="A38" t="s">
        <v>176</v>
      </c>
      <c r="B38" s="1">
        <v>36</v>
      </c>
      <c r="C38" s="1" t="s">
        <v>126</v>
      </c>
      <c r="D38" s="1" t="s">
        <v>0</v>
      </c>
      <c r="E38" s="1">
        <v>0</v>
      </c>
      <c r="F38" s="1" t="s">
        <v>91</v>
      </c>
      <c r="G38" s="1" t="s">
        <v>0</v>
      </c>
      <c r="H38" s="1">
        <v>8704.9999986216426</v>
      </c>
      <c r="I38" s="1">
        <v>0</v>
      </c>
      <c r="J38">
        <f t="shared" si="126"/>
        <v>12.326304982944247</v>
      </c>
      <c r="K38">
        <f t="shared" si="127"/>
        <v>0.65616216828492258</v>
      </c>
      <c r="L38">
        <f t="shared" si="128"/>
        <v>154.7138942039004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10.1031494140625</v>
      </c>
      <c r="AA38">
        <f t="shared" si="132"/>
        <v>0.87505157470703121</v>
      </c>
      <c r="AB38">
        <f t="shared" si="133"/>
        <v>8.9596281843120872E-3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9.0805919412215665</v>
      </c>
      <c r="AJ38">
        <f t="shared" si="139"/>
        <v>1.4121636679956096</v>
      </c>
      <c r="AK38">
        <f t="shared" si="140"/>
        <v>30.004146575927734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30.371479034423828</v>
      </c>
      <c r="AQ38" s="1">
        <v>30.004146575927734</v>
      </c>
      <c r="AR38" s="1">
        <v>29.923654556274414</v>
      </c>
      <c r="AS38" s="1">
        <v>200.01057434082031</v>
      </c>
      <c r="AT38" s="1">
        <v>190.6431884765625</v>
      </c>
      <c r="AU38" s="1">
        <v>22.943227767944336</v>
      </c>
      <c r="AV38" s="1">
        <v>28.819820404052734</v>
      </c>
      <c r="AW38" s="1">
        <v>52.120002746582031</v>
      </c>
      <c r="AX38" s="1">
        <v>65.46905517578125</v>
      </c>
      <c r="AY38" s="1">
        <v>300.13619995117188</v>
      </c>
      <c r="AZ38" s="1">
        <v>1699.754150390625</v>
      </c>
      <c r="BA38" s="1">
        <v>0.26819366216659546</v>
      </c>
      <c r="BB38" s="1">
        <v>98.866020202636719</v>
      </c>
      <c r="BC38" s="1">
        <v>4.6772842407226563</v>
      </c>
      <c r="BD38" s="1">
        <v>-0.41140520572662354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1.5006809997558594</v>
      </c>
      <c r="BM38">
        <f t="shared" si="144"/>
        <v>9.0805919412215667E-3</v>
      </c>
      <c r="BN38">
        <f t="shared" si="145"/>
        <v>303.15414657592771</v>
      </c>
      <c r="BO38">
        <f t="shared" si="146"/>
        <v>303.52147903442381</v>
      </c>
      <c r="BP38">
        <f t="shared" si="147"/>
        <v>271.96065798370546</v>
      </c>
      <c r="BQ38">
        <f t="shared" si="148"/>
        <v>-0.4948139959881237</v>
      </c>
      <c r="BR38">
        <f t="shared" si="149"/>
        <v>4.2614646142990491</v>
      </c>
      <c r="BS38">
        <f t="shared" si="150"/>
        <v>43.103430334959484</v>
      </c>
      <c r="BT38">
        <f t="shared" si="151"/>
        <v>14.283609930906749</v>
      </c>
      <c r="BU38">
        <f t="shared" si="152"/>
        <v>30.187812805175781</v>
      </c>
      <c r="BV38">
        <f t="shared" si="153"/>
        <v>4.3066273341051877</v>
      </c>
      <c r="BW38">
        <f t="shared" si="154"/>
        <v>0.61287301585827325</v>
      </c>
      <c r="BX38">
        <f t="shared" si="155"/>
        <v>2.8493009463034396</v>
      </c>
      <c r="BY38">
        <f t="shared" si="156"/>
        <v>1.4573263878017482</v>
      </c>
      <c r="BZ38">
        <f t="shared" si="157"/>
        <v>0.3867130884458303</v>
      </c>
      <c r="CA38">
        <f t="shared" si="158"/>
        <v>15.295946989991418</v>
      </c>
      <c r="CB38">
        <f t="shared" si="159"/>
        <v>0.81153643851755441</v>
      </c>
      <c r="CC38">
        <f t="shared" si="160"/>
        <v>67.893635002782091</v>
      </c>
      <c r="CD38">
        <f t="shared" si="161"/>
        <v>188.85190601848623</v>
      </c>
      <c r="CE38">
        <f t="shared" si="162"/>
        <v>4.4313963734264404E-2</v>
      </c>
      <c r="CF38">
        <f t="shared" si="163"/>
        <v>0</v>
      </c>
      <c r="CG38">
        <f t="shared" si="164"/>
        <v>1487.3725459141283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176</v>
      </c>
      <c r="B39" s="1">
        <v>37</v>
      </c>
      <c r="C39" s="1" t="s">
        <v>127</v>
      </c>
      <c r="D39" s="1" t="s">
        <v>0</v>
      </c>
      <c r="E39" s="1">
        <v>0</v>
      </c>
      <c r="F39" s="1" t="s">
        <v>91</v>
      </c>
      <c r="G39" s="1" t="s">
        <v>0</v>
      </c>
      <c r="H39" s="1">
        <v>8847.9999986216426</v>
      </c>
      <c r="I39" s="1">
        <v>0</v>
      </c>
      <c r="J39">
        <f t="shared" si="126"/>
        <v>-4.7317646459256846</v>
      </c>
      <c r="K39">
        <f t="shared" si="127"/>
        <v>0.64719811911879199</v>
      </c>
      <c r="L39">
        <f t="shared" si="128"/>
        <v>63.636021099740773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10.1031494140625</v>
      </c>
      <c r="AA39">
        <f t="shared" si="132"/>
        <v>0.87505157470703121</v>
      </c>
      <c r="AB39">
        <f t="shared" si="133"/>
        <v>-2.5061670067581636E-3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9.2304292769203222</v>
      </c>
      <c r="AJ39">
        <f t="shared" si="139"/>
        <v>1.4534014789757208</v>
      </c>
      <c r="AK39">
        <f t="shared" si="140"/>
        <v>30.262916564941406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30.494380950927734</v>
      </c>
      <c r="AQ39" s="1">
        <v>30.262916564941406</v>
      </c>
      <c r="AR39" s="1">
        <v>29.924152374267578</v>
      </c>
      <c r="AS39" s="1">
        <v>49.816978454589844</v>
      </c>
      <c r="AT39" s="1">
        <v>52.646251678466797</v>
      </c>
      <c r="AU39" s="1">
        <v>23.074880599975586</v>
      </c>
      <c r="AV39" s="1">
        <v>29.04707145690918</v>
      </c>
      <c r="AW39" s="1">
        <v>52.052196502685547</v>
      </c>
      <c r="AX39" s="1">
        <v>65.521873474121094</v>
      </c>
      <c r="AY39" s="1">
        <v>300.13482666015625</v>
      </c>
      <c r="AZ39" s="1">
        <v>1701.6513671875</v>
      </c>
      <c r="BA39" s="1">
        <v>0.25807291269302368</v>
      </c>
      <c r="BB39" s="1">
        <v>98.867568969726563</v>
      </c>
      <c r="BC39" s="1">
        <v>3.8773007392883301</v>
      </c>
      <c r="BD39" s="1">
        <v>-0.37907907366752625</v>
      </c>
      <c r="BE39" s="1">
        <v>1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1.5006741333007811</v>
      </c>
      <c r="BM39">
        <f t="shared" si="144"/>
        <v>9.2304292769203218E-3</v>
      </c>
      <c r="BN39">
        <f t="shared" si="145"/>
        <v>303.41291656494138</v>
      </c>
      <c r="BO39">
        <f t="shared" si="146"/>
        <v>303.64438095092771</v>
      </c>
      <c r="BP39">
        <f t="shared" si="147"/>
        <v>272.26421266442048</v>
      </c>
      <c r="BQ39">
        <f t="shared" si="148"/>
        <v>-0.52638699024397884</v>
      </c>
      <c r="BR39">
        <f t="shared" si="149"/>
        <v>4.3252148196102649</v>
      </c>
      <c r="BS39">
        <f t="shared" si="150"/>
        <v>43.747559130685758</v>
      </c>
      <c r="BT39">
        <f t="shared" si="151"/>
        <v>14.700487673776578</v>
      </c>
      <c r="BU39">
        <f t="shared" si="152"/>
        <v>30.37864875793457</v>
      </c>
      <c r="BV39">
        <f t="shared" si="153"/>
        <v>4.3539943265371832</v>
      </c>
      <c r="BW39">
        <f t="shared" si="154"/>
        <v>0.60504567124650721</v>
      </c>
      <c r="BX39">
        <f t="shared" si="155"/>
        <v>2.8718133406345441</v>
      </c>
      <c r="BY39">
        <f t="shared" si="156"/>
        <v>1.4821809859026391</v>
      </c>
      <c r="BZ39">
        <f t="shared" si="157"/>
        <v>0.38172748104117843</v>
      </c>
      <c r="CA39">
        <f t="shared" si="158"/>
        <v>6.2915387050375955</v>
      </c>
      <c r="CB39">
        <f t="shared" si="159"/>
        <v>1.2087474240026281</v>
      </c>
      <c r="CC39">
        <f t="shared" si="160"/>
        <v>67.399007204045617</v>
      </c>
      <c r="CD39">
        <f t="shared" si="161"/>
        <v>53.333880859938461</v>
      </c>
      <c r="CE39">
        <f t="shared" si="162"/>
        <v>-5.9796181023486376E-2</v>
      </c>
      <c r="CF39">
        <f t="shared" si="163"/>
        <v>0</v>
      </c>
      <c r="CG39">
        <f t="shared" si="164"/>
        <v>1489.0327084597945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176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8990.9999986216426</v>
      </c>
      <c r="I40" s="1">
        <v>0</v>
      </c>
      <c r="J40">
        <f t="shared" si="126"/>
        <v>2.6391488246840762</v>
      </c>
      <c r="K40">
        <f t="shared" si="127"/>
        <v>0.64167542458098026</v>
      </c>
      <c r="L40">
        <f t="shared" si="128"/>
        <v>88.403424393083498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10.1031494140625</v>
      </c>
      <c r="AA40">
        <f t="shared" si="132"/>
        <v>0.87505157470703121</v>
      </c>
      <c r="AB40">
        <f t="shared" si="133"/>
        <v>2.4461432264934507E-3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9.1482612317114196</v>
      </c>
      <c r="AJ40">
        <f t="shared" si="139"/>
        <v>1.4512293080666456</v>
      </c>
      <c r="AK40">
        <f t="shared" si="140"/>
        <v>30.450422286987305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30.581707000732422</v>
      </c>
      <c r="AQ40" s="1">
        <v>30.450422286987305</v>
      </c>
      <c r="AR40" s="1">
        <v>29.922941207885742</v>
      </c>
      <c r="AS40" s="1">
        <v>99.974159240722656</v>
      </c>
      <c r="AT40" s="1">
        <v>97.620452880859375</v>
      </c>
      <c r="AU40" s="1">
        <v>23.627483367919922</v>
      </c>
      <c r="AV40" s="1">
        <v>29.543384552001953</v>
      </c>
      <c r="AW40" s="1">
        <v>53.023059844970703</v>
      </c>
      <c r="AX40" s="1">
        <v>66.301727294921875</v>
      </c>
      <c r="AY40" s="1">
        <v>300.13992309570313</v>
      </c>
      <c r="AZ40" s="1">
        <v>1700.138427734375</v>
      </c>
      <c r="BA40" s="1">
        <v>0.18174608051776886</v>
      </c>
      <c r="BB40" s="1">
        <v>98.861282348632813</v>
      </c>
      <c r="BC40" s="1">
        <v>4.0808143615722656</v>
      </c>
      <c r="BD40" s="1">
        <v>-0.41552430391311646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1.5006996154785155</v>
      </c>
      <c r="BM40">
        <f t="shared" si="144"/>
        <v>9.1482612317114204E-3</v>
      </c>
      <c r="BN40">
        <f t="shared" si="145"/>
        <v>303.60042228698728</v>
      </c>
      <c r="BO40">
        <f t="shared" si="146"/>
        <v>303.7317070007324</v>
      </c>
      <c r="BP40">
        <f t="shared" si="147"/>
        <v>272.02214235733118</v>
      </c>
      <c r="BQ40">
        <f t="shared" si="148"/>
        <v>-0.51766205271961685</v>
      </c>
      <c r="BR40">
        <f t="shared" si="149"/>
        <v>4.3719261897963477</v>
      </c>
      <c r="BS40">
        <f t="shared" si="150"/>
        <v>44.22283512749528</v>
      </c>
      <c r="BT40">
        <f t="shared" si="151"/>
        <v>14.679450575493327</v>
      </c>
      <c r="BU40">
        <f t="shared" si="152"/>
        <v>30.516064643859863</v>
      </c>
      <c r="BV40">
        <f t="shared" si="153"/>
        <v>4.3883825454434193</v>
      </c>
      <c r="BW40">
        <f t="shared" si="154"/>
        <v>0.60021625894969111</v>
      </c>
      <c r="BX40">
        <f t="shared" si="155"/>
        <v>2.9206968817297021</v>
      </c>
      <c r="BY40">
        <f t="shared" si="156"/>
        <v>1.4676856637137172</v>
      </c>
      <c r="BZ40">
        <f t="shared" si="157"/>
        <v>0.3786520071660508</v>
      </c>
      <c r="CA40">
        <f t="shared" si="158"/>
        <v>8.7396758995106421</v>
      </c>
      <c r="CB40">
        <f t="shared" si="159"/>
        <v>0.90558301856041612</v>
      </c>
      <c r="CC40">
        <f t="shared" si="160"/>
        <v>67.761370652438558</v>
      </c>
      <c r="CD40">
        <f t="shared" si="161"/>
        <v>97.236926674064193</v>
      </c>
      <c r="CE40">
        <f t="shared" si="162"/>
        <v>1.8391402097251278E-2</v>
      </c>
      <c r="CF40">
        <f t="shared" si="163"/>
        <v>0</v>
      </c>
      <c r="CG40">
        <f t="shared" si="164"/>
        <v>1487.7088084089009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176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9136.9999986216426</v>
      </c>
      <c r="I41" s="1">
        <v>0</v>
      </c>
      <c r="J41">
        <f t="shared" si="126"/>
        <v>23.966721993252154</v>
      </c>
      <c r="K41">
        <f t="shared" si="127"/>
        <v>0.63567558918768319</v>
      </c>
      <c r="L41">
        <f t="shared" si="128"/>
        <v>212.72168449938613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10.1031494140625</v>
      </c>
      <c r="AA41">
        <f t="shared" si="132"/>
        <v>0.87505157470703121</v>
      </c>
      <c r="AB41">
        <f t="shared" si="133"/>
        <v>1.6791619780527602E-2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8.9829795838632034</v>
      </c>
      <c r="AJ41">
        <f t="shared" si="139"/>
        <v>1.4368030178235323</v>
      </c>
      <c r="AK41">
        <f t="shared" si="140"/>
        <v>30.609773635864258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30.670785903930664</v>
      </c>
      <c r="AQ41" s="1">
        <v>30.609773635864258</v>
      </c>
      <c r="AR41" s="1">
        <v>29.91961669921875</v>
      </c>
      <c r="AS41" s="1">
        <v>300.16738891601563</v>
      </c>
      <c r="AT41" s="1">
        <v>282.50723266601563</v>
      </c>
      <c r="AU41" s="1">
        <v>24.290548324584961</v>
      </c>
      <c r="AV41" s="1">
        <v>30.095846176147461</v>
      </c>
      <c r="AW41" s="1">
        <v>54.231700897216797</v>
      </c>
      <c r="AX41" s="1">
        <v>67.194915771484375</v>
      </c>
      <c r="AY41" s="1">
        <v>300.16131591796875</v>
      </c>
      <c r="AZ41" s="1">
        <v>1699.1639404296875</v>
      </c>
      <c r="BA41" s="1">
        <v>0.22901441156864166</v>
      </c>
      <c r="BB41" s="1">
        <v>98.856353759765625</v>
      </c>
      <c r="BC41" s="1">
        <v>4.9036016464233398</v>
      </c>
      <c r="BD41" s="1">
        <v>-0.43404436111450195</v>
      </c>
      <c r="BE41" s="1">
        <v>1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1.5008065795898435</v>
      </c>
      <c r="BM41">
        <f t="shared" si="144"/>
        <v>8.9829795838632029E-3</v>
      </c>
      <c r="BN41">
        <f t="shared" si="145"/>
        <v>303.75977363586424</v>
      </c>
      <c r="BO41">
        <f t="shared" si="146"/>
        <v>303.82078590393064</v>
      </c>
      <c r="BP41">
        <f t="shared" si="147"/>
        <v>271.86622439206621</v>
      </c>
      <c r="BQ41">
        <f t="shared" si="148"/>
        <v>-0.49256158009310003</v>
      </c>
      <c r="BR41">
        <f t="shared" si="149"/>
        <v>4.411968634112255</v>
      </c>
      <c r="BS41">
        <f t="shared" si="150"/>
        <v>44.630096764785989</v>
      </c>
      <c r="BT41">
        <f t="shared" si="151"/>
        <v>14.534250588638528</v>
      </c>
      <c r="BU41">
        <f t="shared" si="152"/>
        <v>30.640279769897461</v>
      </c>
      <c r="BV41">
        <f t="shared" si="153"/>
        <v>4.4196706679814293</v>
      </c>
      <c r="BW41">
        <f t="shared" si="154"/>
        <v>0.59496351196195829</v>
      </c>
      <c r="BX41">
        <f t="shared" si="155"/>
        <v>2.9751656162887228</v>
      </c>
      <c r="BY41">
        <f t="shared" si="156"/>
        <v>1.4445050516927065</v>
      </c>
      <c r="BZ41">
        <f t="shared" si="157"/>
        <v>0.37530747135255837</v>
      </c>
      <c r="CA41">
        <f t="shared" si="158"/>
        <v>21.028890095244567</v>
      </c>
      <c r="CB41">
        <f t="shared" si="159"/>
        <v>0.752977835264377</v>
      </c>
      <c r="CC41">
        <f t="shared" si="160"/>
        <v>68.336636265985632</v>
      </c>
      <c r="CD41">
        <f t="shared" si="161"/>
        <v>279.02434231537882</v>
      </c>
      <c r="CE41">
        <f t="shared" si="162"/>
        <v>5.8697572754769674E-2</v>
      </c>
      <c r="CF41">
        <f t="shared" si="163"/>
        <v>0</v>
      </c>
      <c r="CG41">
        <f t="shared" si="164"/>
        <v>1486.8560817584023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176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9279.9999986216426</v>
      </c>
      <c r="I42" s="1">
        <v>0</v>
      </c>
      <c r="J42">
        <f t="shared" si="126"/>
        <v>31.94137255112517</v>
      </c>
      <c r="K42">
        <f t="shared" si="127"/>
        <v>0.63282107733027559</v>
      </c>
      <c r="L42">
        <f t="shared" si="128"/>
        <v>283.1531655503253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10.1031494140625</v>
      </c>
      <c r="AA42">
        <f t="shared" si="132"/>
        <v>0.87505157470703121</v>
      </c>
      <c r="AB42">
        <f t="shared" si="133"/>
        <v>2.216217607839922E-2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8.8841214250401848</v>
      </c>
      <c r="AJ42">
        <f t="shared" si="139"/>
        <v>1.4262019241570858</v>
      </c>
      <c r="AK42">
        <f t="shared" si="140"/>
        <v>30.768915176391602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30.742588043212891</v>
      </c>
      <c r="AQ42" s="1">
        <v>30.768915176391602</v>
      </c>
      <c r="AR42" s="1">
        <v>29.921873092651367</v>
      </c>
      <c r="AS42" s="1">
        <v>399.97467041015625</v>
      </c>
      <c r="AT42" s="1">
        <v>376.46337890625</v>
      </c>
      <c r="AU42" s="1">
        <v>24.874637603759766</v>
      </c>
      <c r="AV42" s="1">
        <v>30.612983703613281</v>
      </c>
      <c r="AW42" s="1">
        <v>55.306819915771484</v>
      </c>
      <c r="AX42" s="1">
        <v>68.065361022949219</v>
      </c>
      <c r="AY42" s="1">
        <v>300.16146850585938</v>
      </c>
      <c r="AZ42" s="1">
        <v>1698.61767578125</v>
      </c>
      <c r="BA42" s="1">
        <v>0.20868693292140961</v>
      </c>
      <c r="BB42" s="1">
        <v>98.849395751953125</v>
      </c>
      <c r="BC42" s="1">
        <v>5.1293201446533203</v>
      </c>
      <c r="BD42" s="1">
        <v>-0.44582566618919373</v>
      </c>
      <c r="BE42" s="1">
        <v>1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1.5008073425292967</v>
      </c>
      <c r="BM42">
        <f t="shared" si="144"/>
        <v>8.8841214250401854E-3</v>
      </c>
      <c r="BN42">
        <f t="shared" si="145"/>
        <v>303.91891517639158</v>
      </c>
      <c r="BO42">
        <f t="shared" si="146"/>
        <v>303.89258804321287</v>
      </c>
      <c r="BP42">
        <f t="shared" si="147"/>
        <v>271.77882205026981</v>
      </c>
      <c r="BQ42">
        <f t="shared" si="148"/>
        <v>-0.4797007247956071</v>
      </c>
      <c r="BR42">
        <f t="shared" si="149"/>
        <v>4.4522768654236469</v>
      </c>
      <c r="BS42">
        <f t="shared" si="150"/>
        <v>45.041012456929217</v>
      </c>
      <c r="BT42">
        <f t="shared" si="151"/>
        <v>14.428028753315935</v>
      </c>
      <c r="BU42">
        <f t="shared" si="152"/>
        <v>30.755751609802246</v>
      </c>
      <c r="BV42">
        <f t="shared" si="153"/>
        <v>4.4489305990967276</v>
      </c>
      <c r="BW42">
        <f t="shared" si="154"/>
        <v>0.59246220860113885</v>
      </c>
      <c r="BX42">
        <f t="shared" si="155"/>
        <v>3.0260749412665611</v>
      </c>
      <c r="BY42">
        <f t="shared" si="156"/>
        <v>1.4228556578301665</v>
      </c>
      <c r="BZ42">
        <f t="shared" si="157"/>
        <v>0.37371503112493765</v>
      </c>
      <c r="CA42">
        <f t="shared" si="158"/>
        <v>27.989519319902406</v>
      </c>
      <c r="CB42">
        <f t="shared" si="159"/>
        <v>0.75213999930877318</v>
      </c>
      <c r="CC42">
        <f t="shared" si="160"/>
        <v>68.830817940531318</v>
      </c>
      <c r="CD42">
        <f t="shared" si="161"/>
        <v>371.82159692723212</v>
      </c>
      <c r="CE42">
        <f t="shared" si="162"/>
        <v>5.9129184991033527E-2</v>
      </c>
      <c r="CF42">
        <f t="shared" si="163"/>
        <v>0</v>
      </c>
      <c r="CG42">
        <f t="shared" si="164"/>
        <v>1486.3780720175803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176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9502.9999986216426</v>
      </c>
      <c r="I43" s="1">
        <v>0</v>
      </c>
      <c r="J43">
        <f t="shared" si="126"/>
        <v>46.377505752612436</v>
      </c>
      <c r="K43">
        <f t="shared" si="127"/>
        <v>0.61054146201442516</v>
      </c>
      <c r="L43">
        <f t="shared" si="128"/>
        <v>522.95748581268401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10.1031494140625</v>
      </c>
      <c r="AA43">
        <f t="shared" si="132"/>
        <v>0.87505157470703121</v>
      </c>
      <c r="AB43">
        <f t="shared" si="133"/>
        <v>3.1874176327374971E-2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8.5780506056086399</v>
      </c>
      <c r="AJ43">
        <f t="shared" si="139"/>
        <v>1.4237774614334273</v>
      </c>
      <c r="AK43">
        <f t="shared" si="140"/>
        <v>30.876026153564453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30.747964859008789</v>
      </c>
      <c r="AQ43" s="1">
        <v>30.876026153564453</v>
      </c>
      <c r="AR43" s="1">
        <v>29.92131233215332</v>
      </c>
      <c r="AS43" s="1">
        <v>700.1483154296875</v>
      </c>
      <c r="AT43" s="1">
        <v>665.44427490234375</v>
      </c>
      <c r="AU43" s="1">
        <v>25.373123168945313</v>
      </c>
      <c r="AV43" s="1">
        <v>30.911891937255859</v>
      </c>
      <c r="AW43" s="1">
        <v>56.402671813964844</v>
      </c>
      <c r="AX43" s="1">
        <v>68.716667175292969</v>
      </c>
      <c r="AY43" s="1">
        <v>300.17092895507813</v>
      </c>
      <c r="AZ43" s="1">
        <v>1698.633056640625</v>
      </c>
      <c r="BA43" s="1">
        <v>0.22377930581569672</v>
      </c>
      <c r="BB43" s="1">
        <v>98.855461120605469</v>
      </c>
      <c r="BC43" s="1">
        <v>5.5216999053955078</v>
      </c>
      <c r="BD43" s="1">
        <v>-0.4566434919834137</v>
      </c>
      <c r="BE43" s="1">
        <v>0.5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1.5008546447753905</v>
      </c>
      <c r="BM43">
        <f t="shared" si="144"/>
        <v>8.5780506056086399E-3</v>
      </c>
      <c r="BN43">
        <f t="shared" si="145"/>
        <v>304.02602615356443</v>
      </c>
      <c r="BO43">
        <f t="shared" si="146"/>
        <v>303.89796485900877</v>
      </c>
      <c r="BP43">
        <f t="shared" si="147"/>
        <v>271.7812829877148</v>
      </c>
      <c r="BQ43">
        <f t="shared" si="148"/>
        <v>-0.43076828475186246</v>
      </c>
      <c r="BR43">
        <f t="shared" si="149"/>
        <v>4.4795867930011815</v>
      </c>
      <c r="BS43">
        <f t="shared" si="150"/>
        <v>45.314510116300042</v>
      </c>
      <c r="BT43">
        <f t="shared" si="151"/>
        <v>14.402618179044183</v>
      </c>
      <c r="BU43">
        <f t="shared" si="152"/>
        <v>30.811995506286621</v>
      </c>
      <c r="BV43">
        <f t="shared" si="153"/>
        <v>4.4632435067359042</v>
      </c>
      <c r="BW43">
        <f t="shared" si="154"/>
        <v>0.57288984099186757</v>
      </c>
      <c r="BX43">
        <f t="shared" si="155"/>
        <v>3.0558093315677541</v>
      </c>
      <c r="BY43">
        <f t="shared" si="156"/>
        <v>1.4074341751681501</v>
      </c>
      <c r="BZ43">
        <f t="shared" si="157"/>
        <v>0.36125869144139455</v>
      </c>
      <c r="CA43">
        <f t="shared" si="158"/>
        <v>51.697203406485372</v>
      </c>
      <c r="CB43">
        <f t="shared" si="159"/>
        <v>0.78587720345092738</v>
      </c>
      <c r="CC43">
        <f t="shared" si="160"/>
        <v>68.994684683749028</v>
      </c>
      <c r="CD43">
        <f t="shared" si="161"/>
        <v>658.70460615173795</v>
      </c>
      <c r="CE43">
        <f t="shared" si="162"/>
        <v>4.8577182487215695E-2</v>
      </c>
      <c r="CF43">
        <f t="shared" si="163"/>
        <v>0</v>
      </c>
      <c r="CG43">
        <f t="shared" si="164"/>
        <v>1486.3915310627967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176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9715.9999986216426</v>
      </c>
      <c r="I44" s="1">
        <v>0</v>
      </c>
      <c r="J44">
        <f t="shared" si="126"/>
        <v>49.947134985002471</v>
      </c>
      <c r="K44">
        <f t="shared" si="127"/>
        <v>0.54028277560219073</v>
      </c>
      <c r="L44">
        <f t="shared" si="128"/>
        <v>784.39445179570612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10.1031494140625</v>
      </c>
      <c r="AA44">
        <f t="shared" si="132"/>
        <v>0.87505157470703121</v>
      </c>
      <c r="AB44">
        <f t="shared" si="133"/>
        <v>3.4216026986543635E-2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8.057141333151467</v>
      </c>
      <c r="AJ44">
        <f t="shared" si="139"/>
        <v>1.5001537254034814</v>
      </c>
      <c r="AK44">
        <f t="shared" si="140"/>
        <v>31.113264083862305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30.766599655151367</v>
      </c>
      <c r="AQ44" s="1">
        <v>31.113264083862305</v>
      </c>
      <c r="AR44" s="1">
        <v>29.923051834106445</v>
      </c>
      <c r="AS44" s="1">
        <v>999.98126220703125</v>
      </c>
      <c r="AT44" s="1">
        <v>961.54119873046875</v>
      </c>
      <c r="AU44" s="1">
        <v>25.552999496459961</v>
      </c>
      <c r="AV44" s="1">
        <v>30.756126403808594</v>
      </c>
      <c r="AW44" s="1">
        <v>56.74981689453125</v>
      </c>
      <c r="AX44" s="1">
        <v>68.30084228515625</v>
      </c>
      <c r="AY44" s="1">
        <v>300.17852783203125</v>
      </c>
      <c r="AZ44" s="1">
        <v>1701.5963134765625</v>
      </c>
      <c r="BA44" s="1">
        <v>0.22070270776748657</v>
      </c>
      <c r="BB44" s="1">
        <v>98.8564453125</v>
      </c>
      <c r="BC44" s="1">
        <v>5.3194355964660645</v>
      </c>
      <c r="BD44" s="1">
        <v>-0.46041211485862732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1.500892639160156</v>
      </c>
      <c r="BM44">
        <f t="shared" si="144"/>
        <v>8.0571413331514668E-3</v>
      </c>
      <c r="BN44">
        <f t="shared" si="145"/>
        <v>304.26326408386228</v>
      </c>
      <c r="BO44">
        <f t="shared" si="146"/>
        <v>303.91659965515134</v>
      </c>
      <c r="BP44">
        <f t="shared" si="147"/>
        <v>272.25540407086737</v>
      </c>
      <c r="BQ44">
        <f t="shared" si="148"/>
        <v>-0.3478309805590919</v>
      </c>
      <c r="BR44">
        <f t="shared" si="149"/>
        <v>4.5405950532659229</v>
      </c>
      <c r="BS44">
        <f t="shared" si="150"/>
        <v>45.931198910828961</v>
      </c>
      <c r="BT44">
        <f t="shared" si="151"/>
        <v>15.175072507020367</v>
      </c>
      <c r="BU44">
        <f t="shared" si="152"/>
        <v>30.939931869506836</v>
      </c>
      <c r="BV44">
        <f t="shared" si="153"/>
        <v>4.4959501446548655</v>
      </c>
      <c r="BW44">
        <f t="shared" si="154"/>
        <v>0.51058741368822169</v>
      </c>
      <c r="BX44">
        <f t="shared" si="155"/>
        <v>3.0404413278624416</v>
      </c>
      <c r="BY44">
        <f t="shared" si="156"/>
        <v>1.4555088167924239</v>
      </c>
      <c r="BZ44">
        <f t="shared" si="157"/>
        <v>0.32165851825337327</v>
      </c>
      <c r="CA44">
        <f t="shared" si="158"/>
        <v>77.54244722737063</v>
      </c>
      <c r="CB44">
        <f t="shared" si="159"/>
        <v>0.81576790763760199</v>
      </c>
      <c r="CC44">
        <f t="shared" si="160"/>
        <v>67.532258627544039</v>
      </c>
      <c r="CD44">
        <f t="shared" si="161"/>
        <v>954.28278456226508</v>
      </c>
      <c r="CE44">
        <f t="shared" si="162"/>
        <v>3.5346365795116734E-2</v>
      </c>
      <c r="CF44">
        <f t="shared" si="163"/>
        <v>0</v>
      </c>
      <c r="CG44">
        <f t="shared" si="164"/>
        <v>1488.9845336233452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176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9908.4999986561015</v>
      </c>
      <c r="I45" s="1">
        <v>0</v>
      </c>
      <c r="J45">
        <f t="shared" si="126"/>
        <v>50.343877362679656</v>
      </c>
      <c r="K45">
        <f t="shared" si="127"/>
        <v>0.4652855427438754</v>
      </c>
      <c r="L45">
        <f t="shared" si="128"/>
        <v>1048.5423340031186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10.1031494140625</v>
      </c>
      <c r="AA45">
        <f t="shared" si="132"/>
        <v>0.87505157470703121</v>
      </c>
      <c r="AB45">
        <f t="shared" si="133"/>
        <v>3.4485167783436174E-2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7.5335226635190056</v>
      </c>
      <c r="AJ45">
        <f t="shared" si="139"/>
        <v>1.615885556896635</v>
      </c>
      <c r="AK45">
        <f t="shared" si="140"/>
        <v>31.443294525146484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30.759065628051758</v>
      </c>
      <c r="AQ45" s="1">
        <v>31.443294525146484</v>
      </c>
      <c r="AR45" s="1">
        <v>29.922327041625977</v>
      </c>
      <c r="AS45" s="1">
        <v>1300.1439208984375</v>
      </c>
      <c r="AT45" s="1">
        <v>1260.2752685546875</v>
      </c>
      <c r="AU45" s="1">
        <v>25.588838577270508</v>
      </c>
      <c r="AV45" s="1">
        <v>30.455364227294922</v>
      </c>
      <c r="AW45" s="1">
        <v>56.853069305419922</v>
      </c>
      <c r="AX45" s="1">
        <v>67.664146423339844</v>
      </c>
      <c r="AY45" s="1">
        <v>300.1766357421875</v>
      </c>
      <c r="AZ45" s="1">
        <v>1701.463623046875</v>
      </c>
      <c r="BA45" s="1">
        <v>0.29078283905982971</v>
      </c>
      <c r="BB45" s="1">
        <v>98.85888671875</v>
      </c>
      <c r="BC45" s="1">
        <v>4.7114949226379395</v>
      </c>
      <c r="BD45" s="1">
        <v>-0.46750706434249878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1.5008831787109373</v>
      </c>
      <c r="BM45">
        <f t="shared" si="144"/>
        <v>7.5335226635190053E-3</v>
      </c>
      <c r="BN45">
        <f t="shared" si="145"/>
        <v>304.59329452514646</v>
      </c>
      <c r="BO45">
        <f t="shared" si="146"/>
        <v>303.90906562805174</v>
      </c>
      <c r="BP45">
        <f t="shared" si="147"/>
        <v>272.23417360259191</v>
      </c>
      <c r="BQ45">
        <f t="shared" si="148"/>
        <v>-0.27218809853735099</v>
      </c>
      <c r="BR45">
        <f t="shared" si="149"/>
        <v>4.626668959021055</v>
      </c>
      <c r="BS45">
        <f t="shared" si="150"/>
        <v>46.800739039108983</v>
      </c>
      <c r="BT45">
        <f t="shared" si="151"/>
        <v>16.345374811814061</v>
      </c>
      <c r="BU45">
        <f t="shared" si="152"/>
        <v>31.101180076599121</v>
      </c>
      <c r="BV45">
        <f t="shared" si="153"/>
        <v>4.5374701214265611</v>
      </c>
      <c r="BW45">
        <f t="shared" si="154"/>
        <v>0.44309276749395621</v>
      </c>
      <c r="BX45">
        <f t="shared" si="155"/>
        <v>3.01078340212442</v>
      </c>
      <c r="BY45">
        <f t="shared" si="156"/>
        <v>1.5266867193021412</v>
      </c>
      <c r="BZ45">
        <f t="shared" si="157"/>
        <v>0.27884486820684223</v>
      </c>
      <c r="CA45">
        <f t="shared" si="158"/>
        <v>103.65772781702803</v>
      </c>
      <c r="CB45">
        <f t="shared" si="159"/>
        <v>0.83199469208469901</v>
      </c>
      <c r="CC45">
        <f t="shared" si="160"/>
        <v>65.404004692160385</v>
      </c>
      <c r="CD45">
        <f t="shared" si="161"/>
        <v>1252.9591990175397</v>
      </c>
      <c r="CE45">
        <f t="shared" si="162"/>
        <v>2.62793169468893E-2</v>
      </c>
      <c r="CF45">
        <f t="shared" si="163"/>
        <v>0</v>
      </c>
      <c r="CG45">
        <f t="shared" si="164"/>
        <v>1488.8684226538985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176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10130.499998656102</v>
      </c>
      <c r="I46" s="1">
        <v>0</v>
      </c>
      <c r="J46">
        <f t="shared" si="126"/>
        <v>48.948997889440264</v>
      </c>
      <c r="K46">
        <f t="shared" si="127"/>
        <v>0.38737640314753874</v>
      </c>
      <c r="L46">
        <f t="shared" si="128"/>
        <v>1405.5965451143043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10.1031494140625</v>
      </c>
      <c r="AA46">
        <f t="shared" si="132"/>
        <v>0.87505157470703121</v>
      </c>
      <c r="AB46">
        <f t="shared" si="133"/>
        <v>3.3571482788232888E-2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6.8239672183186144</v>
      </c>
      <c r="AJ46">
        <f t="shared" si="139"/>
        <v>1.7442754516991177</v>
      </c>
      <c r="AK46">
        <f t="shared" si="140"/>
        <v>31.635660171508789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30.656183242797852</v>
      </c>
      <c r="AQ46" s="1">
        <v>31.635660171508789</v>
      </c>
      <c r="AR46" s="1">
        <v>29.919704437255859</v>
      </c>
      <c r="AS46" s="1">
        <v>1699.8931884765625</v>
      </c>
      <c r="AT46" s="1">
        <v>1659.73291015625</v>
      </c>
      <c r="AU46" s="1">
        <v>25.258899688720703</v>
      </c>
      <c r="AV46" s="1">
        <v>29.670700073242188</v>
      </c>
      <c r="AW46" s="1">
        <v>56.446266174316406</v>
      </c>
      <c r="AX46" s="1">
        <v>66.306617736816406</v>
      </c>
      <c r="AY46" s="1">
        <v>300.17202758789063</v>
      </c>
      <c r="AZ46" s="1">
        <v>1700.2884521484375</v>
      </c>
      <c r="BA46" s="1">
        <v>0.31469148397445679</v>
      </c>
      <c r="BB46" s="1">
        <v>98.859016418457031</v>
      </c>
      <c r="BC46" s="1">
        <v>3.1464192867279053</v>
      </c>
      <c r="BD46" s="1">
        <v>-0.47778654098510742</v>
      </c>
      <c r="BE46" s="1">
        <v>0.5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1.5008601379394528</v>
      </c>
      <c r="BM46">
        <f t="shared" si="144"/>
        <v>6.8239672183186143E-3</v>
      </c>
      <c r="BN46">
        <f t="shared" si="145"/>
        <v>304.78566017150877</v>
      </c>
      <c r="BO46">
        <f t="shared" si="146"/>
        <v>303.80618324279783</v>
      </c>
      <c r="BP46">
        <f t="shared" si="147"/>
        <v>272.04614626304465</v>
      </c>
      <c r="BQ46">
        <f t="shared" si="148"/>
        <v>-0.16251881381504499</v>
      </c>
      <c r="BR46">
        <f t="shared" si="149"/>
        <v>4.6774916773868815</v>
      </c>
      <c r="BS46">
        <f t="shared" si="150"/>
        <v>47.31477053734465</v>
      </c>
      <c r="BT46">
        <f t="shared" si="151"/>
        <v>17.644070464102462</v>
      </c>
      <c r="BU46">
        <f t="shared" si="152"/>
        <v>31.14592170715332</v>
      </c>
      <c r="BV46">
        <f t="shared" si="153"/>
        <v>4.5490497150663431</v>
      </c>
      <c r="BW46">
        <f t="shared" si="154"/>
        <v>0.37186963562637548</v>
      </c>
      <c r="BX46">
        <f t="shared" si="155"/>
        <v>2.9332162256877639</v>
      </c>
      <c r="BY46">
        <f t="shared" si="156"/>
        <v>1.6158334893785793</v>
      </c>
      <c r="BZ46">
        <f t="shared" si="157"/>
        <v>0.23376367934471412</v>
      </c>
      <c r="CA46">
        <f t="shared" si="158"/>
        <v>138.9558919311815</v>
      </c>
      <c r="CB46">
        <f t="shared" si="159"/>
        <v>0.84688116775486433</v>
      </c>
      <c r="CC46">
        <f t="shared" si="160"/>
        <v>62.76880025063376</v>
      </c>
      <c r="CD46">
        <f t="shared" si="161"/>
        <v>1652.6195471994604</v>
      </c>
      <c r="CE46">
        <f t="shared" si="162"/>
        <v>1.8591513553119932E-2</v>
      </c>
      <c r="CF46">
        <f t="shared" si="163"/>
        <v>0</v>
      </c>
      <c r="CG46">
        <f t="shared" si="164"/>
        <v>1487.8400875086709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  <row r="47" spans="1:88" x14ac:dyDescent="0.35">
      <c r="A47" t="s">
        <v>176</v>
      </c>
      <c r="B47" s="1">
        <v>45</v>
      </c>
      <c r="C47" s="1" t="s">
        <v>135</v>
      </c>
      <c r="D47" s="1" t="s">
        <v>0</v>
      </c>
      <c r="E47" s="1">
        <v>0</v>
      </c>
      <c r="F47" s="1" t="s">
        <v>91</v>
      </c>
      <c r="G47" s="1" t="s">
        <v>0</v>
      </c>
      <c r="H47" s="1">
        <v>10282.499998656102</v>
      </c>
      <c r="I47" s="1">
        <v>0</v>
      </c>
      <c r="J47">
        <f t="shared" si="126"/>
        <v>49.120520110635134</v>
      </c>
      <c r="K47">
        <f t="shared" si="127"/>
        <v>0.35942943723338894</v>
      </c>
      <c r="L47">
        <f t="shared" si="128"/>
        <v>1677.4922479088843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t="e">
        <f t="shared" si="129"/>
        <v>#DIV/0!</v>
      </c>
      <c r="U47" t="e">
        <f t="shared" si="130"/>
        <v>#DIV/0!</v>
      </c>
      <c r="V47" t="e">
        <f t="shared" si="131"/>
        <v>#DIV/0!</v>
      </c>
      <c r="W47" s="1">
        <v>-1</v>
      </c>
      <c r="X47" s="1">
        <v>0.87</v>
      </c>
      <c r="Y47" s="1">
        <v>0.92</v>
      </c>
      <c r="Z47" s="1">
        <v>10.1031494140625</v>
      </c>
      <c r="AA47">
        <f t="shared" si="132"/>
        <v>0.87505157470703121</v>
      </c>
      <c r="AB47">
        <f t="shared" si="133"/>
        <v>3.3668788673409299E-2</v>
      </c>
      <c r="AC47" t="e">
        <f t="shared" si="134"/>
        <v>#DIV/0!</v>
      </c>
      <c r="AD47" t="e">
        <f t="shared" si="135"/>
        <v>#DIV/0!</v>
      </c>
      <c r="AE47" t="e">
        <f t="shared" si="136"/>
        <v>#DIV/0!</v>
      </c>
      <c r="AF47" s="1">
        <v>0</v>
      </c>
      <c r="AG47" s="1">
        <v>0.5</v>
      </c>
      <c r="AH47" t="e">
        <f t="shared" si="137"/>
        <v>#DIV/0!</v>
      </c>
      <c r="AI47">
        <f t="shared" si="138"/>
        <v>6.6163401367490815</v>
      </c>
      <c r="AJ47">
        <f t="shared" si="139"/>
        <v>1.8177598540780693</v>
      </c>
      <c r="AK47">
        <f t="shared" si="140"/>
        <v>31.709157943725586</v>
      </c>
      <c r="AL47" s="1">
        <v>2</v>
      </c>
      <c r="AM47">
        <f t="shared" si="141"/>
        <v>4.644859790802002</v>
      </c>
      <c r="AN47" s="1">
        <v>1</v>
      </c>
      <c r="AO47">
        <f t="shared" si="142"/>
        <v>9.2897195816040039</v>
      </c>
      <c r="AP47" s="1">
        <v>30.579492568969727</v>
      </c>
      <c r="AQ47" s="1">
        <v>31.709157943725586</v>
      </c>
      <c r="AR47" s="1">
        <v>29.916604995727539</v>
      </c>
      <c r="AS47" s="1">
        <v>2000.0828857421875</v>
      </c>
      <c r="AT47" s="1">
        <v>1958.71826171875</v>
      </c>
      <c r="AU47" s="1">
        <v>24.845046997070313</v>
      </c>
      <c r="AV47" s="1">
        <v>29.125186920166016</v>
      </c>
      <c r="AW47" s="1">
        <v>55.769748687744141</v>
      </c>
      <c r="AX47" s="1">
        <v>65.376502990722656</v>
      </c>
      <c r="AY47" s="1">
        <v>300.16018676757813</v>
      </c>
      <c r="AZ47" s="1">
        <v>1701.1962890625</v>
      </c>
      <c r="BA47" s="1">
        <v>0.2564568817615509</v>
      </c>
      <c r="BB47" s="1">
        <v>98.858688354492188</v>
      </c>
      <c r="BC47" s="1">
        <v>1.5597372055053711</v>
      </c>
      <c r="BD47" s="1">
        <v>-0.47548884153366089</v>
      </c>
      <c r="BE47" s="1">
        <v>1</v>
      </c>
      <c r="BF47" s="1">
        <v>-1.355140209197998</v>
      </c>
      <c r="BG47" s="1">
        <v>7.355140209197998</v>
      </c>
      <c r="BH47" s="1">
        <v>1</v>
      </c>
      <c r="BI47" s="1">
        <v>0</v>
      </c>
      <c r="BJ47" s="1">
        <v>0.15999999642372131</v>
      </c>
      <c r="BK47" s="1">
        <v>111115</v>
      </c>
      <c r="BL47">
        <f t="shared" si="143"/>
        <v>1.5008009338378905</v>
      </c>
      <c r="BM47">
        <f t="shared" si="144"/>
        <v>6.6163401367490817E-3</v>
      </c>
      <c r="BN47">
        <f t="shared" si="145"/>
        <v>304.85915794372556</v>
      </c>
      <c r="BO47">
        <f t="shared" si="146"/>
        <v>303.7294925689697</v>
      </c>
      <c r="BP47">
        <f t="shared" si="147"/>
        <v>272.19140016604797</v>
      </c>
      <c r="BQ47">
        <f t="shared" si="148"/>
        <v>-0.13271398724392827</v>
      </c>
      <c r="BR47">
        <f t="shared" si="149"/>
        <v>4.6970376310850934</v>
      </c>
      <c r="BS47">
        <f t="shared" si="150"/>
        <v>47.512643645869872</v>
      </c>
      <c r="BT47">
        <f t="shared" si="151"/>
        <v>18.387456725703856</v>
      </c>
      <c r="BU47">
        <f t="shared" si="152"/>
        <v>31.144325256347656</v>
      </c>
      <c r="BV47">
        <f t="shared" si="153"/>
        <v>4.5486360948313811</v>
      </c>
      <c r="BW47">
        <f t="shared" si="154"/>
        <v>0.34604074149475933</v>
      </c>
      <c r="BX47">
        <f t="shared" si="155"/>
        <v>2.8792777770070241</v>
      </c>
      <c r="BY47">
        <f t="shared" si="156"/>
        <v>1.669358317824357</v>
      </c>
      <c r="BZ47">
        <f t="shared" si="157"/>
        <v>0.21743978109449338</v>
      </c>
      <c r="CA47">
        <f t="shared" si="158"/>
        <v>165.83468335310093</v>
      </c>
      <c r="CB47">
        <f t="shared" si="159"/>
        <v>0.85642344827933881</v>
      </c>
      <c r="CC47">
        <f t="shared" si="160"/>
        <v>61.256844909511713</v>
      </c>
      <c r="CD47">
        <f t="shared" si="161"/>
        <v>1951.5799728213462</v>
      </c>
      <c r="CE47">
        <f t="shared" si="162"/>
        <v>1.5418113140102295E-2</v>
      </c>
      <c r="CF47">
        <f t="shared" si="163"/>
        <v>0</v>
      </c>
      <c r="CG47">
        <f t="shared" si="164"/>
        <v>1488.6344916298985</v>
      </c>
      <c r="CH47">
        <f t="shared" si="165"/>
        <v>0</v>
      </c>
      <c r="CI47" t="e">
        <f t="shared" si="166"/>
        <v>#DIV/0!</v>
      </c>
      <c r="CJ47" t="e">
        <f t="shared" si="167"/>
        <v>#DIV/0!</v>
      </c>
    </row>
    <row r="48" spans="1:88" x14ac:dyDescent="0.35">
      <c r="A48" t="s">
        <v>177</v>
      </c>
      <c r="B48" s="1">
        <v>46</v>
      </c>
      <c r="C48" s="1" t="s">
        <v>136</v>
      </c>
      <c r="D48" s="1" t="s">
        <v>0</v>
      </c>
      <c r="E48" s="1">
        <v>0</v>
      </c>
      <c r="F48" s="1" t="s">
        <v>91</v>
      </c>
      <c r="G48" s="1" t="s">
        <v>0</v>
      </c>
      <c r="H48" s="1">
        <v>11868.999998621643</v>
      </c>
      <c r="I48" s="1">
        <v>0</v>
      </c>
      <c r="J48">
        <f t="shared" ref="J48:J59" si="168">(AS48-AT48*(1000-AU48)/(1000-AV48))*BL48</f>
        <v>41.686967380371627</v>
      </c>
      <c r="K48">
        <f t="shared" ref="K48:K59" si="169">IF(BW48&lt;&gt;0,1/(1/BW48-1/AO48),0)</f>
        <v>0.85914455545849933</v>
      </c>
      <c r="L48">
        <f t="shared" ref="L48:L59" si="170">((BZ48-BM48/2)*AT48-J48)/(BZ48+BM48/2)</f>
        <v>278.15031549842547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t="e">
        <f t="shared" ref="T48:T59" si="171">CF48/P48</f>
        <v>#DIV/0!</v>
      </c>
      <c r="U48" t="e">
        <f t="shared" ref="U48:U59" si="172">CH48/R48</f>
        <v>#DIV/0!</v>
      </c>
      <c r="V48" t="e">
        <f t="shared" ref="V48:V59" si="173">(R48-S48)/R48</f>
        <v>#DIV/0!</v>
      </c>
      <c r="W48" s="1">
        <v>-1</v>
      </c>
      <c r="X48" s="1">
        <v>0.87</v>
      </c>
      <c r="Y48" s="1">
        <v>0.92</v>
      </c>
      <c r="Z48" s="1">
        <v>10.07890510559082</v>
      </c>
      <c r="AA48">
        <f t="shared" ref="AA48:AA59" si="174">(Z48*Y48+(100-Z48)*X48)/100</f>
        <v>0.87503945255279536</v>
      </c>
      <c r="AB48">
        <f t="shared" ref="AB48:AB59" si="175">(J48-W48)/CG48</f>
        <v>2.8715009038241448E-2</v>
      </c>
      <c r="AC48" t="e">
        <f t="shared" ref="AC48:AC59" si="176">(R48-S48)/(R48-Q48)</f>
        <v>#DIV/0!</v>
      </c>
      <c r="AD48" t="e">
        <f t="shared" ref="AD48:AD59" si="177">(P48-R48)/(P48-Q48)</f>
        <v>#DIV/0!</v>
      </c>
      <c r="AE48" t="e">
        <f t="shared" ref="AE48:AE59" si="178">(P48-R48)/R48</f>
        <v>#DIV/0!</v>
      </c>
      <c r="AF48" s="1">
        <v>0</v>
      </c>
      <c r="AG48" s="1">
        <v>0.5</v>
      </c>
      <c r="AH48" t="e">
        <f t="shared" ref="AH48:AH59" si="179">V48*AG48*AA48*AF48</f>
        <v>#DIV/0!</v>
      </c>
      <c r="AI48">
        <f t="shared" ref="AI48:AI59" si="180">BM48*1000</f>
        <v>11.445272980733112</v>
      </c>
      <c r="AJ48">
        <f t="shared" ref="AJ48:AJ59" si="181">(BR48-BX48)</f>
        <v>1.3871757475132571</v>
      </c>
      <c r="AK48">
        <f t="shared" ref="AK48:AK59" si="182">(AQ48+BQ48*I48)</f>
        <v>29.819309234619141</v>
      </c>
      <c r="AL48" s="1">
        <v>2</v>
      </c>
      <c r="AM48">
        <f t="shared" ref="AM48:AM59" si="183">(AL48*BF48+BG48)</f>
        <v>4.644859790802002</v>
      </c>
      <c r="AN48" s="1">
        <v>1</v>
      </c>
      <c r="AO48">
        <f t="shared" ref="AO48:AO59" si="184">AM48*(AN48+1)*(AN48+1)/(AN48*AN48+1)</f>
        <v>9.2897195816040039</v>
      </c>
      <c r="AP48" s="1">
        <v>30.655128479003906</v>
      </c>
      <c r="AQ48" s="1">
        <v>29.819309234619141</v>
      </c>
      <c r="AR48" s="1">
        <v>29.916126251220703</v>
      </c>
      <c r="AS48" s="1">
        <v>399.97296142578125</v>
      </c>
      <c r="AT48" s="1">
        <v>369.37991333007813</v>
      </c>
      <c r="AU48" s="1">
        <v>21.217790603637695</v>
      </c>
      <c r="AV48" s="1">
        <v>28.625511169433594</v>
      </c>
      <c r="AW48" s="1">
        <v>47.409946441650391</v>
      </c>
      <c r="AX48" s="1">
        <v>63.960567474365234</v>
      </c>
      <c r="AY48" s="1">
        <v>300.16375732421875</v>
      </c>
      <c r="AZ48" s="1">
        <v>1698.8643798828125</v>
      </c>
      <c r="BA48" s="1">
        <v>0.26822331547737122</v>
      </c>
      <c r="BB48" s="1">
        <v>98.83685302734375</v>
      </c>
      <c r="BC48" s="1">
        <v>5.2738699913024902</v>
      </c>
      <c r="BD48" s="1">
        <v>-0.41384792327880859</v>
      </c>
      <c r="BE48" s="1">
        <v>1</v>
      </c>
      <c r="BF48" s="1">
        <v>-1.355140209197998</v>
      </c>
      <c r="BG48" s="1">
        <v>7.355140209197998</v>
      </c>
      <c r="BH48" s="1">
        <v>1</v>
      </c>
      <c r="BI48" s="1">
        <v>0</v>
      </c>
      <c r="BJ48" s="1">
        <v>0.15999999642372131</v>
      </c>
      <c r="BK48" s="1">
        <v>111115</v>
      </c>
      <c r="BL48">
        <f t="shared" ref="BL48:BL59" si="185">AY48*0.000001/(AL48*0.0001)</f>
        <v>1.5008187866210936</v>
      </c>
      <c r="BM48">
        <f t="shared" ref="BM48:BM59" si="186">(AV48-AU48)/(1000-AV48)*BL48</f>
        <v>1.1445272980733112E-2</v>
      </c>
      <c r="BN48">
        <f t="shared" ref="BN48:BN59" si="187">(AQ48+273.15)</f>
        <v>302.96930923461912</v>
      </c>
      <c r="BO48">
        <f t="shared" ref="BO48:BO59" si="188">(AP48+273.15)</f>
        <v>303.80512847900388</v>
      </c>
      <c r="BP48">
        <f t="shared" ref="BP48:BP59" si="189">(AZ48*BH48+BA48*BI48)*BJ48</f>
        <v>271.81829470563753</v>
      </c>
      <c r="BQ48">
        <f t="shared" ref="BQ48:BQ59" si="190">((BP48+0.00000010773*(BO48^4-BN48^4))-BM48*44100)/(AM48*51.4+0.00000043092*BN48^3)</f>
        <v>-0.88884810149781723</v>
      </c>
      <c r="BR48">
        <f t="shared" ref="BR48:BR59" si="191">0.61365*EXP(17.502*AK48/(240.97+AK48))</f>
        <v>4.2164311877991523</v>
      </c>
      <c r="BS48">
        <f t="shared" ref="BS48:BS59" si="192">BR48*1000/BB48</f>
        <v>42.660516382817789</v>
      </c>
      <c r="BT48">
        <f t="shared" ref="BT48:BT59" si="193">(BS48-AV48)</f>
        <v>14.035005213384196</v>
      </c>
      <c r="BU48">
        <f t="shared" ref="BU48:BU59" si="194">IF(I48,AQ48,(AP48+AQ48)/2)</f>
        <v>30.237218856811523</v>
      </c>
      <c r="BV48">
        <f t="shared" ref="BV48:BV59" si="195">0.61365*EXP(17.502*BU48/(240.97+BU48))</f>
        <v>4.3188470227383462</v>
      </c>
      <c r="BW48">
        <f t="shared" ref="BW48:BW59" si="196">IF(BT48&lt;&gt;0,(1000-(BS48+AV48)/2)/BT48*BM48,0)</f>
        <v>0.78641431124541372</v>
      </c>
      <c r="BX48">
        <f t="shared" ref="BX48:BX59" si="197">AV48*BB48/1000</f>
        <v>2.8292554402858952</v>
      </c>
      <c r="BY48">
        <f t="shared" ref="BY48:BY59" si="198">(BV48-BX48)</f>
        <v>1.489591582452451</v>
      </c>
      <c r="BZ48">
        <f t="shared" ref="BZ48:BZ59" si="199">1/(1.6/K48+1.37/AO48)</f>
        <v>0.49756382331361987</v>
      </c>
      <c r="CA48">
        <f t="shared" ref="CA48:CA59" si="200">L48*BB48*0.001</f>
        <v>27.491501852427174</v>
      </c>
      <c r="CB48">
        <f t="shared" ref="CB48:CB59" si="201">L48/AT48</f>
        <v>0.75301960247597488</v>
      </c>
      <c r="CC48">
        <f t="shared" ref="CC48:CC59" si="202">(1-BM48*BB48/BR48/K48)*100</f>
        <v>68.772745324482386</v>
      </c>
      <c r="CD48">
        <f t="shared" ref="CD48:CD59" si="203">(AT48-J48/(AO48/1.35))</f>
        <v>363.32188267919116</v>
      </c>
      <c r="CE48">
        <f t="shared" ref="CE48:CE59" si="204">J48*CC48/100/CD48</f>
        <v>7.8908739816582002E-2</v>
      </c>
      <c r="CF48">
        <f t="shared" ref="CF48:CF59" si="205">(P48-O48)</f>
        <v>0</v>
      </c>
      <c r="CG48">
        <f t="shared" ref="CG48:CG59" si="206">AZ48*AA48</f>
        <v>1486.5733569341005</v>
      </c>
      <c r="CH48">
        <f t="shared" ref="CH48:CH59" si="207">(R48-Q48)</f>
        <v>0</v>
      </c>
      <c r="CI48" t="e">
        <f t="shared" ref="CI48:CI59" si="208">(R48-S48)/(R48-O48)</f>
        <v>#DIV/0!</v>
      </c>
      <c r="CJ48" t="e">
        <f t="shared" ref="CJ48:CJ59" si="209">(P48-R48)/(P48-O48)</f>
        <v>#DIV/0!</v>
      </c>
    </row>
    <row r="49" spans="1:88" x14ac:dyDescent="0.35">
      <c r="A49" t="s">
        <v>177</v>
      </c>
      <c r="B49" s="1">
        <v>47</v>
      </c>
      <c r="C49" s="1" t="s">
        <v>137</v>
      </c>
      <c r="D49" s="1" t="s">
        <v>0</v>
      </c>
      <c r="E49" s="1">
        <v>0</v>
      </c>
      <c r="F49" s="1" t="s">
        <v>91</v>
      </c>
      <c r="G49" s="1" t="s">
        <v>0</v>
      </c>
      <c r="H49" s="1">
        <v>12019.999998621643</v>
      </c>
      <c r="I49" s="1">
        <v>0</v>
      </c>
      <c r="J49">
        <f t="shared" si="168"/>
        <v>14.416735663936585</v>
      </c>
      <c r="K49">
        <f t="shared" si="169"/>
        <v>0.8312814382623106</v>
      </c>
      <c r="L49">
        <f t="shared" si="170"/>
        <v>154.95085984847728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t="e">
        <f t="shared" si="171"/>
        <v>#DIV/0!</v>
      </c>
      <c r="U49" t="e">
        <f t="shared" si="172"/>
        <v>#DIV/0!</v>
      </c>
      <c r="V49" t="e">
        <f t="shared" si="173"/>
        <v>#DIV/0!</v>
      </c>
      <c r="W49" s="1">
        <v>-1</v>
      </c>
      <c r="X49" s="1">
        <v>0.87</v>
      </c>
      <c r="Y49" s="1">
        <v>0.92</v>
      </c>
      <c r="Z49" s="1">
        <v>10.07890510559082</v>
      </c>
      <c r="AA49">
        <f t="shared" si="174"/>
        <v>0.87503945255279536</v>
      </c>
      <c r="AB49">
        <f t="shared" si="175"/>
        <v>1.0363474718935194E-2</v>
      </c>
      <c r="AC49" t="e">
        <f t="shared" si="176"/>
        <v>#DIV/0!</v>
      </c>
      <c r="AD49" t="e">
        <f t="shared" si="177"/>
        <v>#DIV/0!</v>
      </c>
      <c r="AE49" t="e">
        <f t="shared" si="178"/>
        <v>#DIV/0!</v>
      </c>
      <c r="AF49" s="1">
        <v>0</v>
      </c>
      <c r="AG49" s="1">
        <v>0.5</v>
      </c>
      <c r="AH49" t="e">
        <f t="shared" si="179"/>
        <v>#DIV/0!</v>
      </c>
      <c r="AI49">
        <f t="shared" si="180"/>
        <v>11.302351292896656</v>
      </c>
      <c r="AJ49">
        <f t="shared" si="181"/>
        <v>1.411741957168958</v>
      </c>
      <c r="AK49">
        <f t="shared" si="182"/>
        <v>29.909547805786133</v>
      </c>
      <c r="AL49" s="1">
        <v>2</v>
      </c>
      <c r="AM49">
        <f t="shared" si="183"/>
        <v>4.644859790802002</v>
      </c>
      <c r="AN49" s="1">
        <v>1</v>
      </c>
      <c r="AO49">
        <f t="shared" si="184"/>
        <v>9.2897195816040039</v>
      </c>
      <c r="AP49" s="1">
        <v>30.633676528930664</v>
      </c>
      <c r="AQ49" s="1">
        <v>29.909547805786133</v>
      </c>
      <c r="AR49" s="1">
        <v>29.918642044067383</v>
      </c>
      <c r="AS49" s="1">
        <v>199.88018798828125</v>
      </c>
      <c r="AT49" s="1">
        <v>188.85150146484375</v>
      </c>
      <c r="AU49" s="1">
        <v>21.283014297485352</v>
      </c>
      <c r="AV49" s="1">
        <v>28.598812103271484</v>
      </c>
      <c r="AW49" s="1">
        <v>47.612773895263672</v>
      </c>
      <c r="AX49" s="1">
        <v>63.980796813964844</v>
      </c>
      <c r="AY49" s="1">
        <v>300.148193359375</v>
      </c>
      <c r="AZ49" s="1">
        <v>1700.041015625</v>
      </c>
      <c r="BA49" s="1">
        <v>0.27606338262557983</v>
      </c>
      <c r="BB49" s="1">
        <v>98.837066650390625</v>
      </c>
      <c r="BC49" s="1">
        <v>4.5675444602966309</v>
      </c>
      <c r="BD49" s="1">
        <v>-0.38766175508499146</v>
      </c>
      <c r="BE49" s="1">
        <v>1</v>
      </c>
      <c r="BF49" s="1">
        <v>-1.355140209197998</v>
      </c>
      <c r="BG49" s="1">
        <v>7.355140209197998</v>
      </c>
      <c r="BH49" s="1">
        <v>1</v>
      </c>
      <c r="BI49" s="1">
        <v>0</v>
      </c>
      <c r="BJ49" s="1">
        <v>0.15999999642372131</v>
      </c>
      <c r="BK49" s="1">
        <v>111115</v>
      </c>
      <c r="BL49">
        <f t="shared" si="185"/>
        <v>1.5007409667968747</v>
      </c>
      <c r="BM49">
        <f t="shared" si="186"/>
        <v>1.1302351292896655E-2</v>
      </c>
      <c r="BN49">
        <f t="shared" si="187"/>
        <v>303.05954780578611</v>
      </c>
      <c r="BO49">
        <f t="shared" si="188"/>
        <v>303.78367652893064</v>
      </c>
      <c r="BP49">
        <f t="shared" si="189"/>
        <v>272.00655642017955</v>
      </c>
      <c r="BQ49">
        <f t="shared" si="190"/>
        <v>-0.86827075601526071</v>
      </c>
      <c r="BR49">
        <f t="shared" si="191"/>
        <v>4.238364655142</v>
      </c>
      <c r="BS49">
        <f t="shared" si="192"/>
        <v>42.88233957948254</v>
      </c>
      <c r="BT49">
        <f t="shared" si="193"/>
        <v>14.283527476211056</v>
      </c>
      <c r="BU49">
        <f t="shared" si="194"/>
        <v>30.271612167358398</v>
      </c>
      <c r="BV49">
        <f t="shared" si="195"/>
        <v>4.32737140943689</v>
      </c>
      <c r="BW49">
        <f t="shared" si="196"/>
        <v>0.76300471066955089</v>
      </c>
      <c r="BX49">
        <f t="shared" si="197"/>
        <v>2.826622697973042</v>
      </c>
      <c r="BY49">
        <f t="shared" si="198"/>
        <v>1.500748711463848</v>
      </c>
      <c r="BZ49">
        <f t="shared" si="199"/>
        <v>0.48257562144439764</v>
      </c>
      <c r="CA49">
        <f t="shared" si="200"/>
        <v>15.314888462379287</v>
      </c>
      <c r="CB49">
        <f t="shared" si="201"/>
        <v>0.82049048403950686</v>
      </c>
      <c r="CC49">
        <f t="shared" si="202"/>
        <v>68.293942213992992</v>
      </c>
      <c r="CD49">
        <f t="shared" si="203"/>
        <v>186.75643358089434</v>
      </c>
      <c r="CE49">
        <f t="shared" si="204"/>
        <v>5.2719774814120331E-2</v>
      </c>
      <c r="CF49">
        <f t="shared" si="205"/>
        <v>0</v>
      </c>
      <c r="CG49">
        <f t="shared" si="206"/>
        <v>1487.6029596297983</v>
      </c>
      <c r="CH49">
        <f t="shared" si="207"/>
        <v>0</v>
      </c>
      <c r="CI49" t="e">
        <f t="shared" si="208"/>
        <v>#DIV/0!</v>
      </c>
      <c r="CJ49" t="e">
        <f t="shared" si="209"/>
        <v>#DIV/0!</v>
      </c>
    </row>
    <row r="50" spans="1:88" x14ac:dyDescent="0.35">
      <c r="A50" t="s">
        <v>177</v>
      </c>
      <c r="B50" s="1">
        <v>48</v>
      </c>
      <c r="C50" s="1" t="s">
        <v>138</v>
      </c>
      <c r="D50" s="1" t="s">
        <v>0</v>
      </c>
      <c r="E50" s="1">
        <v>0</v>
      </c>
      <c r="F50" s="1" t="s">
        <v>91</v>
      </c>
      <c r="G50" s="1" t="s">
        <v>0</v>
      </c>
      <c r="H50" s="1">
        <v>12174.999998621643</v>
      </c>
      <c r="I50" s="1">
        <v>0</v>
      </c>
      <c r="J50">
        <f t="shared" si="168"/>
        <v>-4.4273166956127028</v>
      </c>
      <c r="K50">
        <f t="shared" si="169"/>
        <v>0.79462202631571044</v>
      </c>
      <c r="L50">
        <f t="shared" si="170"/>
        <v>60.770945623443296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t="e">
        <f t="shared" si="171"/>
        <v>#DIV/0!</v>
      </c>
      <c r="U50" t="e">
        <f t="shared" si="172"/>
        <v>#DIV/0!</v>
      </c>
      <c r="V50" t="e">
        <f t="shared" si="173"/>
        <v>#DIV/0!</v>
      </c>
      <c r="W50" s="1">
        <v>-1</v>
      </c>
      <c r="X50" s="1">
        <v>0.87</v>
      </c>
      <c r="Y50" s="1">
        <v>0.92</v>
      </c>
      <c r="Z50" s="1">
        <v>10.07890510559082</v>
      </c>
      <c r="AA50">
        <f t="shared" si="174"/>
        <v>0.87503945255279536</v>
      </c>
      <c r="AB50">
        <f t="shared" si="175"/>
        <v>-2.3055287600965368E-3</v>
      </c>
      <c r="AC50" t="e">
        <f t="shared" si="176"/>
        <v>#DIV/0!</v>
      </c>
      <c r="AD50" t="e">
        <f t="shared" si="177"/>
        <v>#DIV/0!</v>
      </c>
      <c r="AE50" t="e">
        <f t="shared" si="178"/>
        <v>#DIV/0!</v>
      </c>
      <c r="AF50" s="1">
        <v>0</v>
      </c>
      <c r="AG50" s="1">
        <v>0.5</v>
      </c>
      <c r="AH50" t="e">
        <f t="shared" si="179"/>
        <v>#DIV/0!</v>
      </c>
      <c r="AI50">
        <f t="shared" si="180"/>
        <v>11.095455778760401</v>
      </c>
      <c r="AJ50">
        <f t="shared" si="181"/>
        <v>1.4440905061959057</v>
      </c>
      <c r="AK50">
        <f t="shared" si="182"/>
        <v>30.101037979125977</v>
      </c>
      <c r="AL50" s="1">
        <v>2</v>
      </c>
      <c r="AM50">
        <f t="shared" si="183"/>
        <v>4.644859790802002</v>
      </c>
      <c r="AN50" s="1">
        <v>1</v>
      </c>
      <c r="AO50">
        <f t="shared" si="184"/>
        <v>9.2897195816040039</v>
      </c>
      <c r="AP50" s="1">
        <v>30.678857803344727</v>
      </c>
      <c r="AQ50" s="1">
        <v>30.101037979125977</v>
      </c>
      <c r="AR50" s="1">
        <v>29.919807434082031</v>
      </c>
      <c r="AS50" s="1">
        <v>50.000881195068359</v>
      </c>
      <c r="AT50" s="1">
        <v>52.562183380126953</v>
      </c>
      <c r="AU50" s="1">
        <v>21.566043853759766</v>
      </c>
      <c r="AV50" s="1">
        <v>28.746337890625</v>
      </c>
      <c r="AW50" s="1">
        <v>48.119361877441406</v>
      </c>
      <c r="AX50" s="1">
        <v>64.140937805175781</v>
      </c>
      <c r="AY50" s="1">
        <v>300.1688232421875</v>
      </c>
      <c r="AZ50" s="1">
        <v>1698.85400390625</v>
      </c>
      <c r="BA50" s="1">
        <v>0.21217924356460571</v>
      </c>
      <c r="BB50" s="1">
        <v>98.835113525390625</v>
      </c>
      <c r="BC50" s="1">
        <v>3.845001220703125</v>
      </c>
      <c r="BD50" s="1">
        <v>-0.37690040469169617</v>
      </c>
      <c r="BE50" s="1">
        <v>1</v>
      </c>
      <c r="BF50" s="1">
        <v>-1.355140209197998</v>
      </c>
      <c r="BG50" s="1">
        <v>7.355140209197998</v>
      </c>
      <c r="BH50" s="1">
        <v>1</v>
      </c>
      <c r="BI50" s="1">
        <v>0</v>
      </c>
      <c r="BJ50" s="1">
        <v>0.15999999642372131</v>
      </c>
      <c r="BK50" s="1">
        <v>111115</v>
      </c>
      <c r="BL50">
        <f t="shared" si="185"/>
        <v>1.5008441162109374</v>
      </c>
      <c r="BM50">
        <f t="shared" si="186"/>
        <v>1.1095455778760401E-2</v>
      </c>
      <c r="BN50">
        <f t="shared" si="187"/>
        <v>303.25103797912595</v>
      </c>
      <c r="BO50">
        <f t="shared" si="188"/>
        <v>303.8288578033447</v>
      </c>
      <c r="BP50">
        <f t="shared" si="189"/>
        <v>271.81663454942463</v>
      </c>
      <c r="BQ50">
        <f t="shared" si="190"/>
        <v>-0.83955493168595929</v>
      </c>
      <c r="BR50">
        <f t="shared" si="191"/>
        <v>4.2852380750550658</v>
      </c>
      <c r="BS50">
        <f t="shared" si="192"/>
        <v>43.357445772085775</v>
      </c>
      <c r="BT50">
        <f t="shared" si="193"/>
        <v>14.611107881460775</v>
      </c>
      <c r="BU50">
        <f t="shared" si="194"/>
        <v>30.389947891235352</v>
      </c>
      <c r="BV50">
        <f t="shared" si="195"/>
        <v>4.3568130390137192</v>
      </c>
      <c r="BW50">
        <f t="shared" si="196"/>
        <v>0.73200770906467671</v>
      </c>
      <c r="BX50">
        <f t="shared" si="197"/>
        <v>2.8411475688591601</v>
      </c>
      <c r="BY50">
        <f t="shared" si="198"/>
        <v>1.5156654701545591</v>
      </c>
      <c r="BZ50">
        <f t="shared" si="199"/>
        <v>0.46274641930843025</v>
      </c>
      <c r="CA50">
        <f t="shared" si="200"/>
        <v>6.0063033097383585</v>
      </c>
      <c r="CB50">
        <f t="shared" si="201"/>
        <v>1.1561723983943171</v>
      </c>
      <c r="CC50">
        <f t="shared" si="202"/>
        <v>67.795181338140623</v>
      </c>
      <c r="CD50">
        <f t="shared" si="203"/>
        <v>53.205569597178425</v>
      </c>
      <c r="CE50">
        <f t="shared" si="204"/>
        <v>-5.6413405681565741E-2</v>
      </c>
      <c r="CF50">
        <f t="shared" si="205"/>
        <v>0</v>
      </c>
      <c r="CG50">
        <f t="shared" si="206"/>
        <v>1486.5642775452495</v>
      </c>
      <c r="CH50">
        <f t="shared" si="207"/>
        <v>0</v>
      </c>
      <c r="CI50" t="e">
        <f t="shared" si="208"/>
        <v>#DIV/0!</v>
      </c>
      <c r="CJ50" t="e">
        <f t="shared" si="209"/>
        <v>#DIV/0!</v>
      </c>
    </row>
    <row r="51" spans="1:88" x14ac:dyDescent="0.35">
      <c r="A51" t="s">
        <v>177</v>
      </c>
      <c r="B51" s="1">
        <v>49</v>
      </c>
      <c r="C51" s="1" t="s">
        <v>139</v>
      </c>
      <c r="D51" s="1" t="s">
        <v>0</v>
      </c>
      <c r="E51" s="1">
        <v>0</v>
      </c>
      <c r="F51" s="1" t="s">
        <v>91</v>
      </c>
      <c r="G51" s="1" t="s">
        <v>0</v>
      </c>
      <c r="H51" s="1">
        <v>12327.999998621643</v>
      </c>
      <c r="I51" s="1">
        <v>0</v>
      </c>
      <c r="J51">
        <f t="shared" si="168"/>
        <v>3.3492202170393268</v>
      </c>
      <c r="K51">
        <f t="shared" si="169"/>
        <v>0.80107122920531248</v>
      </c>
      <c r="L51">
        <f t="shared" si="170"/>
        <v>87.521619098750875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t="e">
        <f t="shared" si="171"/>
        <v>#DIV/0!</v>
      </c>
      <c r="U51" t="e">
        <f t="shared" si="172"/>
        <v>#DIV/0!</v>
      </c>
      <c r="V51" t="e">
        <f t="shared" si="173"/>
        <v>#DIV/0!</v>
      </c>
      <c r="W51" s="1">
        <v>-1</v>
      </c>
      <c r="X51" s="1">
        <v>0.87</v>
      </c>
      <c r="Y51" s="1">
        <v>0.92</v>
      </c>
      <c r="Z51" s="1">
        <v>10.07890510559082</v>
      </c>
      <c r="AA51">
        <f t="shared" si="174"/>
        <v>0.87503945255279536</v>
      </c>
      <c r="AB51">
        <f t="shared" si="175"/>
        <v>2.9208072362202756E-3</v>
      </c>
      <c r="AC51" t="e">
        <f t="shared" si="176"/>
        <v>#DIV/0!</v>
      </c>
      <c r="AD51" t="e">
        <f t="shared" si="177"/>
        <v>#DIV/0!</v>
      </c>
      <c r="AE51" t="e">
        <f t="shared" si="178"/>
        <v>#DIV/0!</v>
      </c>
      <c r="AF51" s="1">
        <v>0</v>
      </c>
      <c r="AG51" s="1">
        <v>0.5</v>
      </c>
      <c r="AH51" t="e">
        <f t="shared" si="179"/>
        <v>#DIV/0!</v>
      </c>
      <c r="AI51">
        <f t="shared" si="180"/>
        <v>11.212171960768798</v>
      </c>
      <c r="AJ51">
        <f t="shared" si="181"/>
        <v>1.4478934667820744</v>
      </c>
      <c r="AK51">
        <f t="shared" si="182"/>
        <v>30.243366241455078</v>
      </c>
      <c r="AL51" s="1">
        <v>2</v>
      </c>
      <c r="AM51">
        <f t="shared" si="183"/>
        <v>4.644859790802002</v>
      </c>
      <c r="AN51" s="1">
        <v>1</v>
      </c>
      <c r="AO51">
        <f t="shared" si="184"/>
        <v>9.2897195816040039</v>
      </c>
      <c r="AP51" s="1">
        <v>30.751670837402344</v>
      </c>
      <c r="AQ51" s="1">
        <v>30.243366241455078</v>
      </c>
      <c r="AR51" s="1">
        <v>29.91270637512207</v>
      </c>
      <c r="AS51" s="1">
        <v>99.878280639648438</v>
      </c>
      <c r="AT51" s="1">
        <v>96.922775268554688</v>
      </c>
      <c r="AU51" s="1">
        <v>21.81132698059082</v>
      </c>
      <c r="AV51" s="1">
        <v>29.064477920532227</v>
      </c>
      <c r="AW51" s="1">
        <v>48.463668823242188</v>
      </c>
      <c r="AX51" s="1">
        <v>64.580718994140625</v>
      </c>
      <c r="AY51" s="1">
        <v>300.18115234375</v>
      </c>
      <c r="AZ51" s="1">
        <v>1701.691650390625</v>
      </c>
      <c r="BA51" s="1">
        <v>0.25202056765556335</v>
      </c>
      <c r="BB51" s="1">
        <v>98.831161499023438</v>
      </c>
      <c r="BC51" s="1">
        <v>4.2044534683227539</v>
      </c>
      <c r="BD51" s="1">
        <v>-0.3831581175327301</v>
      </c>
      <c r="BE51" s="1">
        <v>1</v>
      </c>
      <c r="BF51" s="1">
        <v>-1.355140209197998</v>
      </c>
      <c r="BG51" s="1">
        <v>7.355140209197998</v>
      </c>
      <c r="BH51" s="1">
        <v>1</v>
      </c>
      <c r="BI51" s="1">
        <v>0</v>
      </c>
      <c r="BJ51" s="1">
        <v>0.15999999642372131</v>
      </c>
      <c r="BK51" s="1">
        <v>111115</v>
      </c>
      <c r="BL51">
        <f t="shared" si="185"/>
        <v>1.5009057617187498</v>
      </c>
      <c r="BM51">
        <f t="shared" si="186"/>
        <v>1.1212171960768798E-2</v>
      </c>
      <c r="BN51">
        <f t="shared" si="187"/>
        <v>303.39336624145506</v>
      </c>
      <c r="BO51">
        <f t="shared" si="188"/>
        <v>303.90167083740232</v>
      </c>
      <c r="BP51">
        <f t="shared" si="189"/>
        <v>272.27065797677642</v>
      </c>
      <c r="BQ51">
        <f t="shared" si="190"/>
        <v>-0.86152719853259863</v>
      </c>
      <c r="BR51">
        <f t="shared" si="191"/>
        <v>4.3203695780309959</v>
      </c>
      <c r="BS51">
        <f t="shared" si="192"/>
        <v>43.714649433455122</v>
      </c>
      <c r="BT51">
        <f t="shared" si="193"/>
        <v>14.650171512922896</v>
      </c>
      <c r="BU51">
        <f t="shared" si="194"/>
        <v>30.497518539428711</v>
      </c>
      <c r="BV51">
        <f t="shared" si="195"/>
        <v>4.3837276279903952</v>
      </c>
      <c r="BW51">
        <f t="shared" si="196"/>
        <v>0.7374770940882609</v>
      </c>
      <c r="BX51">
        <f t="shared" si="197"/>
        <v>2.8724761112489214</v>
      </c>
      <c r="BY51">
        <f t="shared" si="198"/>
        <v>1.5112515167414737</v>
      </c>
      <c r="BZ51">
        <f t="shared" si="199"/>
        <v>0.46624386099883791</v>
      </c>
      <c r="CA51">
        <f t="shared" si="200"/>
        <v>8.6498632718046604</v>
      </c>
      <c r="CB51">
        <f t="shared" si="201"/>
        <v>0.90300364239720765</v>
      </c>
      <c r="CC51">
        <f t="shared" si="202"/>
        <v>67.982190538349172</v>
      </c>
      <c r="CD51">
        <f t="shared" si="203"/>
        <v>96.436060114960952</v>
      </c>
      <c r="CE51">
        <f t="shared" si="204"/>
        <v>2.3610185513410001E-2</v>
      </c>
      <c r="CF51">
        <f t="shared" si="205"/>
        <v>0</v>
      </c>
      <c r="CG51">
        <f t="shared" si="206"/>
        <v>1489.0473301714753</v>
      </c>
      <c r="CH51">
        <f t="shared" si="207"/>
        <v>0</v>
      </c>
      <c r="CI51" t="e">
        <f t="shared" si="208"/>
        <v>#DIV/0!</v>
      </c>
      <c r="CJ51" t="e">
        <f t="shared" si="209"/>
        <v>#DIV/0!</v>
      </c>
    </row>
    <row r="52" spans="1:88" x14ac:dyDescent="0.35">
      <c r="A52" t="s">
        <v>177</v>
      </c>
      <c r="B52" s="1">
        <v>50</v>
      </c>
      <c r="C52" s="1" t="s">
        <v>140</v>
      </c>
      <c r="D52" s="1" t="s">
        <v>0</v>
      </c>
      <c r="E52" s="1">
        <v>0</v>
      </c>
      <c r="F52" s="1" t="s">
        <v>91</v>
      </c>
      <c r="G52" s="1" t="s">
        <v>0</v>
      </c>
      <c r="H52" s="1">
        <v>12470.999998621643</v>
      </c>
      <c r="I52" s="1">
        <v>0</v>
      </c>
      <c r="J52">
        <f t="shared" si="168"/>
        <v>26.603647774770849</v>
      </c>
      <c r="K52">
        <f t="shared" si="169"/>
        <v>0.80746020879300295</v>
      </c>
      <c r="L52">
        <f t="shared" si="170"/>
        <v>217.72316285968398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t="e">
        <f t="shared" si="171"/>
        <v>#DIV/0!</v>
      </c>
      <c r="U52" t="e">
        <f t="shared" si="172"/>
        <v>#DIV/0!</v>
      </c>
      <c r="V52" t="e">
        <f t="shared" si="173"/>
        <v>#DIV/0!</v>
      </c>
      <c r="W52" s="1">
        <v>-1</v>
      </c>
      <c r="X52" s="1">
        <v>0.87</v>
      </c>
      <c r="Y52" s="1">
        <v>0.92</v>
      </c>
      <c r="Z52" s="1">
        <v>10.07890510559082</v>
      </c>
      <c r="AA52">
        <f t="shared" si="174"/>
        <v>0.87503945255279536</v>
      </c>
      <c r="AB52">
        <f t="shared" si="175"/>
        <v>1.8559925081924351E-2</v>
      </c>
      <c r="AC52" t="e">
        <f t="shared" si="176"/>
        <v>#DIV/0!</v>
      </c>
      <c r="AD52" t="e">
        <f t="shared" si="177"/>
        <v>#DIV/0!</v>
      </c>
      <c r="AE52" t="e">
        <f t="shared" si="178"/>
        <v>#DIV/0!</v>
      </c>
      <c r="AF52" s="1">
        <v>0</v>
      </c>
      <c r="AG52" s="1">
        <v>0.5</v>
      </c>
      <c r="AH52" t="e">
        <f t="shared" si="179"/>
        <v>#DIV/0!</v>
      </c>
      <c r="AI52">
        <f t="shared" si="180"/>
        <v>11.067180876358108</v>
      </c>
      <c r="AJ52">
        <f t="shared" si="181"/>
        <v>1.4191951256632676</v>
      </c>
      <c r="AK52">
        <f t="shared" si="182"/>
        <v>30.051143646240234</v>
      </c>
      <c r="AL52" s="1">
        <v>2</v>
      </c>
      <c r="AM52">
        <f t="shared" si="183"/>
        <v>4.644859790802002</v>
      </c>
      <c r="AN52" s="1">
        <v>1</v>
      </c>
      <c r="AO52">
        <f t="shared" si="184"/>
        <v>9.2897195816040039</v>
      </c>
      <c r="AP52" s="1">
        <v>30.677671432495117</v>
      </c>
      <c r="AQ52" s="1">
        <v>30.051143646240234</v>
      </c>
      <c r="AR52" s="1">
        <v>29.915552139282227</v>
      </c>
      <c r="AS52" s="1">
        <v>300.02081298828125</v>
      </c>
      <c r="AT52" s="1">
        <v>280.22860717773438</v>
      </c>
      <c r="AU52" s="1">
        <v>21.715435028076172</v>
      </c>
      <c r="AV52" s="1">
        <v>28.87647819519043</v>
      </c>
      <c r="AW52" s="1">
        <v>48.452018737792969</v>
      </c>
      <c r="AX52" s="1">
        <v>64.431632995605469</v>
      </c>
      <c r="AY52" s="1">
        <v>300.16854858398438</v>
      </c>
      <c r="AZ52" s="1">
        <v>1699.6622314453125</v>
      </c>
      <c r="BA52" s="1">
        <v>0.26821252703666687</v>
      </c>
      <c r="BB52" s="1">
        <v>98.827369689941406</v>
      </c>
      <c r="BC52" s="1">
        <v>5.1134867668151855</v>
      </c>
      <c r="BD52" s="1">
        <v>-0.41733598709106445</v>
      </c>
      <c r="BE52" s="1">
        <v>1</v>
      </c>
      <c r="BF52" s="1">
        <v>-1.355140209197998</v>
      </c>
      <c r="BG52" s="1">
        <v>7.355140209197998</v>
      </c>
      <c r="BH52" s="1">
        <v>1</v>
      </c>
      <c r="BI52" s="1">
        <v>0</v>
      </c>
      <c r="BJ52" s="1">
        <v>0.15999999642372131</v>
      </c>
      <c r="BK52" s="1">
        <v>111115</v>
      </c>
      <c r="BL52">
        <f t="shared" si="185"/>
        <v>1.5008427429199216</v>
      </c>
      <c r="BM52">
        <f t="shared" si="186"/>
        <v>1.1067180876358109E-2</v>
      </c>
      <c r="BN52">
        <f t="shared" si="187"/>
        <v>303.20114364624021</v>
      </c>
      <c r="BO52">
        <f t="shared" si="188"/>
        <v>303.82767143249509</v>
      </c>
      <c r="BP52">
        <f t="shared" si="189"/>
        <v>271.94595095278419</v>
      </c>
      <c r="BQ52">
        <f t="shared" si="190"/>
        <v>-0.83175309930946562</v>
      </c>
      <c r="BR52">
        <f t="shared" si="191"/>
        <v>4.2729815116028842</v>
      </c>
      <c r="BS52">
        <f t="shared" si="192"/>
        <v>43.236823210096887</v>
      </c>
      <c r="BT52">
        <f t="shared" si="193"/>
        <v>14.360345014906457</v>
      </c>
      <c r="BU52">
        <f t="shared" si="194"/>
        <v>30.364407539367676</v>
      </c>
      <c r="BV52">
        <f t="shared" si="195"/>
        <v>4.3504439369935994</v>
      </c>
      <c r="BW52">
        <f t="shared" si="196"/>
        <v>0.74288851626910435</v>
      </c>
      <c r="BX52">
        <f t="shared" si="197"/>
        <v>2.8537863859396166</v>
      </c>
      <c r="BY52">
        <f t="shared" si="198"/>
        <v>1.4966575510539828</v>
      </c>
      <c r="BZ52">
        <f t="shared" si="199"/>
        <v>0.4697048272904748</v>
      </c>
      <c r="CA52">
        <f t="shared" si="200"/>
        <v>21.517007505997309</v>
      </c>
      <c r="CB52">
        <f t="shared" si="201"/>
        <v>0.77694838172461655</v>
      </c>
      <c r="CC52">
        <f t="shared" si="202"/>
        <v>68.299792781129469</v>
      </c>
      <c r="CD52">
        <f t="shared" si="203"/>
        <v>276.36251367723071</v>
      </c>
      <c r="CE52">
        <f t="shared" si="204"/>
        <v>6.5747832658706498E-2</v>
      </c>
      <c r="CF52">
        <f t="shared" si="205"/>
        <v>0</v>
      </c>
      <c r="CG52">
        <f t="shared" si="206"/>
        <v>1487.2715085285688</v>
      </c>
      <c r="CH52">
        <f t="shared" si="207"/>
        <v>0</v>
      </c>
      <c r="CI52" t="e">
        <f t="shared" si="208"/>
        <v>#DIV/0!</v>
      </c>
      <c r="CJ52" t="e">
        <f t="shared" si="209"/>
        <v>#DIV/0!</v>
      </c>
    </row>
    <row r="53" spans="1:88" x14ac:dyDescent="0.35">
      <c r="A53" t="s">
        <v>177</v>
      </c>
      <c r="B53" s="1">
        <v>51</v>
      </c>
      <c r="C53" s="1" t="s">
        <v>141</v>
      </c>
      <c r="D53" s="1" t="s">
        <v>0</v>
      </c>
      <c r="E53" s="1">
        <v>0</v>
      </c>
      <c r="F53" s="1" t="s">
        <v>91</v>
      </c>
      <c r="G53" s="1" t="s">
        <v>0</v>
      </c>
      <c r="H53" s="1">
        <v>12647.999998621643</v>
      </c>
      <c r="I53" s="1">
        <v>0</v>
      </c>
      <c r="J53">
        <f t="shared" si="168"/>
        <v>36.16756639087788</v>
      </c>
      <c r="K53">
        <f t="shared" si="169"/>
        <v>0.80923262341900293</v>
      </c>
      <c r="L53">
        <f t="shared" si="170"/>
        <v>288.46511165526698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t="e">
        <f t="shared" si="171"/>
        <v>#DIV/0!</v>
      </c>
      <c r="U53" t="e">
        <f t="shared" si="172"/>
        <v>#DIV/0!</v>
      </c>
      <c r="V53" t="e">
        <f t="shared" si="173"/>
        <v>#DIV/0!</v>
      </c>
      <c r="W53" s="1">
        <v>-1</v>
      </c>
      <c r="X53" s="1">
        <v>0.87</v>
      </c>
      <c r="Y53" s="1">
        <v>0.92</v>
      </c>
      <c r="Z53" s="1">
        <v>10.07890510559082</v>
      </c>
      <c r="AA53">
        <f t="shared" si="174"/>
        <v>0.87503945255279536</v>
      </c>
      <c r="AB53">
        <f t="shared" si="175"/>
        <v>2.5008240924197494E-2</v>
      </c>
      <c r="AC53" t="e">
        <f t="shared" si="176"/>
        <v>#DIV/0!</v>
      </c>
      <c r="AD53" t="e">
        <f t="shared" si="177"/>
        <v>#DIV/0!</v>
      </c>
      <c r="AE53" t="e">
        <f t="shared" si="178"/>
        <v>#DIV/0!</v>
      </c>
      <c r="AF53" s="1">
        <v>0</v>
      </c>
      <c r="AG53" s="1">
        <v>0.5</v>
      </c>
      <c r="AH53" t="e">
        <f t="shared" si="179"/>
        <v>#DIV/0!</v>
      </c>
      <c r="AI53">
        <f t="shared" si="180"/>
        <v>11.050168947845359</v>
      </c>
      <c r="AJ53">
        <f t="shared" si="181"/>
        <v>1.4140909515086579</v>
      </c>
      <c r="AK53">
        <f t="shared" si="182"/>
        <v>30.061939239501953</v>
      </c>
      <c r="AL53" s="1">
        <v>2</v>
      </c>
      <c r="AM53">
        <f t="shared" si="183"/>
        <v>4.644859790802002</v>
      </c>
      <c r="AN53" s="1">
        <v>1</v>
      </c>
      <c r="AO53">
        <f t="shared" si="184"/>
        <v>9.2897195816040039</v>
      </c>
      <c r="AP53" s="1">
        <v>30.718149185180664</v>
      </c>
      <c r="AQ53" s="1">
        <v>30.061939239501953</v>
      </c>
      <c r="AR53" s="1">
        <v>29.918834686279297</v>
      </c>
      <c r="AS53" s="1">
        <v>399.91860961914063</v>
      </c>
      <c r="AT53" s="1">
        <v>373.07452392578125</v>
      </c>
      <c r="AU53" s="1">
        <v>21.805517196655273</v>
      </c>
      <c r="AV53" s="1">
        <v>28.954736709594727</v>
      </c>
      <c r="AW53" s="1">
        <v>48.542289733886719</v>
      </c>
      <c r="AX53" s="1">
        <v>64.455291748046875</v>
      </c>
      <c r="AY53" s="1">
        <v>300.17861938476563</v>
      </c>
      <c r="AZ53" s="1">
        <v>1698.4522705078125</v>
      </c>
      <c r="BA53" s="1">
        <v>0.27630853652954102</v>
      </c>
      <c r="BB53" s="1">
        <v>98.828041076660156</v>
      </c>
      <c r="BC53" s="1">
        <v>5.3772759437561035</v>
      </c>
      <c r="BD53" s="1">
        <v>-0.41979473829269409</v>
      </c>
      <c r="BE53" s="1">
        <v>1</v>
      </c>
      <c r="BF53" s="1">
        <v>-1.355140209197998</v>
      </c>
      <c r="BG53" s="1">
        <v>7.355140209197998</v>
      </c>
      <c r="BH53" s="1">
        <v>1</v>
      </c>
      <c r="BI53" s="1">
        <v>0</v>
      </c>
      <c r="BJ53" s="1">
        <v>0.15999999642372131</v>
      </c>
      <c r="BK53" s="1">
        <v>111115</v>
      </c>
      <c r="BL53">
        <f t="shared" si="185"/>
        <v>1.5008930969238279</v>
      </c>
      <c r="BM53">
        <f t="shared" si="186"/>
        <v>1.1050168947845359E-2</v>
      </c>
      <c r="BN53">
        <f t="shared" si="187"/>
        <v>303.21193923950193</v>
      </c>
      <c r="BO53">
        <f t="shared" si="188"/>
        <v>303.86814918518064</v>
      </c>
      <c r="BP53">
        <f t="shared" si="189"/>
        <v>271.75235720711134</v>
      </c>
      <c r="BQ53">
        <f t="shared" si="190"/>
        <v>-0.82809487171360396</v>
      </c>
      <c r="BR53">
        <f t="shared" si="191"/>
        <v>4.2756308604083655</v>
      </c>
      <c r="BS53">
        <f t="shared" si="192"/>
        <v>43.263337144280648</v>
      </c>
      <c r="BT53">
        <f t="shared" si="193"/>
        <v>14.308600434685921</v>
      </c>
      <c r="BU53">
        <f t="shared" si="194"/>
        <v>30.390044212341309</v>
      </c>
      <c r="BV53">
        <f t="shared" si="195"/>
        <v>4.3568370743714784</v>
      </c>
      <c r="BW53">
        <f t="shared" si="196"/>
        <v>0.74438852617890616</v>
      </c>
      <c r="BX53">
        <f t="shared" si="197"/>
        <v>2.8615399088997076</v>
      </c>
      <c r="BY53">
        <f t="shared" si="198"/>
        <v>1.4952971654717708</v>
      </c>
      <c r="BZ53">
        <f t="shared" si="199"/>
        <v>0.47066428771529334</v>
      </c>
      <c r="CA53">
        <f t="shared" si="200"/>
        <v>28.508441903850084</v>
      </c>
      <c r="CB53">
        <f t="shared" si="201"/>
        <v>0.77321042621675684</v>
      </c>
      <c r="CC53">
        <f t="shared" si="202"/>
        <v>68.437200283105582</v>
      </c>
      <c r="CD53">
        <f t="shared" si="203"/>
        <v>367.81858329175247</v>
      </c>
      <c r="CE53">
        <f t="shared" si="204"/>
        <v>6.7294234094792918E-2</v>
      </c>
      <c r="CF53">
        <f t="shared" si="205"/>
        <v>0</v>
      </c>
      <c r="CG53">
        <f t="shared" si="206"/>
        <v>1486.2127449722086</v>
      </c>
      <c r="CH53">
        <f t="shared" si="207"/>
        <v>0</v>
      </c>
      <c r="CI53" t="e">
        <f t="shared" si="208"/>
        <v>#DIV/0!</v>
      </c>
      <c r="CJ53" t="e">
        <f t="shared" si="209"/>
        <v>#DIV/0!</v>
      </c>
    </row>
    <row r="54" spans="1:88" x14ac:dyDescent="0.35">
      <c r="A54" t="s">
        <v>177</v>
      </c>
      <c r="B54" s="1">
        <v>52</v>
      </c>
      <c r="C54" s="1" t="s">
        <v>142</v>
      </c>
      <c r="D54" s="1" t="s">
        <v>0</v>
      </c>
      <c r="E54" s="1">
        <v>0</v>
      </c>
      <c r="F54" s="1" t="s">
        <v>91</v>
      </c>
      <c r="G54" s="1" t="s">
        <v>0</v>
      </c>
      <c r="H54" s="1">
        <v>12808.999998621643</v>
      </c>
      <c r="I54" s="1">
        <v>0</v>
      </c>
      <c r="J54">
        <f t="shared" si="168"/>
        <v>52.424116083508771</v>
      </c>
      <c r="K54">
        <f t="shared" si="169"/>
        <v>0.81979748580922485</v>
      </c>
      <c r="L54">
        <f t="shared" si="170"/>
        <v>535.98672792494949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t="e">
        <f t="shared" si="171"/>
        <v>#DIV/0!</v>
      </c>
      <c r="U54" t="e">
        <f t="shared" si="172"/>
        <v>#DIV/0!</v>
      </c>
      <c r="V54" t="e">
        <f t="shared" si="173"/>
        <v>#DIV/0!</v>
      </c>
      <c r="W54" s="1">
        <v>-1</v>
      </c>
      <c r="X54" s="1">
        <v>0.87</v>
      </c>
      <c r="Y54" s="1">
        <v>0.92</v>
      </c>
      <c r="Z54" s="1">
        <v>10.07890510559082</v>
      </c>
      <c r="AA54">
        <f t="shared" si="174"/>
        <v>0.87503945255279536</v>
      </c>
      <c r="AB54">
        <f t="shared" si="175"/>
        <v>3.5897168354974439E-2</v>
      </c>
      <c r="AC54" t="e">
        <f t="shared" si="176"/>
        <v>#DIV/0!</v>
      </c>
      <c r="AD54" t="e">
        <f t="shared" si="177"/>
        <v>#DIV/0!</v>
      </c>
      <c r="AE54" t="e">
        <f t="shared" si="178"/>
        <v>#DIV/0!</v>
      </c>
      <c r="AF54" s="1">
        <v>0</v>
      </c>
      <c r="AG54" s="1">
        <v>0.5</v>
      </c>
      <c r="AH54" t="e">
        <f t="shared" si="179"/>
        <v>#DIV/0!</v>
      </c>
      <c r="AI54">
        <f t="shared" si="180"/>
        <v>11.185210154943849</v>
      </c>
      <c r="AJ54">
        <f t="shared" si="181"/>
        <v>1.4138391329476776</v>
      </c>
      <c r="AK54">
        <f t="shared" si="182"/>
        <v>30.19256591796875</v>
      </c>
      <c r="AL54" s="1">
        <v>2</v>
      </c>
      <c r="AM54">
        <f t="shared" si="183"/>
        <v>4.644859790802002</v>
      </c>
      <c r="AN54" s="1">
        <v>1</v>
      </c>
      <c r="AO54">
        <f t="shared" si="184"/>
        <v>9.2897195816040039</v>
      </c>
      <c r="AP54" s="1">
        <v>30.810182571411133</v>
      </c>
      <c r="AQ54" s="1">
        <v>30.19256591796875</v>
      </c>
      <c r="AR54" s="1">
        <v>29.918874740600586</v>
      </c>
      <c r="AS54" s="1">
        <v>699.92205810546875</v>
      </c>
      <c r="AT54" s="1">
        <v>660.0758056640625</v>
      </c>
      <c r="AU54" s="1">
        <v>22.050649642944336</v>
      </c>
      <c r="AV54" s="1">
        <v>29.284509658813477</v>
      </c>
      <c r="AW54" s="1">
        <v>48.828937530517578</v>
      </c>
      <c r="AX54" s="1">
        <v>64.84637451171875</v>
      </c>
      <c r="AY54" s="1">
        <v>300.18984985351563</v>
      </c>
      <c r="AZ54" s="1">
        <v>1700.785400390625</v>
      </c>
      <c r="BA54" s="1">
        <v>0.34258803725242615</v>
      </c>
      <c r="BB54" s="1">
        <v>98.822296142578125</v>
      </c>
      <c r="BC54" s="1">
        <v>5.9470148086547852</v>
      </c>
      <c r="BD54" s="1">
        <v>-0.45254743099212646</v>
      </c>
      <c r="BE54" s="1">
        <v>1</v>
      </c>
      <c r="BF54" s="1">
        <v>-1.355140209197998</v>
      </c>
      <c r="BG54" s="1">
        <v>7.355140209197998</v>
      </c>
      <c r="BH54" s="1">
        <v>1</v>
      </c>
      <c r="BI54" s="1">
        <v>0</v>
      </c>
      <c r="BJ54" s="1">
        <v>0.15999999642372131</v>
      </c>
      <c r="BK54" s="1">
        <v>111115</v>
      </c>
      <c r="BL54">
        <f t="shared" si="185"/>
        <v>1.500949249267578</v>
      </c>
      <c r="BM54">
        <f t="shared" si="186"/>
        <v>1.1185210154943849E-2</v>
      </c>
      <c r="BN54">
        <f t="shared" si="187"/>
        <v>303.34256591796873</v>
      </c>
      <c r="BO54">
        <f t="shared" si="188"/>
        <v>303.96018257141111</v>
      </c>
      <c r="BP54">
        <f t="shared" si="189"/>
        <v>272.12565798001742</v>
      </c>
      <c r="BQ54">
        <f t="shared" si="190"/>
        <v>-0.85212478158178429</v>
      </c>
      <c r="BR54">
        <f t="shared" si="191"/>
        <v>4.3078016188411326</v>
      </c>
      <c r="BS54">
        <f t="shared" si="192"/>
        <v>43.591393713681313</v>
      </c>
      <c r="BT54">
        <f t="shared" si="193"/>
        <v>14.306884054867837</v>
      </c>
      <c r="BU54">
        <f t="shared" si="194"/>
        <v>30.501374244689941</v>
      </c>
      <c r="BV54">
        <f t="shared" si="195"/>
        <v>4.3846950234585433</v>
      </c>
      <c r="BW54">
        <f t="shared" si="196"/>
        <v>0.75331874965817236</v>
      </c>
      <c r="BX54">
        <f t="shared" si="197"/>
        <v>2.893962485893455</v>
      </c>
      <c r="BY54">
        <f t="shared" si="198"/>
        <v>1.4907325375650884</v>
      </c>
      <c r="BZ54">
        <f t="shared" si="199"/>
        <v>0.47637731344988538</v>
      </c>
      <c r="CA54">
        <f t="shared" si="200"/>
        <v>52.967439155490808</v>
      </c>
      <c r="CB54">
        <f t="shared" si="201"/>
        <v>0.81200783807812127</v>
      </c>
      <c r="CC54">
        <f t="shared" si="202"/>
        <v>68.700542393814374</v>
      </c>
      <c r="CD54">
        <f t="shared" si="203"/>
        <v>652.45743181638636</v>
      </c>
      <c r="CE54">
        <f t="shared" si="204"/>
        <v>5.520000284810745E-2</v>
      </c>
      <c r="CF54">
        <f t="shared" si="205"/>
        <v>0</v>
      </c>
      <c r="CG54">
        <f t="shared" si="206"/>
        <v>1488.2543256675995</v>
      </c>
      <c r="CH54">
        <f t="shared" si="207"/>
        <v>0</v>
      </c>
      <c r="CI54" t="e">
        <f t="shared" si="208"/>
        <v>#DIV/0!</v>
      </c>
      <c r="CJ54" t="e">
        <f t="shared" si="209"/>
        <v>#DIV/0!</v>
      </c>
    </row>
    <row r="55" spans="1:88" x14ac:dyDescent="0.35">
      <c r="A55" t="s">
        <v>177</v>
      </c>
      <c r="B55" s="1">
        <v>53</v>
      </c>
      <c r="C55" s="1" t="s">
        <v>143</v>
      </c>
      <c r="D55" s="1" t="s">
        <v>0</v>
      </c>
      <c r="E55" s="1">
        <v>0</v>
      </c>
      <c r="F55" s="1" t="s">
        <v>91</v>
      </c>
      <c r="G55" s="1" t="s">
        <v>0</v>
      </c>
      <c r="H55" s="1">
        <v>12979.999998621643</v>
      </c>
      <c r="I55" s="1">
        <v>0</v>
      </c>
      <c r="J55">
        <f t="shared" si="168"/>
        <v>55.212250671164178</v>
      </c>
      <c r="K55">
        <f t="shared" si="169"/>
        <v>0.78908176792042162</v>
      </c>
      <c r="L55">
        <f t="shared" si="170"/>
        <v>814.66678738277221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t="e">
        <f t="shared" si="171"/>
        <v>#DIV/0!</v>
      </c>
      <c r="U55" t="e">
        <f t="shared" si="172"/>
        <v>#DIV/0!</v>
      </c>
      <c r="V55" t="e">
        <f t="shared" si="173"/>
        <v>#DIV/0!</v>
      </c>
      <c r="W55" s="1">
        <v>-1</v>
      </c>
      <c r="X55" s="1">
        <v>0.87</v>
      </c>
      <c r="Y55" s="1">
        <v>0.92</v>
      </c>
      <c r="Z55" s="1">
        <v>10.07890510559082</v>
      </c>
      <c r="AA55">
        <f t="shared" si="174"/>
        <v>0.87503945255279536</v>
      </c>
      <c r="AB55">
        <f t="shared" si="175"/>
        <v>3.7759412631580967E-2</v>
      </c>
      <c r="AC55" t="e">
        <f t="shared" si="176"/>
        <v>#DIV/0!</v>
      </c>
      <c r="AD55" t="e">
        <f t="shared" si="177"/>
        <v>#DIV/0!</v>
      </c>
      <c r="AE55" t="e">
        <f t="shared" si="178"/>
        <v>#DIV/0!</v>
      </c>
      <c r="AF55" s="1">
        <v>0</v>
      </c>
      <c r="AG55" s="1">
        <v>0.5</v>
      </c>
      <c r="AH55" t="e">
        <f t="shared" si="179"/>
        <v>#DIV/0!</v>
      </c>
      <c r="AI55">
        <f t="shared" si="180"/>
        <v>11.000305993544435</v>
      </c>
      <c r="AJ55">
        <f t="shared" si="181"/>
        <v>1.4403856250341329</v>
      </c>
      <c r="AK55">
        <f t="shared" si="182"/>
        <v>30.199474334716797</v>
      </c>
      <c r="AL55" s="1">
        <v>2</v>
      </c>
      <c r="AM55">
        <f t="shared" si="183"/>
        <v>4.644859790802002</v>
      </c>
      <c r="AN55" s="1">
        <v>1</v>
      </c>
      <c r="AO55">
        <f t="shared" si="184"/>
        <v>9.2897195816040039</v>
      </c>
      <c r="AP55" s="1">
        <v>30.784353256225586</v>
      </c>
      <c r="AQ55" s="1">
        <v>30.199474334716797</v>
      </c>
      <c r="AR55" s="1">
        <v>29.913066864013672</v>
      </c>
      <c r="AS55" s="1">
        <v>999.7374267578125</v>
      </c>
      <c r="AT55" s="1">
        <v>955.944580078125</v>
      </c>
      <c r="AU55" s="1">
        <v>21.916570663452148</v>
      </c>
      <c r="AV55" s="1">
        <v>29.033004760742188</v>
      </c>
      <c r="AW55" s="1">
        <v>48.602020263671875</v>
      </c>
      <c r="AX55" s="1">
        <v>64.385345458984375</v>
      </c>
      <c r="AY55" s="1">
        <v>300.17657470703125</v>
      </c>
      <c r="AZ55" s="1">
        <v>1701.2890625</v>
      </c>
      <c r="BA55" s="1">
        <v>0.29148361086845398</v>
      </c>
      <c r="BB55" s="1">
        <v>98.82281494140625</v>
      </c>
      <c r="BC55" s="1">
        <v>5.7467765808105469</v>
      </c>
      <c r="BD55" s="1">
        <v>-0.46506935358047485</v>
      </c>
      <c r="BE55" s="1">
        <v>1</v>
      </c>
      <c r="BF55" s="1">
        <v>-1.355140209197998</v>
      </c>
      <c r="BG55" s="1">
        <v>7.355140209197998</v>
      </c>
      <c r="BH55" s="1">
        <v>1</v>
      </c>
      <c r="BI55" s="1">
        <v>0</v>
      </c>
      <c r="BJ55" s="1">
        <v>0.15999999642372131</v>
      </c>
      <c r="BK55" s="1">
        <v>111115</v>
      </c>
      <c r="BL55">
        <f t="shared" si="185"/>
        <v>1.500882873535156</v>
      </c>
      <c r="BM55">
        <f t="shared" si="186"/>
        <v>1.1000305993544434E-2</v>
      </c>
      <c r="BN55">
        <f t="shared" si="187"/>
        <v>303.34947433471677</v>
      </c>
      <c r="BO55">
        <f t="shared" si="188"/>
        <v>303.93435325622556</v>
      </c>
      <c r="BP55">
        <f t="shared" si="189"/>
        <v>272.20624391571619</v>
      </c>
      <c r="BQ55">
        <f t="shared" si="190"/>
        <v>-0.82086196842409365</v>
      </c>
      <c r="BR55">
        <f t="shared" si="191"/>
        <v>4.3095088816979246</v>
      </c>
      <c r="BS55">
        <f t="shared" si="192"/>
        <v>43.608440867153057</v>
      </c>
      <c r="BT55">
        <f t="shared" si="193"/>
        <v>14.575436106410869</v>
      </c>
      <c r="BU55">
        <f t="shared" si="194"/>
        <v>30.491913795471191</v>
      </c>
      <c r="BV55">
        <f t="shared" si="195"/>
        <v>4.3823217307862254</v>
      </c>
      <c r="BW55">
        <f t="shared" si="196"/>
        <v>0.72730358469491363</v>
      </c>
      <c r="BX55">
        <f t="shared" si="197"/>
        <v>2.8691232566637916</v>
      </c>
      <c r="BY55">
        <f t="shared" si="198"/>
        <v>1.5131984741224338</v>
      </c>
      <c r="BZ55">
        <f t="shared" si="199"/>
        <v>0.45973880856194638</v>
      </c>
      <c r="CA55">
        <f t="shared" si="200"/>
        <v>80.507665168437654</v>
      </c>
      <c r="CB55">
        <f t="shared" si="201"/>
        <v>0.85221131471470157</v>
      </c>
      <c r="CC55">
        <f t="shared" si="202"/>
        <v>68.032240632894855</v>
      </c>
      <c r="CD55">
        <f t="shared" si="203"/>
        <v>947.92102912469545</v>
      </c>
      <c r="CE55">
        <f t="shared" si="204"/>
        <v>3.9625802236002886E-2</v>
      </c>
      <c r="CF55">
        <f t="shared" si="205"/>
        <v>0</v>
      </c>
      <c r="CG55">
        <f t="shared" si="206"/>
        <v>1488.6950498840586</v>
      </c>
      <c r="CH55">
        <f t="shared" si="207"/>
        <v>0</v>
      </c>
      <c r="CI55" t="e">
        <f t="shared" si="208"/>
        <v>#DIV/0!</v>
      </c>
      <c r="CJ55" t="e">
        <f t="shared" si="209"/>
        <v>#DIV/0!</v>
      </c>
    </row>
    <row r="56" spans="1:88" x14ac:dyDescent="0.35">
      <c r="A56" t="s">
        <v>177</v>
      </c>
      <c r="B56" s="1">
        <v>54</v>
      </c>
      <c r="C56" s="1" t="s">
        <v>144</v>
      </c>
      <c r="D56" s="1" t="s">
        <v>0</v>
      </c>
      <c r="E56" s="1">
        <v>0</v>
      </c>
      <c r="F56" s="1" t="s">
        <v>91</v>
      </c>
      <c r="G56" s="1" t="s">
        <v>0</v>
      </c>
      <c r="H56" s="1">
        <v>13202.999998621643</v>
      </c>
      <c r="I56" s="1">
        <v>0</v>
      </c>
      <c r="J56">
        <f t="shared" si="168"/>
        <v>55.051135106539199</v>
      </c>
      <c r="K56">
        <f t="shared" si="169"/>
        <v>0.70595333590969434</v>
      </c>
      <c r="L56">
        <f t="shared" si="170"/>
        <v>1091.7903935129491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t="e">
        <f t="shared" si="171"/>
        <v>#DIV/0!</v>
      </c>
      <c r="U56" t="e">
        <f t="shared" si="172"/>
        <v>#DIV/0!</v>
      </c>
      <c r="V56" t="e">
        <f t="shared" si="173"/>
        <v>#DIV/0!</v>
      </c>
      <c r="W56" s="1">
        <v>-1</v>
      </c>
      <c r="X56" s="1">
        <v>0.87</v>
      </c>
      <c r="Y56" s="1">
        <v>0.92</v>
      </c>
      <c r="Z56" s="1">
        <v>10.07890510559082</v>
      </c>
      <c r="AA56">
        <f t="shared" si="174"/>
        <v>0.87503945255279536</v>
      </c>
      <c r="AB56">
        <f t="shared" si="175"/>
        <v>3.7695692902655148E-2</v>
      </c>
      <c r="AC56" t="e">
        <f t="shared" si="176"/>
        <v>#DIV/0!</v>
      </c>
      <c r="AD56" t="e">
        <f t="shared" si="177"/>
        <v>#DIV/0!</v>
      </c>
      <c r="AE56" t="e">
        <f t="shared" si="178"/>
        <v>#DIV/0!</v>
      </c>
      <c r="AF56" s="1">
        <v>0</v>
      </c>
      <c r="AG56" s="1">
        <v>0.5</v>
      </c>
      <c r="AH56" t="e">
        <f t="shared" si="179"/>
        <v>#DIV/0!</v>
      </c>
      <c r="AI56">
        <f t="shared" si="180"/>
        <v>10.535360000400377</v>
      </c>
      <c r="AJ56">
        <f t="shared" si="181"/>
        <v>1.5288442217506626</v>
      </c>
      <c r="AK56">
        <f t="shared" si="182"/>
        <v>30.451269149780273</v>
      </c>
      <c r="AL56" s="1">
        <v>2</v>
      </c>
      <c r="AM56">
        <f t="shared" si="183"/>
        <v>4.644859790802002</v>
      </c>
      <c r="AN56" s="1">
        <v>1</v>
      </c>
      <c r="AO56">
        <f t="shared" si="184"/>
        <v>9.2897195816040039</v>
      </c>
      <c r="AP56" s="1">
        <v>30.848081588745117</v>
      </c>
      <c r="AQ56" s="1">
        <v>30.451269149780273</v>
      </c>
      <c r="AR56" s="1">
        <v>29.914609909057617</v>
      </c>
      <c r="AS56" s="1">
        <v>1300.000244140625</v>
      </c>
      <c r="AT56" s="1">
        <v>1254.5140380859375</v>
      </c>
      <c r="AU56" s="1">
        <v>21.955629348754883</v>
      </c>
      <c r="AV56" s="1">
        <v>28.773256301879883</v>
      </c>
      <c r="AW56" s="1">
        <v>48.510547637939453</v>
      </c>
      <c r="AX56" s="1">
        <v>63.575698852539063</v>
      </c>
      <c r="AY56" s="1">
        <v>300.16964721679688</v>
      </c>
      <c r="AZ56" s="1">
        <v>1699.2803955078125</v>
      </c>
      <c r="BA56" s="1">
        <v>0.28722548484802246</v>
      </c>
      <c r="BB56" s="1">
        <v>98.817245483398438</v>
      </c>
      <c r="BC56" s="1">
        <v>5.0922842025756836</v>
      </c>
      <c r="BD56" s="1">
        <v>-0.4724365770816803</v>
      </c>
      <c r="BE56" s="1">
        <v>0.75</v>
      </c>
      <c r="BF56" s="1">
        <v>-1.355140209197998</v>
      </c>
      <c r="BG56" s="1">
        <v>7.355140209197998</v>
      </c>
      <c r="BH56" s="1">
        <v>1</v>
      </c>
      <c r="BI56" s="1">
        <v>0</v>
      </c>
      <c r="BJ56" s="1">
        <v>0.15999999642372131</v>
      </c>
      <c r="BK56" s="1">
        <v>111115</v>
      </c>
      <c r="BL56">
        <f t="shared" si="185"/>
        <v>1.5008482360839841</v>
      </c>
      <c r="BM56">
        <f t="shared" si="186"/>
        <v>1.0535360000400376E-2</v>
      </c>
      <c r="BN56">
        <f t="shared" si="187"/>
        <v>303.60126914978025</v>
      </c>
      <c r="BO56">
        <f t="shared" si="188"/>
        <v>303.99808158874509</v>
      </c>
      <c r="BP56">
        <f t="shared" si="189"/>
        <v>271.88485720414974</v>
      </c>
      <c r="BQ56">
        <f t="shared" si="190"/>
        <v>-0.74930821547224991</v>
      </c>
      <c r="BR56">
        <f t="shared" si="191"/>
        <v>4.3721381530902681</v>
      </c>
      <c r="BS56">
        <f t="shared" si="192"/>
        <v>44.24468757151098</v>
      </c>
      <c r="BT56">
        <f t="shared" si="193"/>
        <v>15.471431269631097</v>
      </c>
      <c r="BU56">
        <f t="shared" si="194"/>
        <v>30.649675369262695</v>
      </c>
      <c r="BV56">
        <f t="shared" si="195"/>
        <v>4.4220451794187889</v>
      </c>
      <c r="BW56">
        <f t="shared" si="196"/>
        <v>0.65609475044029408</v>
      </c>
      <c r="BX56">
        <f t="shared" si="197"/>
        <v>2.8432939313396055</v>
      </c>
      <c r="BY56">
        <f t="shared" si="198"/>
        <v>1.5787512480791834</v>
      </c>
      <c r="BZ56">
        <f t="shared" si="199"/>
        <v>0.41426503328480457</v>
      </c>
      <c r="CA56">
        <f t="shared" si="200"/>
        <v>107.88771933218527</v>
      </c>
      <c r="CB56">
        <f t="shared" si="201"/>
        <v>0.87028949885545925</v>
      </c>
      <c r="CC56">
        <f t="shared" si="202"/>
        <v>66.270317526451976</v>
      </c>
      <c r="CD56">
        <f t="shared" si="203"/>
        <v>1246.5139007576809</v>
      </c>
      <c r="CE56">
        <f t="shared" si="204"/>
        <v>2.9267673641540658E-2</v>
      </c>
      <c r="CF56">
        <f t="shared" si="205"/>
        <v>0</v>
      </c>
      <c r="CG56">
        <f t="shared" si="206"/>
        <v>1486.9373870188538</v>
      </c>
      <c r="CH56">
        <f t="shared" si="207"/>
        <v>0</v>
      </c>
      <c r="CI56" t="e">
        <f t="shared" si="208"/>
        <v>#DIV/0!</v>
      </c>
      <c r="CJ56" t="e">
        <f t="shared" si="209"/>
        <v>#DIV/0!</v>
      </c>
    </row>
    <row r="57" spans="1:88" x14ac:dyDescent="0.35">
      <c r="A57" t="s">
        <v>177</v>
      </c>
      <c r="B57" s="1">
        <v>55</v>
      </c>
      <c r="C57" s="1" t="s">
        <v>145</v>
      </c>
      <c r="D57" s="1" t="s">
        <v>0</v>
      </c>
      <c r="E57" s="1">
        <v>0</v>
      </c>
      <c r="F57" s="1" t="s">
        <v>91</v>
      </c>
      <c r="G57" s="1" t="s">
        <v>0</v>
      </c>
      <c r="H57" s="1">
        <v>13403.999998621643</v>
      </c>
      <c r="I57" s="1">
        <v>0</v>
      </c>
      <c r="J57">
        <f t="shared" si="168"/>
        <v>55.079602170793009</v>
      </c>
      <c r="K57">
        <f t="shared" si="169"/>
        <v>0.62447861148435413</v>
      </c>
      <c r="L57">
        <f t="shared" si="170"/>
        <v>1460.8017942633646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t="e">
        <f t="shared" si="171"/>
        <v>#DIV/0!</v>
      </c>
      <c r="U57" t="e">
        <f t="shared" si="172"/>
        <v>#DIV/0!</v>
      </c>
      <c r="V57" t="e">
        <f t="shared" si="173"/>
        <v>#DIV/0!</v>
      </c>
      <c r="W57" s="1">
        <v>-1</v>
      </c>
      <c r="X57" s="1">
        <v>0.87</v>
      </c>
      <c r="Y57" s="1">
        <v>0.92</v>
      </c>
      <c r="Z57" s="1">
        <v>10.07890510559082</v>
      </c>
      <c r="AA57">
        <f t="shared" si="174"/>
        <v>0.87503945255279536</v>
      </c>
      <c r="AB57">
        <f t="shared" si="175"/>
        <v>3.7681537274041839E-2</v>
      </c>
      <c r="AC57" t="e">
        <f t="shared" si="176"/>
        <v>#DIV/0!</v>
      </c>
      <c r="AD57" t="e">
        <f t="shared" si="177"/>
        <v>#DIV/0!</v>
      </c>
      <c r="AE57" t="e">
        <f t="shared" si="178"/>
        <v>#DIV/0!</v>
      </c>
      <c r="AF57" s="1">
        <v>0</v>
      </c>
      <c r="AG57" s="1">
        <v>0.5</v>
      </c>
      <c r="AH57" t="e">
        <f t="shared" si="179"/>
        <v>#DIV/0!</v>
      </c>
      <c r="AI57">
        <f t="shared" si="180"/>
        <v>10.042560024041048</v>
      </c>
      <c r="AJ57">
        <f t="shared" si="181"/>
        <v>1.6337016982062704</v>
      </c>
      <c r="AK57">
        <f t="shared" si="182"/>
        <v>30.749704360961914</v>
      </c>
      <c r="AL57" s="1">
        <v>2</v>
      </c>
      <c r="AM57">
        <f t="shared" si="183"/>
        <v>4.644859790802002</v>
      </c>
      <c r="AN57" s="1">
        <v>1</v>
      </c>
      <c r="AO57">
        <f t="shared" si="184"/>
        <v>9.2897195816040039</v>
      </c>
      <c r="AP57" s="1">
        <v>30.825906753540039</v>
      </c>
      <c r="AQ57" s="1">
        <v>30.749704360961914</v>
      </c>
      <c r="AR57" s="1">
        <v>29.911609649658203</v>
      </c>
      <c r="AS57" s="1">
        <v>1700.1571044921875</v>
      </c>
      <c r="AT57" s="1">
        <v>1652.403564453125</v>
      </c>
      <c r="AU57" s="1">
        <v>21.972322463989258</v>
      </c>
      <c r="AV57" s="1">
        <v>28.472774505615234</v>
      </c>
      <c r="AW57" s="1">
        <v>48.610858917236328</v>
      </c>
      <c r="AX57" s="1">
        <v>62.991916656494141</v>
      </c>
      <c r="AY57" s="1">
        <v>300.18283081054688</v>
      </c>
      <c r="AZ57" s="1">
        <v>1700.7821044921875</v>
      </c>
      <c r="BA57" s="1">
        <v>0.2832600474357605</v>
      </c>
      <c r="BB57" s="1">
        <v>98.820449829101563</v>
      </c>
      <c r="BC57" s="1">
        <v>3.7894339561462402</v>
      </c>
      <c r="BD57" s="1">
        <v>-0.46605250239372253</v>
      </c>
      <c r="BE57" s="1">
        <v>1</v>
      </c>
      <c r="BF57" s="1">
        <v>-1.355140209197998</v>
      </c>
      <c r="BG57" s="1">
        <v>7.355140209197998</v>
      </c>
      <c r="BH57" s="1">
        <v>1</v>
      </c>
      <c r="BI57" s="1">
        <v>0</v>
      </c>
      <c r="BJ57" s="1">
        <v>0.15999999642372131</v>
      </c>
      <c r="BK57" s="1">
        <v>111115</v>
      </c>
      <c r="BL57">
        <f t="shared" si="185"/>
        <v>1.5009141540527342</v>
      </c>
      <c r="BM57">
        <f t="shared" si="186"/>
        <v>1.0042560024041048E-2</v>
      </c>
      <c r="BN57">
        <f t="shared" si="187"/>
        <v>303.89970436096189</v>
      </c>
      <c r="BO57">
        <f t="shared" si="188"/>
        <v>303.97590675354002</v>
      </c>
      <c r="BP57">
        <f t="shared" si="189"/>
        <v>272.12513063627921</v>
      </c>
      <c r="BQ57">
        <f t="shared" si="190"/>
        <v>-0.67704353558139663</v>
      </c>
      <c r="BR57">
        <f t="shared" si="191"/>
        <v>4.4473940827337426</v>
      </c>
      <c r="BS57">
        <f t="shared" si="192"/>
        <v>45.004794963238801</v>
      </c>
      <c r="BT57">
        <f t="shared" si="193"/>
        <v>16.532020457623567</v>
      </c>
      <c r="BU57">
        <f t="shared" si="194"/>
        <v>30.787805557250977</v>
      </c>
      <c r="BV57">
        <f t="shared" si="195"/>
        <v>4.4570827568885445</v>
      </c>
      <c r="BW57">
        <f t="shared" si="196"/>
        <v>0.58514375771137883</v>
      </c>
      <c r="BX57">
        <f t="shared" si="197"/>
        <v>2.8136923845274722</v>
      </c>
      <c r="BY57">
        <f t="shared" si="198"/>
        <v>1.6433903723610723</v>
      </c>
      <c r="BZ57">
        <f t="shared" si="199"/>
        <v>0.36905649640814353</v>
      </c>
      <c r="CA57">
        <f t="shared" si="200"/>
        <v>144.35709042026437</v>
      </c>
      <c r="CB57">
        <f t="shared" si="201"/>
        <v>0.88404662498221354</v>
      </c>
      <c r="CC57">
        <f t="shared" si="202"/>
        <v>64.267115101118804</v>
      </c>
      <c r="CD57">
        <f t="shared" si="203"/>
        <v>1644.3992902360844</v>
      </c>
      <c r="CE57">
        <f t="shared" si="204"/>
        <v>2.1526445270637292E-2</v>
      </c>
      <c r="CF57">
        <f t="shared" si="205"/>
        <v>0</v>
      </c>
      <c r="CG57">
        <f t="shared" si="206"/>
        <v>1488.2514416264351</v>
      </c>
      <c r="CH57">
        <f t="shared" si="207"/>
        <v>0</v>
      </c>
      <c r="CI57" t="e">
        <f t="shared" si="208"/>
        <v>#DIV/0!</v>
      </c>
      <c r="CJ57" t="e">
        <f t="shared" si="209"/>
        <v>#DIV/0!</v>
      </c>
    </row>
    <row r="58" spans="1:88" x14ac:dyDescent="0.35">
      <c r="A58" t="s">
        <v>177</v>
      </c>
      <c r="B58" s="1">
        <v>56</v>
      </c>
      <c r="C58" s="1" t="s">
        <v>146</v>
      </c>
      <c r="D58" s="1" t="s">
        <v>0</v>
      </c>
      <c r="E58" s="1">
        <v>0</v>
      </c>
      <c r="F58" s="1" t="s">
        <v>91</v>
      </c>
      <c r="G58" s="1" t="s">
        <v>0</v>
      </c>
      <c r="H58" s="1">
        <v>13626.999998621643</v>
      </c>
      <c r="I58" s="1">
        <v>0</v>
      </c>
      <c r="J58">
        <f t="shared" si="168"/>
        <v>53.986313741430202</v>
      </c>
      <c r="K58">
        <f t="shared" si="169"/>
        <v>0.55080986092682116</v>
      </c>
      <c r="L58">
        <f t="shared" si="170"/>
        <v>1732.3880192179936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t="e">
        <f t="shared" si="171"/>
        <v>#DIV/0!</v>
      </c>
      <c r="U58" t="e">
        <f t="shared" si="172"/>
        <v>#DIV/0!</v>
      </c>
      <c r="V58" t="e">
        <f t="shared" si="173"/>
        <v>#DIV/0!</v>
      </c>
      <c r="W58" s="1">
        <v>-1</v>
      </c>
      <c r="X58" s="1">
        <v>0.87</v>
      </c>
      <c r="Y58" s="1">
        <v>0.92</v>
      </c>
      <c r="Z58" s="1">
        <v>10.07890510559082</v>
      </c>
      <c r="AA58">
        <f t="shared" si="174"/>
        <v>0.87503945255279536</v>
      </c>
      <c r="AB58">
        <f t="shared" si="175"/>
        <v>3.6940476525063617E-2</v>
      </c>
      <c r="AC58" t="e">
        <f t="shared" si="176"/>
        <v>#DIV/0!</v>
      </c>
      <c r="AD58" t="e">
        <f t="shared" si="177"/>
        <v>#DIV/0!</v>
      </c>
      <c r="AE58" t="e">
        <f t="shared" si="178"/>
        <v>#DIV/0!</v>
      </c>
      <c r="AF58" s="1">
        <v>0</v>
      </c>
      <c r="AG58" s="1">
        <v>0.5</v>
      </c>
      <c r="AH58" t="e">
        <f t="shared" si="179"/>
        <v>#DIV/0!</v>
      </c>
      <c r="AI58">
        <f t="shared" si="180"/>
        <v>9.6136062632551429</v>
      </c>
      <c r="AJ58">
        <f t="shared" si="181"/>
        <v>1.7600079495391565</v>
      </c>
      <c r="AK58">
        <f t="shared" si="182"/>
        <v>30.971960067749023</v>
      </c>
      <c r="AL58" s="1">
        <v>2</v>
      </c>
      <c r="AM58">
        <f t="shared" si="183"/>
        <v>4.644859790802002</v>
      </c>
      <c r="AN58" s="1">
        <v>1</v>
      </c>
      <c r="AO58">
        <f t="shared" si="184"/>
        <v>9.2897195816040039</v>
      </c>
      <c r="AP58" s="1">
        <v>30.781431198120117</v>
      </c>
      <c r="AQ58" s="1">
        <v>30.971960067749023</v>
      </c>
      <c r="AR58" s="1">
        <v>29.915760040283203</v>
      </c>
      <c r="AS58" s="1">
        <v>1999.680419921875</v>
      </c>
      <c r="AT58" s="1">
        <v>1951.2147216796875</v>
      </c>
      <c r="AU58" s="1">
        <v>21.542383193969727</v>
      </c>
      <c r="AV58" s="1">
        <v>27.769538879394531</v>
      </c>
      <c r="AW58" s="1">
        <v>47.781829833984375</v>
      </c>
      <c r="AX58" s="1">
        <v>61.593017578125</v>
      </c>
      <c r="AY58" s="1">
        <v>300.18972778320313</v>
      </c>
      <c r="AZ58" s="1">
        <v>1701.0789794921875</v>
      </c>
      <c r="BA58" s="1">
        <v>0.2022225558757782</v>
      </c>
      <c r="BB58" s="1">
        <v>98.819168090820313</v>
      </c>
      <c r="BC58" s="1">
        <v>1.8121817111968994</v>
      </c>
      <c r="BD58" s="1">
        <v>-0.46655049920082092</v>
      </c>
      <c r="BE58" s="1">
        <v>1</v>
      </c>
      <c r="BF58" s="1">
        <v>-1.355140209197998</v>
      </c>
      <c r="BG58" s="1">
        <v>7.355140209197998</v>
      </c>
      <c r="BH58" s="1">
        <v>1</v>
      </c>
      <c r="BI58" s="1">
        <v>0</v>
      </c>
      <c r="BJ58" s="1">
        <v>0.15999999642372131</v>
      </c>
      <c r="BK58" s="1">
        <v>111115</v>
      </c>
      <c r="BL58">
        <f t="shared" si="185"/>
        <v>1.5009486389160156</v>
      </c>
      <c r="BM58">
        <f t="shared" si="186"/>
        <v>9.6136062632551436E-3</v>
      </c>
      <c r="BN58">
        <f t="shared" si="187"/>
        <v>304.121960067749</v>
      </c>
      <c r="BO58">
        <f t="shared" si="188"/>
        <v>303.93143119812009</v>
      </c>
      <c r="BP58">
        <f t="shared" si="189"/>
        <v>272.1726306352175</v>
      </c>
      <c r="BQ58">
        <f t="shared" si="190"/>
        <v>-0.61424876703216069</v>
      </c>
      <c r="BR58">
        <f t="shared" si="191"/>
        <v>4.5041706798666148</v>
      </c>
      <c r="BS58">
        <f t="shared" si="192"/>
        <v>45.579929146206041</v>
      </c>
      <c r="BT58">
        <f t="shared" si="193"/>
        <v>17.81039026681151</v>
      </c>
      <c r="BU58">
        <f t="shared" si="194"/>
        <v>30.87669563293457</v>
      </c>
      <c r="BV58">
        <f t="shared" si="195"/>
        <v>4.4797579470041162</v>
      </c>
      <c r="BW58">
        <f t="shared" si="196"/>
        <v>0.5199790499764505</v>
      </c>
      <c r="BX58">
        <f t="shared" si="197"/>
        <v>2.7441627303274583</v>
      </c>
      <c r="BY58">
        <f t="shared" si="198"/>
        <v>1.7355952166766579</v>
      </c>
      <c r="BZ58">
        <f t="shared" si="199"/>
        <v>0.32762302829381185</v>
      </c>
      <c r="CA58">
        <f t="shared" si="200"/>
        <v>171.19314286962617</v>
      </c>
      <c r="CB58">
        <f t="shared" si="201"/>
        <v>0.88785103964707757</v>
      </c>
      <c r="CC58">
        <f t="shared" si="202"/>
        <v>61.707741793663118</v>
      </c>
      <c r="CD58">
        <f t="shared" si="203"/>
        <v>1943.3693262497486</v>
      </c>
      <c r="CE58">
        <f t="shared" si="204"/>
        <v>1.7142256305838887E-2</v>
      </c>
      <c r="CF58">
        <f t="shared" si="205"/>
        <v>0</v>
      </c>
      <c r="CG58">
        <f t="shared" si="206"/>
        <v>1488.5112189639115</v>
      </c>
      <c r="CH58">
        <f t="shared" si="207"/>
        <v>0</v>
      </c>
      <c r="CI58" t="e">
        <f t="shared" si="208"/>
        <v>#DIV/0!</v>
      </c>
      <c r="CJ58" t="e">
        <f t="shared" si="209"/>
        <v>#DIV/0!</v>
      </c>
    </row>
    <row r="59" spans="1:88" s="3" customFormat="1" x14ac:dyDescent="0.35">
      <c r="A59" t="s">
        <v>177</v>
      </c>
      <c r="B59" s="2">
        <v>57</v>
      </c>
      <c r="C59" s="2" t="s">
        <v>147</v>
      </c>
      <c r="D59" s="2" t="s">
        <v>0</v>
      </c>
      <c r="E59" s="2">
        <v>0</v>
      </c>
      <c r="F59" s="2" t="s">
        <v>91</v>
      </c>
      <c r="G59" s="2" t="s">
        <v>0</v>
      </c>
      <c r="H59" s="2">
        <v>14030.999972295016</v>
      </c>
      <c r="I59" s="2">
        <v>0</v>
      </c>
      <c r="J59" s="3">
        <f t="shared" si="168"/>
        <v>2.963017491033725</v>
      </c>
      <c r="K59" s="3">
        <f t="shared" si="169"/>
        <v>2.3412122915253242E-2</v>
      </c>
      <c r="L59" s="3">
        <f t="shared" si="170"/>
        <v>182.21125420649443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3" t="e">
        <f t="shared" si="171"/>
        <v>#DIV/0!</v>
      </c>
      <c r="U59" s="3" t="e">
        <f t="shared" si="172"/>
        <v>#DIV/0!</v>
      </c>
      <c r="V59" s="3" t="e">
        <f t="shared" si="173"/>
        <v>#DIV/0!</v>
      </c>
      <c r="W59" s="2">
        <v>-1</v>
      </c>
      <c r="X59" s="2">
        <v>0.87</v>
      </c>
      <c r="Y59" s="2">
        <v>0.92</v>
      </c>
      <c r="Z59" s="2">
        <v>9.9422731399536133</v>
      </c>
      <c r="AA59" s="3">
        <f t="shared" si="174"/>
        <v>0.87497113656997672</v>
      </c>
      <c r="AB59" s="3">
        <f t="shared" si="175"/>
        <v>2.6620151859548377E-3</v>
      </c>
      <c r="AC59" s="3" t="e">
        <f t="shared" si="176"/>
        <v>#DIV/0!</v>
      </c>
      <c r="AD59" s="3" t="e">
        <f t="shared" si="177"/>
        <v>#DIV/0!</v>
      </c>
      <c r="AE59" s="3" t="e">
        <f t="shared" si="178"/>
        <v>#DIV/0!</v>
      </c>
      <c r="AF59" s="2">
        <v>0</v>
      </c>
      <c r="AG59" s="2">
        <v>0.5</v>
      </c>
      <c r="AH59" s="3" t="e">
        <f t="shared" si="179"/>
        <v>#DIV/0!</v>
      </c>
      <c r="AI59" s="3">
        <f t="shared" si="180"/>
        <v>0.6429620888878772</v>
      </c>
      <c r="AJ59" s="3">
        <f t="shared" si="181"/>
        <v>2.6260618970684741</v>
      </c>
      <c r="AK59" s="3">
        <f t="shared" si="182"/>
        <v>31.858469009399414</v>
      </c>
      <c r="AL59" s="2">
        <v>2</v>
      </c>
      <c r="AM59" s="3">
        <f t="shared" si="183"/>
        <v>4.644859790802002</v>
      </c>
      <c r="AN59" s="2">
        <v>1</v>
      </c>
      <c r="AO59" s="3">
        <f t="shared" si="184"/>
        <v>9.2897195816040039</v>
      </c>
      <c r="AP59" s="2">
        <v>30.550418853759766</v>
      </c>
      <c r="AQ59" s="2">
        <v>31.858469009399414</v>
      </c>
      <c r="AR59" s="2">
        <v>29.914859771728516</v>
      </c>
      <c r="AS59" s="2">
        <v>400.060546875</v>
      </c>
      <c r="AT59" s="2">
        <v>397.91583251953125</v>
      </c>
      <c r="AU59" s="2">
        <v>20.94483757019043</v>
      </c>
      <c r="AV59" s="2">
        <v>21.36408805847168</v>
      </c>
      <c r="AW59" s="2">
        <v>47.066646575927734</v>
      </c>
      <c r="AX59" s="2">
        <v>48.022590637207031</v>
      </c>
      <c r="AY59" s="2">
        <v>300.1669921875</v>
      </c>
      <c r="AZ59" s="2">
        <v>1701.4599609375</v>
      </c>
      <c r="BA59" s="2">
        <v>0.32274138927459717</v>
      </c>
      <c r="BB59" s="2">
        <v>98.806114196777344</v>
      </c>
      <c r="BC59" s="2">
        <v>1.8121817111968994</v>
      </c>
      <c r="BD59" s="2">
        <v>-0.46655049920082092</v>
      </c>
      <c r="BE59" s="2">
        <v>0.5</v>
      </c>
      <c r="BF59" s="2">
        <v>-1.355140209197998</v>
      </c>
      <c r="BG59" s="2">
        <v>7.355140209197998</v>
      </c>
      <c r="BH59" s="2">
        <v>1</v>
      </c>
      <c r="BI59" s="2">
        <v>0</v>
      </c>
      <c r="BJ59" s="2">
        <v>0.15999999642372131</v>
      </c>
      <c r="BK59" s="2">
        <v>111115</v>
      </c>
      <c r="BL59" s="3">
        <f t="shared" si="185"/>
        <v>1.5008349609375</v>
      </c>
      <c r="BM59" s="3">
        <f t="shared" si="186"/>
        <v>6.4296208888787716E-4</v>
      </c>
      <c r="BN59" s="3">
        <f t="shared" si="187"/>
        <v>305.00846900939939</v>
      </c>
      <c r="BO59" s="3">
        <f t="shared" si="188"/>
        <v>303.70041885375974</v>
      </c>
      <c r="BP59" s="3">
        <f t="shared" si="189"/>
        <v>272.23358766510501</v>
      </c>
      <c r="BQ59" s="3">
        <f t="shared" si="190"/>
        <v>0.90841419336794926</v>
      </c>
      <c r="BR59" s="3">
        <f t="shared" si="191"/>
        <v>4.736964421483834</v>
      </c>
      <c r="BS59" s="3">
        <f t="shared" si="192"/>
        <v>47.942017151387319</v>
      </c>
      <c r="BT59" s="3">
        <f t="shared" si="193"/>
        <v>26.577929092915639</v>
      </c>
      <c r="BU59" s="3">
        <f t="shared" si="194"/>
        <v>31.20444393157959</v>
      </c>
      <c r="BV59" s="3">
        <f t="shared" si="195"/>
        <v>4.5642347121209692</v>
      </c>
      <c r="BW59" s="3">
        <f t="shared" si="196"/>
        <v>2.3353267578854107E-2</v>
      </c>
      <c r="BX59" s="3">
        <f t="shared" si="197"/>
        <v>2.1109025244153599</v>
      </c>
      <c r="BY59" s="3">
        <f t="shared" si="198"/>
        <v>2.4533321877056093</v>
      </c>
      <c r="BZ59" s="3">
        <f t="shared" si="199"/>
        <v>1.4601068634778603E-2</v>
      </c>
      <c r="CA59" s="3">
        <f t="shared" si="200"/>
        <v>18.003585991064917</v>
      </c>
      <c r="CB59" s="3">
        <f t="shared" si="201"/>
        <v>0.45791405949536024</v>
      </c>
      <c r="CC59" s="3">
        <f t="shared" si="202"/>
        <v>42.716668505150935</v>
      </c>
      <c r="CD59" s="3">
        <f t="shared" si="203"/>
        <v>397.48524109233506</v>
      </c>
      <c r="CE59" s="3">
        <f t="shared" si="204"/>
        <v>3.1842751089731568E-3</v>
      </c>
      <c r="CF59" s="3">
        <f t="shared" si="205"/>
        <v>0</v>
      </c>
      <c r="CG59" s="3">
        <f t="shared" si="206"/>
        <v>1488.7283558497925</v>
      </c>
      <c r="CH59" s="3">
        <f t="shared" si="207"/>
        <v>0</v>
      </c>
      <c r="CI59" s="3" t="e">
        <f t="shared" si="208"/>
        <v>#DIV/0!</v>
      </c>
      <c r="CJ59" s="3" t="e">
        <f t="shared" si="209"/>
        <v>#DIV/0!</v>
      </c>
    </row>
    <row r="60" spans="1:88" x14ac:dyDescent="0.35">
      <c r="A60" t="s">
        <v>178</v>
      </c>
      <c r="B60" s="1">
        <v>58</v>
      </c>
      <c r="C60" s="1" t="s">
        <v>148</v>
      </c>
      <c r="D60" s="1" t="s">
        <v>0</v>
      </c>
      <c r="E60" s="1">
        <v>0</v>
      </c>
      <c r="F60" s="1" t="s">
        <v>91</v>
      </c>
      <c r="G60" s="1" t="s">
        <v>0</v>
      </c>
      <c r="H60" s="1">
        <v>14373.999998621643</v>
      </c>
      <c r="I60" s="1">
        <v>0</v>
      </c>
      <c r="J60">
        <f t="shared" ref="J60:J72" si="210">(AS60-AT60*(1000-AU60)/(1000-AV60))*BL60</f>
        <v>40.993208289271067</v>
      </c>
      <c r="K60">
        <f t="shared" ref="K60:K72" si="211">IF(BW60&lt;&gt;0,1/(1/BW60-1/AO60),0)</f>
        <v>0.95694989006540698</v>
      </c>
      <c r="L60">
        <f t="shared" ref="L60:L72" si="212">((BZ60-BM60/2)*AT60-J60)/(BZ60+BM60/2)</f>
        <v>288.16870083251098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t="e">
        <f t="shared" ref="T60:T72" si="213">CF60/P60</f>
        <v>#DIV/0!</v>
      </c>
      <c r="U60" t="e">
        <f t="shared" ref="U60:U72" si="214">CH60/R60</f>
        <v>#DIV/0!</v>
      </c>
      <c r="V60" t="e">
        <f t="shared" ref="V60:V72" si="215">(R60-S60)/R60</f>
        <v>#DIV/0!</v>
      </c>
      <c r="W60" s="1">
        <v>-1</v>
      </c>
      <c r="X60" s="1">
        <v>0.87</v>
      </c>
      <c r="Y60" s="1">
        <v>0.92</v>
      </c>
      <c r="Z60" s="1">
        <v>10.054778099060059</v>
      </c>
      <c r="AA60">
        <f t="shared" ref="AA60:AA72" si="216">(Z60*Y60+(100-Z60)*X60)/100</f>
        <v>0.87502738904953004</v>
      </c>
      <c r="AB60">
        <f t="shared" ref="AB60:AB72" si="217">(J60-W60)/CG60</f>
        <v>2.8253280817877098E-2</v>
      </c>
      <c r="AC60" t="e">
        <f t="shared" ref="AC60:AC72" si="218">(R60-S60)/(R60-Q60)</f>
        <v>#DIV/0!</v>
      </c>
      <c r="AD60" t="e">
        <f t="shared" ref="AD60:AD72" si="219">(P60-R60)/(P60-Q60)</f>
        <v>#DIV/0!</v>
      </c>
      <c r="AE60" t="e">
        <f t="shared" ref="AE60:AE72" si="220">(P60-R60)/R60</f>
        <v>#DIV/0!</v>
      </c>
      <c r="AF60" s="1">
        <v>0</v>
      </c>
      <c r="AG60" s="1">
        <v>0.5</v>
      </c>
      <c r="AH60" t="e">
        <f t="shared" ref="AH60:AH72" si="221">V60*AG60*AA60*AF60</f>
        <v>#DIV/0!</v>
      </c>
      <c r="AI60">
        <f t="shared" ref="AI60:AI72" si="222">BM60*1000</f>
        <v>11.837542768304754</v>
      </c>
      <c r="AJ60">
        <f t="shared" ref="AJ60:AJ72" si="223">(BR60-BX60)</f>
        <v>1.2996762545375824</v>
      </c>
      <c r="AK60">
        <f t="shared" ref="AK60:AK72" si="224">(AQ60+BQ60*I60)</f>
        <v>29.741334915161133</v>
      </c>
      <c r="AL60" s="1">
        <v>2</v>
      </c>
      <c r="AM60">
        <f t="shared" ref="AM60:AM72" si="225">(AL60*BF60+BG60)</f>
        <v>4.644859790802002</v>
      </c>
      <c r="AN60" s="1">
        <v>1</v>
      </c>
      <c r="AO60">
        <f t="shared" ref="AO60:AO72" si="226">AM60*(AN60+1)*(AN60+1)/(AN60*AN60+1)</f>
        <v>9.2897195816040039</v>
      </c>
      <c r="AP60" s="1">
        <v>30.760168075561523</v>
      </c>
      <c r="AQ60" s="1">
        <v>29.741334915161133</v>
      </c>
      <c r="AR60" s="1">
        <v>29.920394897460938</v>
      </c>
      <c r="AS60" s="1">
        <v>400.07110595703125</v>
      </c>
      <c r="AT60" s="1">
        <v>369.83999633789063</v>
      </c>
      <c r="AU60" s="1">
        <v>21.674228668212891</v>
      </c>
      <c r="AV60" s="1">
        <v>29.330314636230469</v>
      </c>
      <c r="AW60" s="1">
        <v>48.119247436523438</v>
      </c>
      <c r="AX60" s="1">
        <v>65.117324829101563</v>
      </c>
      <c r="AY60" s="1">
        <v>300.162353515625</v>
      </c>
      <c r="AZ60" s="1">
        <v>1698.58984375</v>
      </c>
      <c r="BA60" s="1">
        <v>0.25953525304794312</v>
      </c>
      <c r="BB60" s="1">
        <v>98.801605224609375</v>
      </c>
      <c r="BC60" s="1">
        <v>5.309171199798584</v>
      </c>
      <c r="BD60" s="1">
        <v>-0.45668226480484009</v>
      </c>
      <c r="BE60" s="1">
        <v>1</v>
      </c>
      <c r="BF60" s="1">
        <v>-1.355140209197998</v>
      </c>
      <c r="BG60" s="1">
        <v>7.355140209197998</v>
      </c>
      <c r="BH60" s="1">
        <v>1</v>
      </c>
      <c r="BI60" s="1">
        <v>0</v>
      </c>
      <c r="BJ60" s="1">
        <v>0.15999999642372131</v>
      </c>
      <c r="BK60" s="1">
        <v>111115</v>
      </c>
      <c r="BL60">
        <f t="shared" ref="BL60:BL72" si="227">AY60*0.000001/(AL60*0.0001)</f>
        <v>1.500811767578125</v>
      </c>
      <c r="BM60">
        <f t="shared" ref="BM60:BM72" si="228">(AV60-AU60)/(1000-AV60)*BL60</f>
        <v>1.1837542768304754E-2</v>
      </c>
      <c r="BN60">
        <f t="shared" ref="BN60:BN72" si="229">(AQ60+273.15)</f>
        <v>302.89133491516111</v>
      </c>
      <c r="BO60">
        <f t="shared" ref="BO60:BO72" si="230">(AP60+273.15)</f>
        <v>303.9101680755615</v>
      </c>
      <c r="BP60">
        <f t="shared" ref="BP60:BP72" si="231">(AZ60*BH60+BA60*BI60)*BJ60</f>
        <v>271.77436892536934</v>
      </c>
      <c r="BQ60">
        <f t="shared" ref="BQ60:BQ72" si="232">((BP60+0.00000010773*(BO60^4-BN60^4))-BM60*44100)/(AM60*51.4+0.00000043092*BN60^3)</f>
        <v>-0.94926327220549289</v>
      </c>
      <c r="BR60">
        <f t="shared" ref="BR60:BR72" si="233">0.61365*EXP(17.502*AK60/(240.97+AK60))</f>
        <v>4.1975584223400073</v>
      </c>
      <c r="BS60">
        <f t="shared" ref="BS60:BS72" si="234">BR60*1000/BB60</f>
        <v>42.484718874734284</v>
      </c>
      <c r="BT60">
        <f t="shared" ref="BT60:BT72" si="235">(BS60-AV60)</f>
        <v>13.154404238503815</v>
      </c>
      <c r="BU60">
        <f t="shared" ref="BU60:BU72" si="236">IF(I60,AQ60,(AP60+AQ60)/2)</f>
        <v>30.250751495361328</v>
      </c>
      <c r="BV60">
        <f t="shared" ref="BV60:BV72" si="237">0.61365*EXP(17.502*BU60/(240.97+BU60))</f>
        <v>4.3221993414187292</v>
      </c>
      <c r="BW60">
        <f t="shared" ref="BW60:BW72" si="238">IF(BT60&lt;&gt;0,(1000-(BS60+AV60)/2)/BT60*BM60,0)</f>
        <v>0.8675790857637633</v>
      </c>
      <c r="BX60">
        <f t="shared" ref="BX60:BX72" si="239">AV60*BB60/1000</f>
        <v>2.8978821678024249</v>
      </c>
      <c r="BY60">
        <f t="shared" ref="BY60:BY72" si="240">(BV60-BX60)</f>
        <v>1.4243171736163043</v>
      </c>
      <c r="BZ60">
        <f t="shared" ref="BZ60:BZ72" si="241">1/(1.6/K60+1.37/AO60)</f>
        <v>0.54961551740843795</v>
      </c>
      <c r="CA60">
        <f t="shared" ref="CA60:CA72" si="242">L60*BB60*0.001</f>
        <v>28.471530217742313</v>
      </c>
      <c r="CB60">
        <f t="shared" ref="CB60:CB72" si="243">L60/AT60</f>
        <v>0.77917127321523205</v>
      </c>
      <c r="CC60">
        <f t="shared" ref="CC60:CC72" si="244">(1-BM60*BB60/BR60/K60)*100</f>
        <v>70.883470049599339</v>
      </c>
      <c r="CD60">
        <f t="shared" ref="CD60:CD72" si="245">(AT60-J60/(AO60/1.35))</f>
        <v>363.88278409866388</v>
      </c>
      <c r="CE60">
        <f t="shared" ref="CE60:CE72" si="246">J60*CC60/100/CD60</f>
        <v>7.9853760028989584E-2</v>
      </c>
      <c r="CF60">
        <f t="shared" ref="CF60:CF72" si="247">(P60-O60)</f>
        <v>0</v>
      </c>
      <c r="CG60">
        <f t="shared" ref="CG60:CG72" si="248">AZ60*AA60</f>
        <v>1486.3126360426118</v>
      </c>
      <c r="CH60">
        <f t="shared" ref="CH60:CH72" si="249">(R60-Q60)</f>
        <v>0</v>
      </c>
      <c r="CI60" t="e">
        <f t="shared" ref="CI60:CI72" si="250">(R60-S60)/(R60-O60)</f>
        <v>#DIV/0!</v>
      </c>
      <c r="CJ60" t="e">
        <f t="shared" ref="CJ60:CJ72" si="251">(P60-R60)/(P60-O60)</f>
        <v>#DIV/0!</v>
      </c>
    </row>
    <row r="61" spans="1:88" x14ac:dyDescent="0.35">
      <c r="A61" t="s">
        <v>178</v>
      </c>
      <c r="B61" s="1">
        <v>59</v>
      </c>
      <c r="C61" s="1" t="s">
        <v>149</v>
      </c>
      <c r="D61" s="1" t="s">
        <v>0</v>
      </c>
      <c r="E61" s="1">
        <v>0</v>
      </c>
      <c r="F61" s="1" t="s">
        <v>91</v>
      </c>
      <c r="G61" s="1" t="s">
        <v>0</v>
      </c>
      <c r="H61" s="1">
        <v>14596.999998621643</v>
      </c>
      <c r="I61" s="1">
        <v>0</v>
      </c>
      <c r="J61">
        <f t="shared" si="210"/>
        <v>14.649904787263548</v>
      </c>
      <c r="K61">
        <f t="shared" si="211"/>
        <v>0.90006154995960663</v>
      </c>
      <c r="L61">
        <f t="shared" si="212"/>
        <v>156.80664585958343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t="e">
        <f t="shared" si="213"/>
        <v>#DIV/0!</v>
      </c>
      <c r="U61" t="e">
        <f t="shared" si="214"/>
        <v>#DIV/0!</v>
      </c>
      <c r="V61" t="e">
        <f t="shared" si="215"/>
        <v>#DIV/0!</v>
      </c>
      <c r="W61" s="1">
        <v>-1</v>
      </c>
      <c r="X61" s="1">
        <v>0.87</v>
      </c>
      <c r="Y61" s="1">
        <v>0.92</v>
      </c>
      <c r="Z61" s="1">
        <v>10.054778099060059</v>
      </c>
      <c r="AA61">
        <f t="shared" si="216"/>
        <v>0.87502738904953004</v>
      </c>
      <c r="AB61">
        <f t="shared" si="217"/>
        <v>1.052250705282992E-2</v>
      </c>
      <c r="AC61" t="e">
        <f t="shared" si="218"/>
        <v>#DIV/0!</v>
      </c>
      <c r="AD61" t="e">
        <f t="shared" si="219"/>
        <v>#DIV/0!</v>
      </c>
      <c r="AE61" t="e">
        <f t="shared" si="220"/>
        <v>#DIV/0!</v>
      </c>
      <c r="AF61" s="1">
        <v>0</v>
      </c>
      <c r="AG61" s="1">
        <v>0.5</v>
      </c>
      <c r="AH61" t="e">
        <f t="shared" si="221"/>
        <v>#DIV/0!</v>
      </c>
      <c r="AI61">
        <f t="shared" si="222"/>
        <v>11.39758311861506</v>
      </c>
      <c r="AJ61">
        <f t="shared" si="223"/>
        <v>1.3225454296980867</v>
      </c>
      <c r="AK61">
        <f t="shared" si="224"/>
        <v>29.950859069824219</v>
      </c>
      <c r="AL61" s="1">
        <v>2</v>
      </c>
      <c r="AM61">
        <f t="shared" si="225"/>
        <v>4.644859790802002</v>
      </c>
      <c r="AN61" s="1">
        <v>1</v>
      </c>
      <c r="AO61">
        <f t="shared" si="226"/>
        <v>9.2897195816040039</v>
      </c>
      <c r="AP61" s="1">
        <v>30.735507965087891</v>
      </c>
      <c r="AQ61" s="1">
        <v>29.950859069824219</v>
      </c>
      <c r="AR61" s="1">
        <v>29.917507171630859</v>
      </c>
      <c r="AS61" s="1">
        <v>199.99638366699219</v>
      </c>
      <c r="AT61" s="1">
        <v>188.80126953125</v>
      </c>
      <c r="AU61" s="1">
        <v>22.244123458862305</v>
      </c>
      <c r="AV61" s="1">
        <v>29.613498687744141</v>
      </c>
      <c r="AW61" s="1">
        <v>49.455844879150391</v>
      </c>
      <c r="AX61" s="1">
        <v>65.843780517578125</v>
      </c>
      <c r="AY61" s="1">
        <v>300.16278076171875</v>
      </c>
      <c r="AZ61" s="1">
        <v>1699.6943359375</v>
      </c>
      <c r="BA61" s="1">
        <v>0.20315819978713989</v>
      </c>
      <c r="BB61" s="1">
        <v>98.802696228027344</v>
      </c>
      <c r="BC61" s="1">
        <v>4.5243706703186035</v>
      </c>
      <c r="BD61" s="1">
        <v>-0.43775078654289246</v>
      </c>
      <c r="BE61" s="1">
        <v>0.5</v>
      </c>
      <c r="BF61" s="1">
        <v>-1.355140209197998</v>
      </c>
      <c r="BG61" s="1">
        <v>7.355140209197998</v>
      </c>
      <c r="BH61" s="1">
        <v>1</v>
      </c>
      <c r="BI61" s="1">
        <v>0</v>
      </c>
      <c r="BJ61" s="1">
        <v>0.15999999642372131</v>
      </c>
      <c r="BK61" s="1">
        <v>111115</v>
      </c>
      <c r="BL61">
        <f t="shared" si="227"/>
        <v>1.5008139038085937</v>
      </c>
      <c r="BM61">
        <f t="shared" si="228"/>
        <v>1.139758311861506E-2</v>
      </c>
      <c r="BN61">
        <f t="shared" si="229"/>
        <v>303.1008590698242</v>
      </c>
      <c r="BO61">
        <f t="shared" si="230"/>
        <v>303.88550796508787</v>
      </c>
      <c r="BP61">
        <f t="shared" si="231"/>
        <v>271.95108767141937</v>
      </c>
      <c r="BQ61">
        <f t="shared" si="232"/>
        <v>-0.88229189475916669</v>
      </c>
      <c r="BR61">
        <f t="shared" si="233"/>
        <v>4.2484389447923574</v>
      </c>
      <c r="BS61">
        <f t="shared" si="234"/>
        <v>42.999220739759565</v>
      </c>
      <c r="BT61">
        <f t="shared" si="235"/>
        <v>13.385722052015424</v>
      </c>
      <c r="BU61">
        <f t="shared" si="236"/>
        <v>30.343183517456055</v>
      </c>
      <c r="BV61">
        <f t="shared" si="237"/>
        <v>4.3451573893975945</v>
      </c>
      <c r="BW61">
        <f t="shared" si="238"/>
        <v>0.82055927378153348</v>
      </c>
      <c r="BX61">
        <f t="shared" si="239"/>
        <v>2.9258935150942706</v>
      </c>
      <c r="BY61">
        <f t="shared" si="240"/>
        <v>1.4192638743033239</v>
      </c>
      <c r="BZ61">
        <f t="shared" si="241"/>
        <v>0.51944515518838108</v>
      </c>
      <c r="CA61">
        <f t="shared" si="242"/>
        <v>15.492919397400284</v>
      </c>
      <c r="CB61">
        <f t="shared" si="243"/>
        <v>0.83053809038942461</v>
      </c>
      <c r="CC61">
        <f t="shared" si="244"/>
        <v>70.550361124603683</v>
      </c>
      <c r="CD61">
        <f t="shared" si="245"/>
        <v>186.67231705974913</v>
      </c>
      <c r="CE61">
        <f t="shared" si="246"/>
        <v>5.5367399379935275E-2</v>
      </c>
      <c r="CF61">
        <f t="shared" si="247"/>
        <v>0</v>
      </c>
      <c r="CG61">
        <f t="shared" si="248"/>
        <v>1487.2790969576654</v>
      </c>
      <c r="CH61">
        <f t="shared" si="249"/>
        <v>0</v>
      </c>
      <c r="CI61" t="e">
        <f t="shared" si="250"/>
        <v>#DIV/0!</v>
      </c>
      <c r="CJ61" t="e">
        <f t="shared" si="251"/>
        <v>#DIV/0!</v>
      </c>
    </row>
    <row r="62" spans="1:88" x14ac:dyDescent="0.35">
      <c r="A62" t="s">
        <v>178</v>
      </c>
      <c r="B62" s="1">
        <v>60</v>
      </c>
      <c r="C62" s="1" t="s">
        <v>150</v>
      </c>
      <c r="D62" s="1" t="s">
        <v>0</v>
      </c>
      <c r="E62" s="1">
        <v>0</v>
      </c>
      <c r="F62" s="1" t="s">
        <v>91</v>
      </c>
      <c r="G62" s="1" t="s">
        <v>0</v>
      </c>
      <c r="H62" s="1">
        <v>14799.999998621643</v>
      </c>
      <c r="I62" s="1">
        <v>0</v>
      </c>
      <c r="J62">
        <f t="shared" si="210"/>
        <v>-4.2733231246967582</v>
      </c>
      <c r="K62">
        <f t="shared" si="211"/>
        <v>0.80623072986630684</v>
      </c>
      <c r="L62">
        <f t="shared" si="212"/>
        <v>60.42021650348957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t="e">
        <f t="shared" si="213"/>
        <v>#DIV/0!</v>
      </c>
      <c r="U62" t="e">
        <f t="shared" si="214"/>
        <v>#DIV/0!</v>
      </c>
      <c r="V62" t="e">
        <f t="shared" si="215"/>
        <v>#DIV/0!</v>
      </c>
      <c r="W62" s="1">
        <v>-1</v>
      </c>
      <c r="X62" s="1">
        <v>0.87</v>
      </c>
      <c r="Y62" s="1">
        <v>0.92</v>
      </c>
      <c r="Z62" s="1">
        <v>10.054778099060059</v>
      </c>
      <c r="AA62">
        <f t="shared" si="216"/>
        <v>0.87502738904953004</v>
      </c>
      <c r="AB62">
        <f t="shared" si="217"/>
        <v>-2.2014101669613571E-3</v>
      </c>
      <c r="AC62" t="e">
        <f t="shared" si="218"/>
        <v>#DIV/0!</v>
      </c>
      <c r="AD62" t="e">
        <f t="shared" si="219"/>
        <v>#DIV/0!</v>
      </c>
      <c r="AE62" t="e">
        <f t="shared" si="220"/>
        <v>#DIV/0!</v>
      </c>
      <c r="AF62" s="1">
        <v>0</v>
      </c>
      <c r="AG62" s="1">
        <v>0.5</v>
      </c>
      <c r="AH62" t="e">
        <f t="shared" si="221"/>
        <v>#DIV/0!</v>
      </c>
      <c r="AI62">
        <f t="shared" si="222"/>
        <v>10.798361001865048</v>
      </c>
      <c r="AJ62">
        <f t="shared" si="223"/>
        <v>1.3856420661723967</v>
      </c>
      <c r="AK62">
        <f t="shared" si="224"/>
        <v>30.14906120300293</v>
      </c>
      <c r="AL62" s="1">
        <v>2</v>
      </c>
      <c r="AM62">
        <f t="shared" si="225"/>
        <v>4.644859790802002</v>
      </c>
      <c r="AN62" s="1">
        <v>1</v>
      </c>
      <c r="AO62">
        <f t="shared" si="226"/>
        <v>9.2897195816040039</v>
      </c>
      <c r="AP62" s="1">
        <v>30.740606307983398</v>
      </c>
      <c r="AQ62" s="1">
        <v>30.14906120300293</v>
      </c>
      <c r="AR62" s="1">
        <v>29.920497894287109</v>
      </c>
      <c r="AS62" s="1">
        <v>50.141643524169922</v>
      </c>
      <c r="AT62" s="1">
        <v>52.610527038574219</v>
      </c>
      <c r="AU62" s="1">
        <v>22.485260009765625</v>
      </c>
      <c r="AV62" s="1">
        <v>29.468461990356445</v>
      </c>
      <c r="AW62" s="1">
        <v>49.976665496826172</v>
      </c>
      <c r="AX62" s="1">
        <v>65.496383666992188</v>
      </c>
      <c r="AY62" s="1">
        <v>300.15313720703125</v>
      </c>
      <c r="AZ62" s="1">
        <v>1699.28515625</v>
      </c>
      <c r="BA62" s="1">
        <v>0.28606125712394714</v>
      </c>
      <c r="BB62" s="1">
        <v>98.797889709472656</v>
      </c>
      <c r="BC62" s="1">
        <v>3.7252717018127441</v>
      </c>
      <c r="BD62" s="1">
        <v>-0.41329494118690491</v>
      </c>
      <c r="BE62" s="1">
        <v>1</v>
      </c>
      <c r="BF62" s="1">
        <v>-1.355140209197998</v>
      </c>
      <c r="BG62" s="1">
        <v>7.355140209197998</v>
      </c>
      <c r="BH62" s="1">
        <v>1</v>
      </c>
      <c r="BI62" s="1">
        <v>0</v>
      </c>
      <c r="BJ62" s="1">
        <v>0.15999999642372131</v>
      </c>
      <c r="BK62" s="1">
        <v>111115</v>
      </c>
      <c r="BL62">
        <f t="shared" si="227"/>
        <v>1.5007656860351559</v>
      </c>
      <c r="BM62">
        <f t="shared" si="228"/>
        <v>1.0798361001865049E-2</v>
      </c>
      <c r="BN62">
        <f t="shared" si="229"/>
        <v>303.29906120300291</v>
      </c>
      <c r="BO62">
        <f t="shared" si="230"/>
        <v>303.89060630798338</v>
      </c>
      <c r="BP62">
        <f t="shared" si="231"/>
        <v>271.88561892288271</v>
      </c>
      <c r="BQ62">
        <f t="shared" si="232"/>
        <v>-0.78633881181907117</v>
      </c>
      <c r="BR62">
        <f t="shared" si="233"/>
        <v>4.2970639238034201</v>
      </c>
      <c r="BS62">
        <f t="shared" si="234"/>
        <v>43.493478822669843</v>
      </c>
      <c r="BT62">
        <f t="shared" si="235"/>
        <v>14.025016832313398</v>
      </c>
      <c r="BU62">
        <f t="shared" si="236"/>
        <v>30.444833755493164</v>
      </c>
      <c r="BV62">
        <f t="shared" si="237"/>
        <v>4.3705276474953134</v>
      </c>
      <c r="BW62">
        <f t="shared" si="238"/>
        <v>0.74184768817856561</v>
      </c>
      <c r="BX62">
        <f t="shared" si="239"/>
        <v>2.9114218576310233</v>
      </c>
      <c r="BY62">
        <f t="shared" si="240"/>
        <v>1.4591057898642901</v>
      </c>
      <c r="BZ62">
        <f t="shared" si="241"/>
        <v>0.46903910259359449</v>
      </c>
      <c r="CA62">
        <f t="shared" si="242"/>
        <v>5.9693898863342225</v>
      </c>
      <c r="CB62">
        <f t="shared" si="243"/>
        <v>1.1484434751849046</v>
      </c>
      <c r="CC62">
        <f t="shared" si="244"/>
        <v>69.205415491320494</v>
      </c>
      <c r="CD62">
        <f t="shared" si="245"/>
        <v>53.231534612340461</v>
      </c>
      <c r="CE62">
        <f t="shared" si="246"/>
        <v>-5.5556749307908847E-2</v>
      </c>
      <c r="CF62">
        <f t="shared" si="247"/>
        <v>0</v>
      </c>
      <c r="CG62">
        <f t="shared" si="248"/>
        <v>1486.9210535240602</v>
      </c>
      <c r="CH62">
        <f t="shared" si="249"/>
        <v>0</v>
      </c>
      <c r="CI62" t="e">
        <f t="shared" si="250"/>
        <v>#DIV/0!</v>
      </c>
      <c r="CJ62" t="e">
        <f t="shared" si="251"/>
        <v>#DIV/0!</v>
      </c>
    </row>
    <row r="63" spans="1:88" x14ac:dyDescent="0.35">
      <c r="A63" t="s">
        <v>178</v>
      </c>
      <c r="B63" s="1">
        <v>61</v>
      </c>
      <c r="C63" s="1" t="s">
        <v>151</v>
      </c>
      <c r="D63" s="1" t="s">
        <v>0</v>
      </c>
      <c r="E63" s="1">
        <v>0</v>
      </c>
      <c r="F63" s="1" t="s">
        <v>91</v>
      </c>
      <c r="G63" s="1" t="s">
        <v>0</v>
      </c>
      <c r="H63" s="1">
        <v>15010.999998621643</v>
      </c>
      <c r="I63" s="1">
        <v>0</v>
      </c>
      <c r="J63">
        <f t="shared" si="210"/>
        <v>3.6251951764792207</v>
      </c>
      <c r="K63">
        <f t="shared" si="211"/>
        <v>0.75516099550830995</v>
      </c>
      <c r="L63">
        <f t="shared" si="212"/>
        <v>86.586852184174987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t="e">
        <f t="shared" si="213"/>
        <v>#DIV/0!</v>
      </c>
      <c r="U63" t="e">
        <f t="shared" si="214"/>
        <v>#DIV/0!</v>
      </c>
      <c r="V63" t="e">
        <f t="shared" si="215"/>
        <v>#DIV/0!</v>
      </c>
      <c r="W63" s="1">
        <v>-1</v>
      </c>
      <c r="X63" s="1">
        <v>0.87</v>
      </c>
      <c r="Y63" s="1">
        <v>0.92</v>
      </c>
      <c r="Z63" s="1">
        <v>10.054778099060059</v>
      </c>
      <c r="AA63">
        <f t="shared" si="216"/>
        <v>0.87502738904953004</v>
      </c>
      <c r="AB63">
        <f t="shared" si="217"/>
        <v>3.1114639902491371E-3</v>
      </c>
      <c r="AC63" t="e">
        <f t="shared" si="218"/>
        <v>#DIV/0!</v>
      </c>
      <c r="AD63" t="e">
        <f t="shared" si="219"/>
        <v>#DIV/0!</v>
      </c>
      <c r="AE63" t="e">
        <f t="shared" si="220"/>
        <v>#DIV/0!</v>
      </c>
      <c r="AF63" s="1">
        <v>0</v>
      </c>
      <c r="AG63" s="1">
        <v>0.5</v>
      </c>
      <c r="AH63" t="e">
        <f t="shared" si="221"/>
        <v>#DIV/0!</v>
      </c>
      <c r="AI63">
        <f t="shared" si="222"/>
        <v>10.471733874564238</v>
      </c>
      <c r="AJ63">
        <f t="shared" si="223"/>
        <v>1.4268199108441824</v>
      </c>
      <c r="AK63">
        <f t="shared" si="224"/>
        <v>30.365558624267578</v>
      </c>
      <c r="AL63" s="1">
        <v>2</v>
      </c>
      <c r="AM63">
        <f t="shared" si="225"/>
        <v>4.644859790802002</v>
      </c>
      <c r="AN63" s="1">
        <v>1</v>
      </c>
      <c r="AO63">
        <f t="shared" si="226"/>
        <v>9.2897195816040039</v>
      </c>
      <c r="AP63" s="1">
        <v>30.78117561340332</v>
      </c>
      <c r="AQ63" s="1">
        <v>30.365558624267578</v>
      </c>
      <c r="AR63" s="1">
        <v>29.925912857055664</v>
      </c>
      <c r="AS63" s="1">
        <v>100.07264709472656</v>
      </c>
      <c r="AT63" s="1">
        <v>96.980522155761719</v>
      </c>
      <c r="AU63" s="1">
        <v>22.824663162231445</v>
      </c>
      <c r="AV63" s="1">
        <v>29.595468521118164</v>
      </c>
      <c r="AW63" s="1">
        <v>50.611347198486328</v>
      </c>
      <c r="AX63" s="1">
        <v>65.622756958007813</v>
      </c>
      <c r="AY63" s="1">
        <v>300.16571044921875</v>
      </c>
      <c r="AZ63" s="1">
        <v>1698.805419921875</v>
      </c>
      <c r="BA63" s="1">
        <v>0.39666652679443359</v>
      </c>
      <c r="BB63" s="1">
        <v>98.7958984375</v>
      </c>
      <c r="BC63" s="1">
        <v>4.0548548698425293</v>
      </c>
      <c r="BD63" s="1">
        <v>-0.42619737982749939</v>
      </c>
      <c r="BE63" s="1">
        <v>1</v>
      </c>
      <c r="BF63" s="1">
        <v>-1.355140209197998</v>
      </c>
      <c r="BG63" s="1">
        <v>7.355140209197998</v>
      </c>
      <c r="BH63" s="1">
        <v>1</v>
      </c>
      <c r="BI63" s="1">
        <v>0</v>
      </c>
      <c r="BJ63" s="1">
        <v>0.15999999642372131</v>
      </c>
      <c r="BK63" s="1">
        <v>111115</v>
      </c>
      <c r="BL63">
        <f t="shared" si="227"/>
        <v>1.5008285522460936</v>
      </c>
      <c r="BM63">
        <f t="shared" si="228"/>
        <v>1.0471733874564239E-2</v>
      </c>
      <c r="BN63">
        <f t="shared" si="229"/>
        <v>303.51555862426756</v>
      </c>
      <c r="BO63">
        <f t="shared" si="230"/>
        <v>303.9311756134033</v>
      </c>
      <c r="BP63">
        <f t="shared" si="231"/>
        <v>271.80886111209838</v>
      </c>
      <c r="BQ63">
        <f t="shared" si="232"/>
        <v>-0.7375627831540762</v>
      </c>
      <c r="BR63">
        <f t="shared" si="233"/>
        <v>4.350730813066801</v>
      </c>
      <c r="BS63">
        <f t="shared" si="234"/>
        <v>44.037565140613083</v>
      </c>
      <c r="BT63">
        <f t="shared" si="235"/>
        <v>14.442096619494919</v>
      </c>
      <c r="BU63">
        <f t="shared" si="236"/>
        <v>30.573367118835449</v>
      </c>
      <c r="BV63">
        <f t="shared" si="237"/>
        <v>4.4027922084683953</v>
      </c>
      <c r="BW63">
        <f t="shared" si="238"/>
        <v>0.69838897868249705</v>
      </c>
      <c r="BX63">
        <f t="shared" si="239"/>
        <v>2.9239109022226186</v>
      </c>
      <c r="BY63">
        <f t="shared" si="240"/>
        <v>1.4788813062457766</v>
      </c>
      <c r="BZ63">
        <f t="shared" si="241"/>
        <v>0.44126180021946759</v>
      </c>
      <c r="CA63">
        <f t="shared" si="242"/>
        <v>8.554425854410578</v>
      </c>
      <c r="CB63">
        <f t="shared" si="243"/>
        <v>0.89282724261998381</v>
      </c>
      <c r="CC63">
        <f t="shared" si="244"/>
        <v>68.511226303172208</v>
      </c>
      <c r="CD63">
        <f t="shared" si="245"/>
        <v>96.453701787799446</v>
      </c>
      <c r="CE63">
        <f t="shared" si="246"/>
        <v>2.5749822197114722E-2</v>
      </c>
      <c r="CF63">
        <f t="shared" si="247"/>
        <v>0</v>
      </c>
      <c r="CG63">
        <f t="shared" si="248"/>
        <v>1486.5012710974288</v>
      </c>
      <c r="CH63">
        <f t="shared" si="249"/>
        <v>0</v>
      </c>
      <c r="CI63" t="e">
        <f t="shared" si="250"/>
        <v>#DIV/0!</v>
      </c>
      <c r="CJ63" t="e">
        <f t="shared" si="251"/>
        <v>#DIV/0!</v>
      </c>
    </row>
    <row r="64" spans="1:88" x14ac:dyDescent="0.35">
      <c r="A64" t="s">
        <v>178</v>
      </c>
      <c r="B64" s="1">
        <v>62</v>
      </c>
      <c r="C64" s="1" t="s">
        <v>152</v>
      </c>
      <c r="D64" s="1" t="s">
        <v>0</v>
      </c>
      <c r="E64" s="1">
        <v>0</v>
      </c>
      <c r="F64" s="1" t="s">
        <v>91</v>
      </c>
      <c r="G64" s="1" t="s">
        <v>0</v>
      </c>
      <c r="H64" s="1">
        <v>15153.999998621643</v>
      </c>
      <c r="I64" s="1">
        <v>0</v>
      </c>
      <c r="J64">
        <f t="shared" si="210"/>
        <v>26.182833416764581</v>
      </c>
      <c r="K64">
        <f t="shared" si="211"/>
        <v>0.7489212547551769</v>
      </c>
      <c r="L64">
        <f t="shared" si="212"/>
        <v>214.75509198418064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t="e">
        <f t="shared" si="213"/>
        <v>#DIV/0!</v>
      </c>
      <c r="U64" t="e">
        <f t="shared" si="214"/>
        <v>#DIV/0!</v>
      </c>
      <c r="V64" t="e">
        <f t="shared" si="215"/>
        <v>#DIV/0!</v>
      </c>
      <c r="W64" s="1">
        <v>-1</v>
      </c>
      <c r="X64" s="1">
        <v>0.87</v>
      </c>
      <c r="Y64" s="1">
        <v>0.92</v>
      </c>
      <c r="Z64" s="1">
        <v>10.054778099060059</v>
      </c>
      <c r="AA64">
        <f t="shared" si="216"/>
        <v>0.87502738904953004</v>
      </c>
      <c r="AB64">
        <f t="shared" si="217"/>
        <v>1.8287870743959246E-2</v>
      </c>
      <c r="AC64" t="e">
        <f t="shared" si="218"/>
        <v>#DIV/0!</v>
      </c>
      <c r="AD64" t="e">
        <f t="shared" si="219"/>
        <v>#DIV/0!</v>
      </c>
      <c r="AE64" t="e">
        <f t="shared" si="220"/>
        <v>#DIV/0!</v>
      </c>
      <c r="AF64" s="1">
        <v>0</v>
      </c>
      <c r="AG64" s="1">
        <v>0.5</v>
      </c>
      <c r="AH64" t="e">
        <f t="shared" si="221"/>
        <v>#DIV/0!</v>
      </c>
      <c r="AI64">
        <f t="shared" si="222"/>
        <v>10.625157340595498</v>
      </c>
      <c r="AJ64">
        <f t="shared" si="223"/>
        <v>1.4575679680168472</v>
      </c>
      <c r="AK64">
        <f t="shared" si="224"/>
        <v>30.749237060546875</v>
      </c>
      <c r="AL64" s="1">
        <v>2</v>
      </c>
      <c r="AM64">
        <f t="shared" si="225"/>
        <v>4.644859790802002</v>
      </c>
      <c r="AN64" s="1">
        <v>1</v>
      </c>
      <c r="AO64">
        <f t="shared" si="226"/>
        <v>9.2897195816040039</v>
      </c>
      <c r="AP64" s="1">
        <v>30.994186401367188</v>
      </c>
      <c r="AQ64" s="1">
        <v>30.749237060546875</v>
      </c>
      <c r="AR64" s="1">
        <v>29.924810409545898</v>
      </c>
      <c r="AS64" s="1">
        <v>299.99349975585938</v>
      </c>
      <c r="AT64" s="1">
        <v>280.56341552734375</v>
      </c>
      <c r="AU64" s="1">
        <v>23.398136138916016</v>
      </c>
      <c r="AV64" s="1">
        <v>30.262796401977539</v>
      </c>
      <c r="AW64" s="1">
        <v>51.252193450927734</v>
      </c>
      <c r="AX64" s="1">
        <v>66.28839111328125</v>
      </c>
      <c r="AY64" s="1">
        <v>300.19287109375</v>
      </c>
      <c r="AZ64" s="1">
        <v>1698.673583984375</v>
      </c>
      <c r="BA64" s="1">
        <v>0.30507382750511169</v>
      </c>
      <c r="BB64" s="1">
        <v>98.791511535644531</v>
      </c>
      <c r="BC64" s="1">
        <v>5.0195765495300293</v>
      </c>
      <c r="BD64" s="1">
        <v>-0.45691323280334473</v>
      </c>
      <c r="BE64" s="1">
        <v>1</v>
      </c>
      <c r="BF64" s="1">
        <v>-1.355140209197998</v>
      </c>
      <c r="BG64" s="1">
        <v>7.355140209197998</v>
      </c>
      <c r="BH64" s="1">
        <v>1</v>
      </c>
      <c r="BI64" s="1">
        <v>0</v>
      </c>
      <c r="BJ64" s="1">
        <v>0.15999999642372131</v>
      </c>
      <c r="BK64" s="1">
        <v>111115</v>
      </c>
      <c r="BL64">
        <f t="shared" si="227"/>
        <v>1.50096435546875</v>
      </c>
      <c r="BM64">
        <f t="shared" si="228"/>
        <v>1.0625157340595498E-2</v>
      </c>
      <c r="BN64">
        <f t="shared" si="229"/>
        <v>303.89923706054685</v>
      </c>
      <c r="BO64">
        <f t="shared" si="230"/>
        <v>304.14418640136716</v>
      </c>
      <c r="BP64">
        <f t="shared" si="231"/>
        <v>271.78776736256987</v>
      </c>
      <c r="BQ64">
        <f t="shared" si="232"/>
        <v>-0.7726654056837412</v>
      </c>
      <c r="BR64">
        <f t="shared" si="233"/>
        <v>4.4472753678636732</v>
      </c>
      <c r="BS64">
        <f t="shared" si="234"/>
        <v>45.016776226356967</v>
      </c>
      <c r="BT64">
        <f t="shared" si="235"/>
        <v>14.753979824379428</v>
      </c>
      <c r="BU64">
        <f t="shared" si="236"/>
        <v>30.871711730957031</v>
      </c>
      <c r="BV64">
        <f t="shared" si="237"/>
        <v>4.4784839371684839</v>
      </c>
      <c r="BW64">
        <f t="shared" si="238"/>
        <v>0.69304884583378257</v>
      </c>
      <c r="BX64">
        <f t="shared" si="239"/>
        <v>2.989707399846826</v>
      </c>
      <c r="BY64">
        <f t="shared" si="240"/>
        <v>1.4887765373216579</v>
      </c>
      <c r="BZ64">
        <f t="shared" si="241"/>
        <v>0.43785117753189701</v>
      </c>
      <c r="CA64">
        <f t="shared" si="242"/>
        <v>21.215980147093585</v>
      </c>
      <c r="CB64">
        <f t="shared" si="243"/>
        <v>0.76544224976919906</v>
      </c>
      <c r="CC64">
        <f t="shared" si="244"/>
        <v>68.484454919579235</v>
      </c>
      <c r="CD64">
        <f t="shared" si="245"/>
        <v>276.75847558247955</v>
      </c>
      <c r="CE64">
        <f t="shared" si="246"/>
        <v>6.4789960669619395E-2</v>
      </c>
      <c r="CF64">
        <f t="shared" si="247"/>
        <v>0</v>
      </c>
      <c r="CG64">
        <f t="shared" si="248"/>
        <v>1486.3859110412552</v>
      </c>
      <c r="CH64">
        <f t="shared" si="249"/>
        <v>0</v>
      </c>
      <c r="CI64" t="e">
        <f t="shared" si="250"/>
        <v>#DIV/0!</v>
      </c>
      <c r="CJ64" t="e">
        <f t="shared" si="251"/>
        <v>#DIV/0!</v>
      </c>
    </row>
    <row r="65" spans="1:88" x14ac:dyDescent="0.35">
      <c r="A65" t="s">
        <v>178</v>
      </c>
      <c r="B65" s="1">
        <v>63</v>
      </c>
      <c r="C65" s="1" t="s">
        <v>153</v>
      </c>
      <c r="D65" s="1" t="s">
        <v>0</v>
      </c>
      <c r="E65" s="1">
        <v>0</v>
      </c>
      <c r="F65" s="1" t="s">
        <v>91</v>
      </c>
      <c r="G65" s="1" t="s">
        <v>0</v>
      </c>
      <c r="H65" s="1">
        <v>15302.999998621643</v>
      </c>
      <c r="I65" s="1">
        <v>0</v>
      </c>
      <c r="J65">
        <f t="shared" si="210"/>
        <v>34.714047265944956</v>
      </c>
      <c r="K65">
        <f t="shared" si="211"/>
        <v>0.73823189876167783</v>
      </c>
      <c r="L65">
        <f t="shared" si="212"/>
        <v>285.55857213196089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t="e">
        <f t="shared" si="213"/>
        <v>#DIV/0!</v>
      </c>
      <c r="U65" t="e">
        <f t="shared" si="214"/>
        <v>#DIV/0!</v>
      </c>
      <c r="V65" t="e">
        <f t="shared" si="215"/>
        <v>#DIV/0!</v>
      </c>
      <c r="W65" s="1">
        <v>-1</v>
      </c>
      <c r="X65" s="1">
        <v>0.87</v>
      </c>
      <c r="Y65" s="1">
        <v>0.92</v>
      </c>
      <c r="Z65" s="1">
        <v>10.054778099060059</v>
      </c>
      <c r="AA65">
        <f t="shared" si="216"/>
        <v>0.87502738904953004</v>
      </c>
      <c r="AB65">
        <f t="shared" si="217"/>
        <v>2.4007147448052619E-2</v>
      </c>
      <c r="AC65" t="e">
        <f t="shared" si="218"/>
        <v>#DIV/0!</v>
      </c>
      <c r="AD65" t="e">
        <f t="shared" si="219"/>
        <v>#DIV/0!</v>
      </c>
      <c r="AE65" t="e">
        <f t="shared" si="220"/>
        <v>#DIV/0!</v>
      </c>
      <c r="AF65" s="1">
        <v>0</v>
      </c>
      <c r="AG65" s="1">
        <v>0.5</v>
      </c>
      <c r="AH65" t="e">
        <f t="shared" si="221"/>
        <v>#DIV/0!</v>
      </c>
      <c r="AI65">
        <f t="shared" si="222"/>
        <v>10.699253478224833</v>
      </c>
      <c r="AJ65">
        <f t="shared" si="223"/>
        <v>1.4862903901912228</v>
      </c>
      <c r="AK65">
        <f t="shared" si="224"/>
        <v>31.058874130249023</v>
      </c>
      <c r="AL65" s="1">
        <v>2</v>
      </c>
      <c r="AM65">
        <f t="shared" si="225"/>
        <v>4.644859790802002</v>
      </c>
      <c r="AN65" s="1">
        <v>1</v>
      </c>
      <c r="AO65">
        <f t="shared" si="226"/>
        <v>9.2897195816040039</v>
      </c>
      <c r="AP65" s="1">
        <v>31.133024215698242</v>
      </c>
      <c r="AQ65" s="1">
        <v>31.058874130249023</v>
      </c>
      <c r="AR65" s="1">
        <v>29.92718505859375</v>
      </c>
      <c r="AS65" s="1">
        <v>399.87725830078125</v>
      </c>
      <c r="AT65" s="1">
        <v>374.08380126953125</v>
      </c>
      <c r="AU65" s="1">
        <v>23.867687225341797</v>
      </c>
      <c r="AV65" s="1">
        <v>30.776308059692383</v>
      </c>
      <c r="AW65" s="1">
        <v>51.868408203125</v>
      </c>
      <c r="AX65" s="1">
        <v>66.880348205566406</v>
      </c>
      <c r="AY65" s="1">
        <v>300.20376586914063</v>
      </c>
      <c r="AZ65" s="1">
        <v>1700.109375</v>
      </c>
      <c r="BA65" s="1">
        <v>0.30490288138389587</v>
      </c>
      <c r="BB65" s="1">
        <v>98.785537719726563</v>
      </c>
      <c r="BC65" s="1">
        <v>5.3519878387451172</v>
      </c>
      <c r="BD65" s="1">
        <v>-0.46385663747787476</v>
      </c>
      <c r="BE65" s="1">
        <v>1</v>
      </c>
      <c r="BF65" s="1">
        <v>-1.355140209197998</v>
      </c>
      <c r="BG65" s="1">
        <v>7.355140209197998</v>
      </c>
      <c r="BH65" s="1">
        <v>1</v>
      </c>
      <c r="BI65" s="1">
        <v>0</v>
      </c>
      <c r="BJ65" s="1">
        <v>0.15999999642372131</v>
      </c>
      <c r="BK65" s="1">
        <v>111115</v>
      </c>
      <c r="BL65">
        <f t="shared" si="227"/>
        <v>1.501018829345703</v>
      </c>
      <c r="BM65">
        <f t="shared" si="228"/>
        <v>1.0699253478224834E-2</v>
      </c>
      <c r="BN65">
        <f t="shared" si="229"/>
        <v>304.208874130249</v>
      </c>
      <c r="BO65">
        <f t="shared" si="230"/>
        <v>304.28302421569822</v>
      </c>
      <c r="BP65">
        <f t="shared" si="231"/>
        <v>272.01749391993508</v>
      </c>
      <c r="BQ65">
        <f t="shared" si="232"/>
        <v>-0.792896618241129</v>
      </c>
      <c r="BR65">
        <f t="shared" si="233"/>
        <v>4.5265445308958894</v>
      </c>
      <c r="BS65">
        <f t="shared" si="234"/>
        <v>45.821935430857913</v>
      </c>
      <c r="BT65">
        <f t="shared" si="235"/>
        <v>15.04562737116553</v>
      </c>
      <c r="BU65">
        <f t="shared" si="236"/>
        <v>31.095949172973633</v>
      </c>
      <c r="BV65">
        <f t="shared" si="237"/>
        <v>4.5361179875089519</v>
      </c>
      <c r="BW65">
        <f t="shared" si="238"/>
        <v>0.6838851722725906</v>
      </c>
      <c r="BX65">
        <f t="shared" si="239"/>
        <v>3.0402541407046666</v>
      </c>
      <c r="BY65">
        <f t="shared" si="240"/>
        <v>1.4958638468042853</v>
      </c>
      <c r="BZ65">
        <f t="shared" si="241"/>
        <v>0.43199987300247256</v>
      </c>
      <c r="CA65">
        <f t="shared" si="242"/>
        <v>28.209057098533084</v>
      </c>
      <c r="CB65">
        <f t="shared" si="243"/>
        <v>0.76335455093981197</v>
      </c>
      <c r="CC65">
        <f t="shared" si="244"/>
        <v>68.370870411252923</v>
      </c>
      <c r="CD65">
        <f t="shared" si="245"/>
        <v>369.0390888433534</v>
      </c>
      <c r="CE65">
        <f t="shared" si="246"/>
        <v>6.4313773224101062E-2</v>
      </c>
      <c r="CF65">
        <f t="shared" si="247"/>
        <v>0</v>
      </c>
      <c r="CG65">
        <f t="shared" si="248"/>
        <v>1487.6422675048784</v>
      </c>
      <c r="CH65">
        <f t="shared" si="249"/>
        <v>0</v>
      </c>
      <c r="CI65" t="e">
        <f t="shared" si="250"/>
        <v>#DIV/0!</v>
      </c>
      <c r="CJ65" t="e">
        <f t="shared" si="251"/>
        <v>#DIV/0!</v>
      </c>
    </row>
    <row r="66" spans="1:88" x14ac:dyDescent="0.35">
      <c r="A66" t="s">
        <v>178</v>
      </c>
      <c r="B66" s="1">
        <v>64</v>
      </c>
      <c r="C66" s="1" t="s">
        <v>154</v>
      </c>
      <c r="D66" s="1" t="s">
        <v>0</v>
      </c>
      <c r="E66" s="1">
        <v>0</v>
      </c>
      <c r="F66" s="1" t="s">
        <v>91</v>
      </c>
      <c r="G66" s="1" t="s">
        <v>0</v>
      </c>
      <c r="H66" s="1">
        <v>15525.999998621643</v>
      </c>
      <c r="I66" s="1">
        <v>0</v>
      </c>
      <c r="J66">
        <f t="shared" si="210"/>
        <v>50.70305285640567</v>
      </c>
      <c r="K66">
        <f t="shared" si="211"/>
        <v>0.67859206114677262</v>
      </c>
      <c r="L66">
        <f t="shared" si="212"/>
        <v>519.51254580410659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t="e">
        <f t="shared" si="213"/>
        <v>#DIV/0!</v>
      </c>
      <c r="U66" t="e">
        <f t="shared" si="214"/>
        <v>#DIV/0!</v>
      </c>
      <c r="V66" t="e">
        <f t="shared" si="215"/>
        <v>#DIV/0!</v>
      </c>
      <c r="W66" s="1">
        <v>-1</v>
      </c>
      <c r="X66" s="1">
        <v>0.87</v>
      </c>
      <c r="Y66" s="1">
        <v>0.92</v>
      </c>
      <c r="Z66" s="1">
        <v>10.054778099060059</v>
      </c>
      <c r="AA66">
        <f t="shared" si="216"/>
        <v>0.87502738904953004</v>
      </c>
      <c r="AB66">
        <f t="shared" si="217"/>
        <v>3.4790917637087478E-2</v>
      </c>
      <c r="AC66" t="e">
        <f t="shared" si="218"/>
        <v>#DIV/0!</v>
      </c>
      <c r="AD66" t="e">
        <f t="shared" si="219"/>
        <v>#DIV/0!</v>
      </c>
      <c r="AE66" t="e">
        <f t="shared" si="220"/>
        <v>#DIV/0!</v>
      </c>
      <c r="AF66" s="1">
        <v>0</v>
      </c>
      <c r="AG66" s="1">
        <v>0.5</v>
      </c>
      <c r="AH66" t="e">
        <f t="shared" si="221"/>
        <v>#DIV/0!</v>
      </c>
      <c r="AI66">
        <f t="shared" si="222"/>
        <v>10.31374782610329</v>
      </c>
      <c r="AJ66">
        <f t="shared" si="223"/>
        <v>1.5491235504591496</v>
      </c>
      <c r="AK66">
        <f t="shared" si="224"/>
        <v>31.246356964111328</v>
      </c>
      <c r="AL66" s="1">
        <v>2</v>
      </c>
      <c r="AM66">
        <f t="shared" si="225"/>
        <v>4.644859790802002</v>
      </c>
      <c r="AN66" s="1">
        <v>1</v>
      </c>
      <c r="AO66">
        <f t="shared" si="226"/>
        <v>9.2897195816040039</v>
      </c>
      <c r="AP66" s="1">
        <v>31.080669403076172</v>
      </c>
      <c r="AQ66" s="1">
        <v>31.246356964111328</v>
      </c>
      <c r="AR66" s="1">
        <v>29.913984298706055</v>
      </c>
      <c r="AS66" s="1">
        <v>700.12835693359375</v>
      </c>
      <c r="AT66" s="1">
        <v>661.80078125</v>
      </c>
      <c r="AU66" s="1">
        <v>23.970962524414063</v>
      </c>
      <c r="AV66" s="1">
        <v>30.63184928894043</v>
      </c>
      <c r="AW66" s="1">
        <v>52.248214721679688</v>
      </c>
      <c r="AX66" s="1">
        <v>66.771232604980469</v>
      </c>
      <c r="AY66" s="1">
        <v>300.19482421875</v>
      </c>
      <c r="AZ66" s="1">
        <v>1698.355712890625</v>
      </c>
      <c r="BA66" s="1">
        <v>0.25953063368797302</v>
      </c>
      <c r="BB66" s="1">
        <v>98.786514282226563</v>
      </c>
      <c r="BC66" s="1">
        <v>5.7814340591430664</v>
      </c>
      <c r="BD66" s="1">
        <v>-0.46696227788925171</v>
      </c>
      <c r="BE66" s="1">
        <v>0.5</v>
      </c>
      <c r="BF66" s="1">
        <v>-1.355140209197998</v>
      </c>
      <c r="BG66" s="1">
        <v>7.355140209197998</v>
      </c>
      <c r="BH66" s="1">
        <v>1</v>
      </c>
      <c r="BI66" s="1">
        <v>0</v>
      </c>
      <c r="BJ66" s="1">
        <v>0.15999999642372131</v>
      </c>
      <c r="BK66" s="1">
        <v>111115</v>
      </c>
      <c r="BL66">
        <f t="shared" si="227"/>
        <v>1.5009741210937499</v>
      </c>
      <c r="BM66">
        <f t="shared" si="228"/>
        <v>1.031374782610329E-2</v>
      </c>
      <c r="BN66">
        <f t="shared" si="229"/>
        <v>304.39635696411131</v>
      </c>
      <c r="BO66">
        <f t="shared" si="230"/>
        <v>304.23066940307615</v>
      </c>
      <c r="BP66">
        <f t="shared" si="231"/>
        <v>271.73690798870666</v>
      </c>
      <c r="BQ66">
        <f t="shared" si="232"/>
        <v>-0.73779081085044529</v>
      </c>
      <c r="BR66">
        <f t="shared" si="233"/>
        <v>4.5751371677320751</v>
      </c>
      <c r="BS66">
        <f t="shared" si="234"/>
        <v>46.313377903599367</v>
      </c>
      <c r="BT66">
        <f t="shared" si="235"/>
        <v>15.681528614658937</v>
      </c>
      <c r="BU66">
        <f t="shared" si="236"/>
        <v>31.16351318359375</v>
      </c>
      <c r="BV66">
        <f t="shared" si="237"/>
        <v>4.5536096140715099</v>
      </c>
      <c r="BW66">
        <f t="shared" si="238"/>
        <v>0.63239695790817119</v>
      </c>
      <c r="BX66">
        <f t="shared" si="239"/>
        <v>3.0260136172729255</v>
      </c>
      <c r="BY66">
        <f t="shared" si="240"/>
        <v>1.5275959967985844</v>
      </c>
      <c r="BZ66">
        <f t="shared" si="241"/>
        <v>0.39915412934773614</v>
      </c>
      <c r="CA66">
        <f t="shared" si="242"/>
        <v>51.320833525873255</v>
      </c>
      <c r="CB66">
        <f t="shared" si="243"/>
        <v>0.78499838701135805</v>
      </c>
      <c r="CC66">
        <f t="shared" si="244"/>
        <v>67.182818703527985</v>
      </c>
      <c r="CD66">
        <f t="shared" si="245"/>
        <v>654.43251563607407</v>
      </c>
      <c r="CE66">
        <f t="shared" si="246"/>
        <v>5.20508062539723E-2</v>
      </c>
      <c r="CF66">
        <f t="shared" si="247"/>
        <v>0</v>
      </c>
      <c r="CG66">
        <f t="shared" si="248"/>
        <v>1486.1077651280368</v>
      </c>
      <c r="CH66">
        <f t="shared" si="249"/>
        <v>0</v>
      </c>
      <c r="CI66" t="e">
        <f t="shared" si="250"/>
        <v>#DIV/0!</v>
      </c>
      <c r="CJ66" t="e">
        <f t="shared" si="251"/>
        <v>#DIV/0!</v>
      </c>
    </row>
    <row r="67" spans="1:88" x14ac:dyDescent="0.35">
      <c r="A67" t="s">
        <v>178</v>
      </c>
      <c r="B67" s="1">
        <v>65</v>
      </c>
      <c r="C67" s="1" t="s">
        <v>155</v>
      </c>
      <c r="D67" s="1" t="s">
        <v>0</v>
      </c>
      <c r="E67" s="1">
        <v>0</v>
      </c>
      <c r="F67" s="1" t="s">
        <v>91</v>
      </c>
      <c r="G67" s="1" t="s">
        <v>0</v>
      </c>
      <c r="H67" s="1">
        <v>15748.999998621643</v>
      </c>
      <c r="I67" s="1">
        <v>0</v>
      </c>
      <c r="J67">
        <f t="shared" si="210"/>
        <v>53.003334376719295</v>
      </c>
      <c r="K67">
        <f t="shared" si="211"/>
        <v>0.58005921156725504</v>
      </c>
      <c r="L67">
        <f t="shared" si="212"/>
        <v>780.74187889949508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t="e">
        <f t="shared" si="213"/>
        <v>#DIV/0!</v>
      </c>
      <c r="U67" t="e">
        <f t="shared" si="214"/>
        <v>#DIV/0!</v>
      </c>
      <c r="V67" t="e">
        <f t="shared" si="215"/>
        <v>#DIV/0!</v>
      </c>
      <c r="W67" s="1">
        <v>-1</v>
      </c>
      <c r="X67" s="1">
        <v>0.87</v>
      </c>
      <c r="Y67" s="1">
        <v>0.92</v>
      </c>
      <c r="Z67" s="1">
        <v>10.054778099060059</v>
      </c>
      <c r="AA67">
        <f t="shared" si="216"/>
        <v>0.87502738904953004</v>
      </c>
      <c r="AB67">
        <f t="shared" si="217"/>
        <v>3.6342598288817904E-2</v>
      </c>
      <c r="AC67" t="e">
        <f t="shared" si="218"/>
        <v>#DIV/0!</v>
      </c>
      <c r="AD67" t="e">
        <f t="shared" si="219"/>
        <v>#DIV/0!</v>
      </c>
      <c r="AE67" t="e">
        <f t="shared" si="220"/>
        <v>#DIV/0!</v>
      </c>
      <c r="AF67" s="1">
        <v>0</v>
      </c>
      <c r="AG67" s="1">
        <v>0.5</v>
      </c>
      <c r="AH67" t="e">
        <f t="shared" si="221"/>
        <v>#DIV/0!</v>
      </c>
      <c r="AI67">
        <f t="shared" si="222"/>
        <v>9.4676618517850724</v>
      </c>
      <c r="AJ67">
        <f t="shared" si="223"/>
        <v>1.6467404023866465</v>
      </c>
      <c r="AK67">
        <f t="shared" si="224"/>
        <v>31.481006622314453</v>
      </c>
      <c r="AL67" s="1">
        <v>2</v>
      </c>
      <c r="AM67">
        <f t="shared" si="225"/>
        <v>4.644859790802002</v>
      </c>
      <c r="AN67" s="1">
        <v>1</v>
      </c>
      <c r="AO67">
        <f t="shared" si="226"/>
        <v>9.2897195816040039</v>
      </c>
      <c r="AP67" s="1">
        <v>31.078048706054688</v>
      </c>
      <c r="AQ67" s="1">
        <v>31.481006622314453</v>
      </c>
      <c r="AR67" s="1">
        <v>29.925146102905273</v>
      </c>
      <c r="AS67" s="1">
        <v>1000.04541015625</v>
      </c>
      <c r="AT67" s="1">
        <v>958.6866455078125</v>
      </c>
      <c r="AU67" s="1">
        <v>24.152656555175781</v>
      </c>
      <c r="AV67" s="1">
        <v>30.269266128540039</v>
      </c>
      <c r="AW67" s="1">
        <v>52.644657135009766</v>
      </c>
      <c r="AX67" s="1">
        <v>65.97900390625</v>
      </c>
      <c r="AY67" s="1">
        <v>300.20169067382813</v>
      </c>
      <c r="AZ67" s="1">
        <v>1698.177001953125</v>
      </c>
      <c r="BA67" s="1">
        <v>0.25223428010940552</v>
      </c>
      <c r="BB67" s="1">
        <v>98.775238037109375</v>
      </c>
      <c r="BC67" s="1">
        <v>5.4369912147521973</v>
      </c>
      <c r="BD67" s="1">
        <v>-0.49481558799743652</v>
      </c>
      <c r="BE67" s="1">
        <v>0.75</v>
      </c>
      <c r="BF67" s="1">
        <v>-1.355140209197998</v>
      </c>
      <c r="BG67" s="1">
        <v>7.355140209197998</v>
      </c>
      <c r="BH67" s="1">
        <v>1</v>
      </c>
      <c r="BI67" s="1">
        <v>0</v>
      </c>
      <c r="BJ67" s="1">
        <v>0.15999999642372131</v>
      </c>
      <c r="BK67" s="1">
        <v>111115</v>
      </c>
      <c r="BL67">
        <f t="shared" si="227"/>
        <v>1.5010084533691406</v>
      </c>
      <c r="BM67">
        <f t="shared" si="228"/>
        <v>9.4676618517850718E-3</v>
      </c>
      <c r="BN67">
        <f t="shared" si="229"/>
        <v>304.63100662231443</v>
      </c>
      <c r="BO67">
        <f t="shared" si="230"/>
        <v>304.22804870605466</v>
      </c>
      <c r="BP67">
        <f t="shared" si="231"/>
        <v>271.70831423934578</v>
      </c>
      <c r="BQ67">
        <f t="shared" si="232"/>
        <v>-0.60062965288560133</v>
      </c>
      <c r="BR67">
        <f t="shared" si="233"/>
        <v>4.6365943694418013</v>
      </c>
      <c r="BS67">
        <f t="shared" si="234"/>
        <v>46.940857461663164</v>
      </c>
      <c r="BT67">
        <f t="shared" si="235"/>
        <v>16.671591333123125</v>
      </c>
      <c r="BU67">
        <f t="shared" si="236"/>
        <v>31.27952766418457</v>
      </c>
      <c r="BV67">
        <f t="shared" si="237"/>
        <v>4.5837816308585806</v>
      </c>
      <c r="BW67">
        <f t="shared" si="238"/>
        <v>0.54596840811816227</v>
      </c>
      <c r="BX67">
        <f t="shared" si="239"/>
        <v>2.9898539670551547</v>
      </c>
      <c r="BY67">
        <f t="shared" si="240"/>
        <v>1.5939276638034259</v>
      </c>
      <c r="BZ67">
        <f t="shared" si="241"/>
        <v>0.34413765622976122</v>
      </c>
      <c r="CA67">
        <f t="shared" si="242"/>
        <v>77.117964933837655</v>
      </c>
      <c r="CB67">
        <f t="shared" si="243"/>
        <v>0.81438693504063486</v>
      </c>
      <c r="CC67">
        <f t="shared" si="244"/>
        <v>65.228823000524372</v>
      </c>
      <c r="CD67">
        <f t="shared" si="245"/>
        <v>950.98409853855128</v>
      </c>
      <c r="CE67">
        <f t="shared" si="246"/>
        <v>3.635544613006457E-2</v>
      </c>
      <c r="CF67">
        <f t="shared" si="247"/>
        <v>0</v>
      </c>
      <c r="CG67">
        <f t="shared" si="248"/>
        <v>1485.9513881630016</v>
      </c>
      <c r="CH67">
        <f t="shared" si="249"/>
        <v>0</v>
      </c>
      <c r="CI67" t="e">
        <f t="shared" si="250"/>
        <v>#DIV/0!</v>
      </c>
      <c r="CJ67" t="e">
        <f t="shared" si="251"/>
        <v>#DIV/0!</v>
      </c>
    </row>
    <row r="68" spans="1:88" x14ac:dyDescent="0.35">
      <c r="A68" t="s">
        <v>178</v>
      </c>
      <c r="B68" s="1">
        <v>66</v>
      </c>
      <c r="C68" s="1" t="s">
        <v>156</v>
      </c>
      <c r="D68" s="1" t="s">
        <v>0</v>
      </c>
      <c r="E68" s="1">
        <v>0</v>
      </c>
      <c r="F68" s="1" t="s">
        <v>91</v>
      </c>
      <c r="G68" s="1" t="s">
        <v>0</v>
      </c>
      <c r="H68" s="1">
        <v>15924.999998621643</v>
      </c>
      <c r="I68" s="1">
        <v>0</v>
      </c>
      <c r="J68">
        <f t="shared" si="210"/>
        <v>53.112610446720161</v>
      </c>
      <c r="K68">
        <f t="shared" si="211"/>
        <v>0.55081308259770112</v>
      </c>
      <c r="L68">
        <f t="shared" si="212"/>
        <v>1061.9009247370052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t="e">
        <f t="shared" si="213"/>
        <v>#DIV/0!</v>
      </c>
      <c r="U68" t="e">
        <f t="shared" si="214"/>
        <v>#DIV/0!</v>
      </c>
      <c r="V68" t="e">
        <f t="shared" si="215"/>
        <v>#DIV/0!</v>
      </c>
      <c r="W68" s="1">
        <v>-1</v>
      </c>
      <c r="X68" s="1">
        <v>0.87</v>
      </c>
      <c r="Y68" s="1">
        <v>0.92</v>
      </c>
      <c r="Z68" s="1">
        <v>10.054778099060059</v>
      </c>
      <c r="AA68">
        <f t="shared" si="216"/>
        <v>0.87502738904953004</v>
      </c>
      <c r="AB68">
        <f t="shared" si="217"/>
        <v>3.6402666784651198E-2</v>
      </c>
      <c r="AC68" t="e">
        <f t="shared" si="218"/>
        <v>#DIV/0!</v>
      </c>
      <c r="AD68" t="e">
        <f t="shared" si="219"/>
        <v>#DIV/0!</v>
      </c>
      <c r="AE68" t="e">
        <f t="shared" si="220"/>
        <v>#DIV/0!</v>
      </c>
      <c r="AF68" s="1">
        <v>0</v>
      </c>
      <c r="AG68" s="1">
        <v>0.5</v>
      </c>
      <c r="AH68" t="e">
        <f t="shared" si="221"/>
        <v>#DIV/0!</v>
      </c>
      <c r="AI68">
        <f t="shared" si="222"/>
        <v>9.2576550391186103</v>
      </c>
      <c r="AJ68">
        <f t="shared" si="223"/>
        <v>1.6906786058956853</v>
      </c>
      <c r="AK68">
        <f t="shared" si="224"/>
        <v>31.589771270751953</v>
      </c>
      <c r="AL68" s="1">
        <v>2</v>
      </c>
      <c r="AM68">
        <f t="shared" si="225"/>
        <v>4.644859790802002</v>
      </c>
      <c r="AN68" s="1">
        <v>1</v>
      </c>
      <c r="AO68">
        <f t="shared" si="226"/>
        <v>9.2897195816040039</v>
      </c>
      <c r="AP68" s="1">
        <v>31.043508529663086</v>
      </c>
      <c r="AQ68" s="1">
        <v>31.589771270751953</v>
      </c>
      <c r="AR68" s="1">
        <v>29.914447784423828</v>
      </c>
      <c r="AS68" s="1">
        <v>1299.90966796875</v>
      </c>
      <c r="AT68" s="1">
        <v>1256.7742919921875</v>
      </c>
      <c r="AU68" s="1">
        <v>24.131521224975586</v>
      </c>
      <c r="AV68" s="1">
        <v>30.113340377807617</v>
      </c>
      <c r="AW68" s="1">
        <v>52.707561492919922</v>
      </c>
      <c r="AX68" s="1">
        <v>65.774139404296875</v>
      </c>
      <c r="AY68" s="1">
        <v>300.20553588867188</v>
      </c>
      <c r="AZ68" s="1">
        <v>1698.805419921875</v>
      </c>
      <c r="BA68" s="1">
        <v>0.37266260385513306</v>
      </c>
      <c r="BB68" s="1">
        <v>98.781646728515625</v>
      </c>
      <c r="BC68" s="1">
        <v>4.8758034706115723</v>
      </c>
      <c r="BD68" s="1">
        <v>-0.48653349280357361</v>
      </c>
      <c r="BE68" s="1">
        <v>1</v>
      </c>
      <c r="BF68" s="1">
        <v>-1.355140209197998</v>
      </c>
      <c r="BG68" s="1">
        <v>7.355140209197998</v>
      </c>
      <c r="BH68" s="1">
        <v>1</v>
      </c>
      <c r="BI68" s="1">
        <v>0</v>
      </c>
      <c r="BJ68" s="1">
        <v>0.15999999642372131</v>
      </c>
      <c r="BK68" s="1">
        <v>111115</v>
      </c>
      <c r="BL68">
        <f t="shared" si="227"/>
        <v>1.5010276794433592</v>
      </c>
      <c r="BM68">
        <f t="shared" si="228"/>
        <v>9.2576550391186094E-3</v>
      </c>
      <c r="BN68">
        <f t="shared" si="229"/>
        <v>304.73977127075193</v>
      </c>
      <c r="BO68">
        <f t="shared" si="230"/>
        <v>304.19350852966306</v>
      </c>
      <c r="BP68">
        <f t="shared" si="231"/>
        <v>271.80886111209838</v>
      </c>
      <c r="BQ68">
        <f t="shared" si="232"/>
        <v>-0.57024410438523354</v>
      </c>
      <c r="BR68">
        <f t="shared" si="233"/>
        <v>4.6653239569118226</v>
      </c>
      <c r="BS68">
        <f t="shared" si="234"/>
        <v>47.228651388386581</v>
      </c>
      <c r="BT68">
        <f t="shared" si="235"/>
        <v>17.115311010578964</v>
      </c>
      <c r="BU68">
        <f t="shared" si="236"/>
        <v>31.31663990020752</v>
      </c>
      <c r="BV68">
        <f t="shared" si="237"/>
        <v>4.5934701365854407</v>
      </c>
      <c r="BW68">
        <f t="shared" si="238"/>
        <v>0.51998192108299113</v>
      </c>
      <c r="BX68">
        <f t="shared" si="239"/>
        <v>2.9746453510161373</v>
      </c>
      <c r="BY68">
        <f t="shared" si="240"/>
        <v>1.6188247855693034</v>
      </c>
      <c r="BZ68">
        <f t="shared" si="241"/>
        <v>0.32762485196467245</v>
      </c>
      <c r="CA68">
        <f t="shared" si="242"/>
        <v>104.89632200805491</v>
      </c>
      <c r="CB68">
        <f t="shared" si="243"/>
        <v>0.84494163470970041</v>
      </c>
      <c r="CC68">
        <f t="shared" si="244"/>
        <v>64.41301439566864</v>
      </c>
      <c r="CD68">
        <f t="shared" si="245"/>
        <v>1249.055864813281</v>
      </c>
      <c r="CE68">
        <f t="shared" si="246"/>
        <v>2.7389834495573556E-2</v>
      </c>
      <c r="CF68">
        <f t="shared" si="247"/>
        <v>0</v>
      </c>
      <c r="CG68">
        <f t="shared" si="248"/>
        <v>1486.5012710974288</v>
      </c>
      <c r="CH68">
        <f t="shared" si="249"/>
        <v>0</v>
      </c>
      <c r="CI68" t="e">
        <f t="shared" si="250"/>
        <v>#DIV/0!</v>
      </c>
      <c r="CJ68" t="e">
        <f t="shared" si="251"/>
        <v>#DIV/0!</v>
      </c>
    </row>
    <row r="69" spans="1:88" x14ac:dyDescent="0.35">
      <c r="A69" t="s">
        <v>178</v>
      </c>
      <c r="B69" s="1">
        <v>67</v>
      </c>
      <c r="C69" s="1" t="s">
        <v>157</v>
      </c>
      <c r="D69" s="1" t="s">
        <v>0</v>
      </c>
      <c r="E69" s="1">
        <v>0</v>
      </c>
      <c r="F69" s="1" t="s">
        <v>91</v>
      </c>
      <c r="G69" s="1" t="s">
        <v>0</v>
      </c>
      <c r="H69" s="1">
        <v>16095.999998621643</v>
      </c>
      <c r="I69" s="1">
        <v>0</v>
      </c>
      <c r="J69">
        <f t="shared" si="210"/>
        <v>51.386876769121265</v>
      </c>
      <c r="K69">
        <f t="shared" si="211"/>
        <v>0.52213549626647493</v>
      </c>
      <c r="L69">
        <f t="shared" si="212"/>
        <v>1446.0040249611934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t="e">
        <f t="shared" si="213"/>
        <v>#DIV/0!</v>
      </c>
      <c r="U69" t="e">
        <f t="shared" si="214"/>
        <v>#DIV/0!</v>
      </c>
      <c r="V69" t="e">
        <f t="shared" si="215"/>
        <v>#DIV/0!</v>
      </c>
      <c r="W69" s="1">
        <v>-1</v>
      </c>
      <c r="X69" s="1">
        <v>0.87</v>
      </c>
      <c r="Y69" s="1">
        <v>0.92</v>
      </c>
      <c r="Z69" s="1">
        <v>10.054778099060059</v>
      </c>
      <c r="AA69">
        <f t="shared" si="216"/>
        <v>0.87502738904953004</v>
      </c>
      <c r="AB69">
        <f t="shared" si="217"/>
        <v>3.5223387835971356E-2</v>
      </c>
      <c r="AC69" t="e">
        <f t="shared" si="218"/>
        <v>#DIV/0!</v>
      </c>
      <c r="AD69" t="e">
        <f t="shared" si="219"/>
        <v>#DIV/0!</v>
      </c>
      <c r="AE69" t="e">
        <f t="shared" si="220"/>
        <v>#DIV/0!</v>
      </c>
      <c r="AF69" s="1">
        <v>0</v>
      </c>
      <c r="AG69" s="1">
        <v>0.5</v>
      </c>
      <c r="AH69" t="e">
        <f t="shared" si="221"/>
        <v>#DIV/0!</v>
      </c>
      <c r="AI69">
        <f t="shared" si="222"/>
        <v>8.9631362848654508</v>
      </c>
      <c r="AJ69">
        <f t="shared" si="223"/>
        <v>1.7219861131813796</v>
      </c>
      <c r="AK69">
        <f t="shared" si="224"/>
        <v>31.578380584716797</v>
      </c>
      <c r="AL69" s="1">
        <v>2</v>
      </c>
      <c r="AM69">
        <f t="shared" si="225"/>
        <v>4.644859790802002</v>
      </c>
      <c r="AN69" s="1">
        <v>1</v>
      </c>
      <c r="AO69">
        <f t="shared" si="226"/>
        <v>9.2897195816040039</v>
      </c>
      <c r="AP69" s="1">
        <v>30.985080718994141</v>
      </c>
      <c r="AQ69" s="1">
        <v>31.578380584716797</v>
      </c>
      <c r="AR69" s="1">
        <v>29.916431427001953</v>
      </c>
      <c r="AS69" s="1">
        <v>1699.8179931640625</v>
      </c>
      <c r="AT69" s="1">
        <v>1655.69482421875</v>
      </c>
      <c r="AU69" s="1">
        <v>23.973962783813477</v>
      </c>
      <c r="AV69" s="1">
        <v>29.767805099487305</v>
      </c>
      <c r="AW69" s="1">
        <v>52.536869049072266</v>
      </c>
      <c r="AX69" s="1">
        <v>65.234390258789063</v>
      </c>
      <c r="AY69" s="1">
        <v>300.19192504882813</v>
      </c>
      <c r="AZ69" s="1">
        <v>1699.6900634765625</v>
      </c>
      <c r="BA69" s="1">
        <v>0.26332354545593262</v>
      </c>
      <c r="BB69" s="1">
        <v>98.775230407714844</v>
      </c>
      <c r="BC69" s="1">
        <v>3.3577613830566406</v>
      </c>
      <c r="BD69" s="1">
        <v>-0.49202084541320801</v>
      </c>
      <c r="BE69" s="1">
        <v>1</v>
      </c>
      <c r="BF69" s="1">
        <v>-1.355140209197998</v>
      </c>
      <c r="BG69" s="1">
        <v>7.355140209197998</v>
      </c>
      <c r="BH69" s="1">
        <v>1</v>
      </c>
      <c r="BI69" s="1">
        <v>0</v>
      </c>
      <c r="BJ69" s="1">
        <v>0.15999999642372131</v>
      </c>
      <c r="BK69" s="1">
        <v>111115</v>
      </c>
      <c r="BL69">
        <f t="shared" si="227"/>
        <v>1.5009596252441406</v>
      </c>
      <c r="BM69">
        <f t="shared" si="228"/>
        <v>8.9631362848654507E-3</v>
      </c>
      <c r="BN69">
        <f t="shared" si="229"/>
        <v>304.72838058471677</v>
      </c>
      <c r="BO69">
        <f t="shared" si="230"/>
        <v>304.13508071899412</v>
      </c>
      <c r="BP69">
        <f t="shared" si="231"/>
        <v>271.95040407768465</v>
      </c>
      <c r="BQ69">
        <f t="shared" si="232"/>
        <v>-0.52019442574770169</v>
      </c>
      <c r="BR69">
        <f t="shared" si="233"/>
        <v>4.662307920615187</v>
      </c>
      <c r="BS69">
        <f t="shared" si="234"/>
        <v>47.201184966823803</v>
      </c>
      <c r="BT69">
        <f t="shared" si="235"/>
        <v>17.433379867336498</v>
      </c>
      <c r="BU69">
        <f t="shared" si="236"/>
        <v>31.281730651855469</v>
      </c>
      <c r="BV69">
        <f t="shared" si="237"/>
        <v>4.5843562446948365</v>
      </c>
      <c r="BW69">
        <f t="shared" si="238"/>
        <v>0.49435018204222453</v>
      </c>
      <c r="BX69">
        <f t="shared" si="239"/>
        <v>2.9403218074338073</v>
      </c>
      <c r="BY69">
        <f t="shared" si="240"/>
        <v>1.6440344372610292</v>
      </c>
      <c r="BZ69">
        <f t="shared" si="241"/>
        <v>0.311350577851706</v>
      </c>
      <c r="CA69">
        <f t="shared" si="242"/>
        <v>142.82938073602494</v>
      </c>
      <c r="CB69">
        <f t="shared" si="243"/>
        <v>0.87335178186807427</v>
      </c>
      <c r="CC69">
        <f t="shared" si="244"/>
        <v>63.631626415226158</v>
      </c>
      <c r="CD69">
        <f t="shared" si="245"/>
        <v>1648.2271839924842</v>
      </c>
      <c r="CE69">
        <f t="shared" si="246"/>
        <v>1.9838469945007885E-2</v>
      </c>
      <c r="CF69">
        <f t="shared" si="247"/>
        <v>0</v>
      </c>
      <c r="CG69">
        <f t="shared" si="248"/>
        <v>1487.2753584373265</v>
      </c>
      <c r="CH69">
        <f t="shared" si="249"/>
        <v>0</v>
      </c>
      <c r="CI69" t="e">
        <f t="shared" si="250"/>
        <v>#DIV/0!</v>
      </c>
      <c r="CJ69" t="e">
        <f t="shared" si="251"/>
        <v>#DIV/0!</v>
      </c>
    </row>
    <row r="70" spans="1:88" x14ac:dyDescent="0.35">
      <c r="A70" t="s">
        <v>178</v>
      </c>
      <c r="B70" s="1">
        <v>68</v>
      </c>
      <c r="C70" s="1" t="s">
        <v>158</v>
      </c>
      <c r="D70" s="1" t="s">
        <v>0</v>
      </c>
      <c r="E70" s="1">
        <v>0</v>
      </c>
      <c r="F70" s="1" t="s">
        <v>91</v>
      </c>
      <c r="G70" s="1" t="s">
        <v>0</v>
      </c>
      <c r="H70" s="1">
        <v>16243.999998621643</v>
      </c>
      <c r="I70" s="1">
        <v>0</v>
      </c>
      <c r="J70">
        <f t="shared" si="210"/>
        <v>51.207337704108213</v>
      </c>
      <c r="K70">
        <f t="shared" si="211"/>
        <v>0.49950784153689065</v>
      </c>
      <c r="L70">
        <f t="shared" si="212"/>
        <v>1729.8959943486409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t="e">
        <f t="shared" si="213"/>
        <v>#DIV/0!</v>
      </c>
      <c r="U70" t="e">
        <f t="shared" si="214"/>
        <v>#DIV/0!</v>
      </c>
      <c r="V70" t="e">
        <f t="shared" si="215"/>
        <v>#DIV/0!</v>
      </c>
      <c r="W70" s="1">
        <v>-1</v>
      </c>
      <c r="X70" s="1">
        <v>0.87</v>
      </c>
      <c r="Y70" s="1">
        <v>0.92</v>
      </c>
      <c r="Z70" s="1">
        <v>10.054778099060059</v>
      </c>
      <c r="AA70">
        <f t="shared" si="216"/>
        <v>0.87502738904953004</v>
      </c>
      <c r="AB70">
        <f t="shared" si="217"/>
        <v>3.5099565422435842E-2</v>
      </c>
      <c r="AC70" t="e">
        <f t="shared" si="218"/>
        <v>#DIV/0!</v>
      </c>
      <c r="AD70" t="e">
        <f t="shared" si="219"/>
        <v>#DIV/0!</v>
      </c>
      <c r="AE70" t="e">
        <f t="shared" si="220"/>
        <v>#DIV/0!</v>
      </c>
      <c r="AF70" s="1">
        <v>0</v>
      </c>
      <c r="AG70" s="1">
        <v>0.5</v>
      </c>
      <c r="AH70" t="e">
        <f t="shared" si="221"/>
        <v>#DIV/0!</v>
      </c>
      <c r="AI70">
        <f t="shared" si="222"/>
        <v>8.6171377896109753</v>
      </c>
      <c r="AJ70">
        <f t="shared" si="223"/>
        <v>1.7279835044793299</v>
      </c>
      <c r="AK70">
        <f t="shared" si="224"/>
        <v>31.283905029296875</v>
      </c>
      <c r="AL70" s="1">
        <v>2</v>
      </c>
      <c r="AM70">
        <f t="shared" si="225"/>
        <v>4.644859790802002</v>
      </c>
      <c r="AN70" s="1">
        <v>1</v>
      </c>
      <c r="AO70">
        <f t="shared" si="226"/>
        <v>9.2897195816040039</v>
      </c>
      <c r="AP70" s="1">
        <v>30.801877975463867</v>
      </c>
      <c r="AQ70" s="1">
        <v>31.283905029296875</v>
      </c>
      <c r="AR70" s="1">
        <v>29.91807746887207</v>
      </c>
      <c r="AS70" s="1">
        <v>2000.003173828125</v>
      </c>
      <c r="AT70" s="1">
        <v>1954.66455078125</v>
      </c>
      <c r="AU70" s="1">
        <v>23.348491668701172</v>
      </c>
      <c r="AV70" s="1">
        <v>28.923564910888672</v>
      </c>
      <c r="AW70" s="1">
        <v>51.706241607666016</v>
      </c>
      <c r="AX70" s="1">
        <v>64.053215026855469</v>
      </c>
      <c r="AY70" s="1">
        <v>300.18975830078125</v>
      </c>
      <c r="AZ70" s="1">
        <v>1699.8404541015625</v>
      </c>
      <c r="BA70" s="1">
        <v>0.25793105363845825</v>
      </c>
      <c r="BB70" s="1">
        <v>98.7755126953125</v>
      </c>
      <c r="BC70" s="1">
        <v>1.8551979064941406</v>
      </c>
      <c r="BD70" s="1">
        <v>-0.48939910531044006</v>
      </c>
      <c r="BE70" s="1">
        <v>1</v>
      </c>
      <c r="BF70" s="1">
        <v>-1.355140209197998</v>
      </c>
      <c r="BG70" s="1">
        <v>7.355140209197998</v>
      </c>
      <c r="BH70" s="1">
        <v>1</v>
      </c>
      <c r="BI70" s="1">
        <v>0</v>
      </c>
      <c r="BJ70" s="1">
        <v>0.15999999642372131</v>
      </c>
      <c r="BK70" s="1">
        <v>111115</v>
      </c>
      <c r="BL70">
        <f t="shared" si="227"/>
        <v>1.5009487915039061</v>
      </c>
      <c r="BM70">
        <f t="shared" si="228"/>
        <v>8.617137789610976E-3</v>
      </c>
      <c r="BN70">
        <f t="shared" si="229"/>
        <v>304.43390502929685</v>
      </c>
      <c r="BO70">
        <f t="shared" si="230"/>
        <v>303.95187797546384</v>
      </c>
      <c r="BP70">
        <f t="shared" si="231"/>
        <v>271.97446657714681</v>
      </c>
      <c r="BQ70">
        <f t="shared" si="232"/>
        <v>-0.45391063832679773</v>
      </c>
      <c r="BR70">
        <f t="shared" si="233"/>
        <v>4.5849234575285092</v>
      </c>
      <c r="BS70">
        <f t="shared" si="234"/>
        <v>46.41761234559597</v>
      </c>
      <c r="BT70">
        <f t="shared" si="235"/>
        <v>17.494047434707298</v>
      </c>
      <c r="BU70">
        <f t="shared" si="236"/>
        <v>31.042891502380371</v>
      </c>
      <c r="BV70">
        <f t="shared" si="237"/>
        <v>4.5224229544848464</v>
      </c>
      <c r="BW70">
        <f t="shared" si="238"/>
        <v>0.47401981546784383</v>
      </c>
      <c r="BX70">
        <f t="shared" si="239"/>
        <v>2.8569399530491792</v>
      </c>
      <c r="BY70">
        <f t="shared" si="240"/>
        <v>1.6654830014356672</v>
      </c>
      <c r="BZ70">
        <f t="shared" si="241"/>
        <v>0.298451534879147</v>
      </c>
      <c r="CA70">
        <f t="shared" si="242"/>
        <v>170.87136375135444</v>
      </c>
      <c r="CB70">
        <f t="shared" si="243"/>
        <v>0.8850091406513857</v>
      </c>
      <c r="CC70">
        <f t="shared" si="244"/>
        <v>62.834675436690354</v>
      </c>
      <c r="CD70">
        <f t="shared" si="245"/>
        <v>1947.2230015188329</v>
      </c>
      <c r="CE70">
        <f t="shared" si="246"/>
        <v>1.6524026483381273E-2</v>
      </c>
      <c r="CF70">
        <f t="shared" si="247"/>
        <v>0</v>
      </c>
      <c r="CG70">
        <f t="shared" si="248"/>
        <v>1487.4069543532578</v>
      </c>
      <c r="CH70">
        <f t="shared" si="249"/>
        <v>0</v>
      </c>
      <c r="CI70" t="e">
        <f t="shared" si="250"/>
        <v>#DIV/0!</v>
      </c>
      <c r="CJ70" t="e">
        <f t="shared" si="251"/>
        <v>#DIV/0!</v>
      </c>
    </row>
    <row r="71" spans="1:88" s="3" customFormat="1" x14ac:dyDescent="0.35">
      <c r="A71" t="s">
        <v>178</v>
      </c>
      <c r="B71" s="2">
        <v>69</v>
      </c>
      <c r="C71" s="2" t="s">
        <v>159</v>
      </c>
      <c r="D71" s="2" t="s">
        <v>0</v>
      </c>
      <c r="E71" s="2">
        <v>0</v>
      </c>
      <c r="F71" s="2" t="s">
        <v>91</v>
      </c>
      <c r="G71" s="2" t="s">
        <v>0</v>
      </c>
      <c r="H71" s="2">
        <v>16348.999992901459</v>
      </c>
      <c r="I71" s="2">
        <v>0</v>
      </c>
      <c r="J71" s="3">
        <f t="shared" si="210"/>
        <v>-2.8653022885292985</v>
      </c>
      <c r="K71" s="3">
        <f t="shared" si="211"/>
        <v>2.2825371253630971E-2</v>
      </c>
      <c r="L71" s="3">
        <f t="shared" si="212"/>
        <v>582.11750248194369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3" t="e">
        <f t="shared" si="213"/>
        <v>#DIV/0!</v>
      </c>
      <c r="U71" s="3" t="e">
        <f t="shared" si="214"/>
        <v>#DIV/0!</v>
      </c>
      <c r="V71" s="3" t="e">
        <f t="shared" si="215"/>
        <v>#DIV/0!</v>
      </c>
      <c r="W71" s="2">
        <v>-1</v>
      </c>
      <c r="X71" s="2">
        <v>0.87</v>
      </c>
      <c r="Y71" s="2">
        <v>0.92</v>
      </c>
      <c r="Z71" s="2">
        <v>9.9422731399536133</v>
      </c>
      <c r="AA71" s="3">
        <f t="shared" si="216"/>
        <v>0.87497113656997672</v>
      </c>
      <c r="AB71" s="3">
        <f t="shared" si="217"/>
        <v>-1.2536107602846853E-3</v>
      </c>
      <c r="AC71" s="3" t="e">
        <f t="shared" si="218"/>
        <v>#DIV/0!</v>
      </c>
      <c r="AD71" s="3" t="e">
        <f t="shared" si="219"/>
        <v>#DIV/0!</v>
      </c>
      <c r="AE71" s="3" t="e">
        <f t="shared" si="220"/>
        <v>#DIV/0!</v>
      </c>
      <c r="AF71" s="2">
        <v>0</v>
      </c>
      <c r="AG71" s="2">
        <v>0.5</v>
      </c>
      <c r="AH71" s="3" t="e">
        <f t="shared" si="221"/>
        <v>#DIV/0!</v>
      </c>
      <c r="AI71" s="3">
        <f t="shared" si="222"/>
        <v>0.59342248937585096</v>
      </c>
      <c r="AJ71" s="3">
        <f t="shared" si="223"/>
        <v>2.4817924940554299</v>
      </c>
      <c r="AK71" s="3">
        <f t="shared" si="224"/>
        <v>32.030502319335938</v>
      </c>
      <c r="AL71" s="2">
        <v>2</v>
      </c>
      <c r="AM71" s="3">
        <f t="shared" si="225"/>
        <v>4.644859790802002</v>
      </c>
      <c r="AN71" s="2">
        <v>1</v>
      </c>
      <c r="AO71" s="3">
        <f t="shared" si="226"/>
        <v>9.2897195816040039</v>
      </c>
      <c r="AP71" s="2">
        <v>30.649816513061523</v>
      </c>
      <c r="AQ71" s="2">
        <v>32.030502319335938</v>
      </c>
      <c r="AR71" s="2">
        <v>29.914892196655273</v>
      </c>
      <c r="AS71" s="2">
        <v>399.5919189453125</v>
      </c>
      <c r="AT71" s="2">
        <v>401.34231567382813</v>
      </c>
      <c r="AU71" s="2">
        <v>22.916326522827148</v>
      </c>
      <c r="AV71" s="2">
        <v>23.302495956420898</v>
      </c>
      <c r="AW71" s="2">
        <v>51.188144683837891</v>
      </c>
      <c r="AX71" s="2">
        <v>52.059989929199219</v>
      </c>
      <c r="AY71" s="2">
        <v>300.1761474609375</v>
      </c>
      <c r="AZ71" s="2">
        <v>1700.563232421875</v>
      </c>
      <c r="BA71" s="2">
        <v>0.4153408408164978</v>
      </c>
      <c r="BB71" s="2">
        <v>98.767997741699219</v>
      </c>
      <c r="BC71" s="2">
        <v>1.8551979064941406</v>
      </c>
      <c r="BD71" s="2">
        <v>-0.48939910531044006</v>
      </c>
      <c r="BE71" s="2">
        <v>0.5</v>
      </c>
      <c r="BF71" s="2">
        <v>-1.355140209197998</v>
      </c>
      <c r="BG71" s="2">
        <v>7.355140209197998</v>
      </c>
      <c r="BH71" s="2">
        <v>1</v>
      </c>
      <c r="BI71" s="2">
        <v>0</v>
      </c>
      <c r="BJ71" s="2">
        <v>0.15999999642372131</v>
      </c>
      <c r="BK71" s="2">
        <v>111115</v>
      </c>
      <c r="BL71" s="3">
        <f t="shared" si="227"/>
        <v>1.5008807373046873</v>
      </c>
      <c r="BM71" s="3">
        <f t="shared" si="228"/>
        <v>5.9342248937585096E-4</v>
      </c>
      <c r="BN71" s="3">
        <f t="shared" si="229"/>
        <v>305.18050231933591</v>
      </c>
      <c r="BO71" s="3">
        <f t="shared" si="230"/>
        <v>303.7998165130615</v>
      </c>
      <c r="BP71" s="3">
        <f t="shared" si="231"/>
        <v>272.09011110581196</v>
      </c>
      <c r="BQ71" s="3">
        <f t="shared" si="232"/>
        <v>0.91286654166122527</v>
      </c>
      <c r="BR71" s="3">
        <f t="shared" si="233"/>
        <v>4.7833333620551644</v>
      </c>
      <c r="BS71" s="3">
        <f t="shared" si="234"/>
        <v>48.429992218376945</v>
      </c>
      <c r="BT71" s="3">
        <f t="shared" si="235"/>
        <v>25.127496261956047</v>
      </c>
      <c r="BU71" s="3">
        <f t="shared" si="236"/>
        <v>31.34015941619873</v>
      </c>
      <c r="BV71" s="3">
        <f t="shared" si="237"/>
        <v>4.5996193602226132</v>
      </c>
      <c r="BW71" s="3">
        <f t="shared" si="238"/>
        <v>2.2769425475596773E-2</v>
      </c>
      <c r="BX71" s="3">
        <f t="shared" si="239"/>
        <v>2.3015408679997345</v>
      </c>
      <c r="BY71" s="3">
        <f t="shared" si="240"/>
        <v>2.2980784922228787</v>
      </c>
      <c r="BZ71" s="3">
        <f t="shared" si="241"/>
        <v>1.4235906748172173E-2</v>
      </c>
      <c r="CA71" s="3">
        <f t="shared" si="242"/>
        <v>57.494580170540203</v>
      </c>
      <c r="CB71" s="3">
        <f t="shared" si="243"/>
        <v>1.4504264308751136</v>
      </c>
      <c r="CC71" s="3">
        <f t="shared" si="244"/>
        <v>46.317621260784328</v>
      </c>
      <c r="CD71" s="3">
        <f t="shared" si="245"/>
        <v>401.75870693898264</v>
      </c>
      <c r="CE71" s="3">
        <f t="shared" si="246"/>
        <v>-3.3033257003665796E-3</v>
      </c>
      <c r="CF71" s="3">
        <f t="shared" si="247"/>
        <v>0</v>
      </c>
      <c r="CG71" s="3">
        <f t="shared" si="248"/>
        <v>1487.9437442812814</v>
      </c>
      <c r="CH71" s="3">
        <f t="shared" si="249"/>
        <v>0</v>
      </c>
      <c r="CI71" s="3" t="e">
        <f t="shared" si="250"/>
        <v>#DIV/0!</v>
      </c>
      <c r="CJ71" s="3" t="e">
        <f t="shared" si="251"/>
        <v>#DIV/0!</v>
      </c>
    </row>
    <row r="72" spans="1:88" s="3" customFormat="1" x14ac:dyDescent="0.35">
      <c r="A72" t="s">
        <v>178</v>
      </c>
      <c r="B72" s="2">
        <v>70</v>
      </c>
      <c r="C72" s="2" t="s">
        <v>160</v>
      </c>
      <c r="D72" s="2" t="s">
        <v>0</v>
      </c>
      <c r="E72" s="2">
        <v>0</v>
      </c>
      <c r="F72" s="2" t="s">
        <v>91</v>
      </c>
      <c r="G72" s="2" t="s">
        <v>0</v>
      </c>
      <c r="H72" s="2">
        <v>16366.999991660938</v>
      </c>
      <c r="I72" s="2">
        <v>0</v>
      </c>
      <c r="J72" s="3">
        <f t="shared" si="210"/>
        <v>1.6268088750847045</v>
      </c>
      <c r="K72" s="3">
        <f t="shared" si="211"/>
        <v>1.6697551127249952E-2</v>
      </c>
      <c r="L72" s="3">
        <f t="shared" si="212"/>
        <v>229.62524983748526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3" t="e">
        <f t="shared" si="213"/>
        <v>#DIV/0!</v>
      </c>
      <c r="U72" s="3" t="e">
        <f t="shared" si="214"/>
        <v>#DIV/0!</v>
      </c>
      <c r="V72" s="3" t="e">
        <f t="shared" si="215"/>
        <v>#DIV/0!</v>
      </c>
      <c r="W72" s="2">
        <v>-1</v>
      </c>
      <c r="X72" s="2">
        <v>0.87</v>
      </c>
      <c r="Y72" s="2">
        <v>0.92</v>
      </c>
      <c r="Z72" s="2">
        <v>9.9422731399536133</v>
      </c>
      <c r="AA72" s="3">
        <f t="shared" si="216"/>
        <v>0.87497113656997672</v>
      </c>
      <c r="AB72" s="3">
        <f t="shared" si="217"/>
        <v>1.7652043355110788E-3</v>
      </c>
      <c r="AC72" s="3" t="e">
        <f t="shared" si="218"/>
        <v>#DIV/0!</v>
      </c>
      <c r="AD72" s="3" t="e">
        <f t="shared" si="219"/>
        <v>#DIV/0!</v>
      </c>
      <c r="AE72" s="3" t="e">
        <f t="shared" si="220"/>
        <v>#DIV/0!</v>
      </c>
      <c r="AF72" s="2">
        <v>0</v>
      </c>
      <c r="AG72" s="2">
        <v>0.5</v>
      </c>
      <c r="AH72" s="3" t="e">
        <f t="shared" si="221"/>
        <v>#DIV/0!</v>
      </c>
      <c r="AI72" s="3">
        <f t="shared" si="222"/>
        <v>0.43774155818299698</v>
      </c>
      <c r="AJ72" s="3">
        <f t="shared" si="223"/>
        <v>2.5012147165460368</v>
      </c>
      <c r="AK72" s="3">
        <f t="shared" si="224"/>
        <v>32.034450531005859</v>
      </c>
      <c r="AL72" s="2">
        <v>2</v>
      </c>
      <c r="AM72" s="3">
        <f t="shared" si="225"/>
        <v>4.644859790802002</v>
      </c>
      <c r="AN72" s="2">
        <v>1</v>
      </c>
      <c r="AO72" s="3">
        <f t="shared" si="226"/>
        <v>9.2897195816040039</v>
      </c>
      <c r="AP72" s="2">
        <v>30.649709701538086</v>
      </c>
      <c r="AQ72" s="2">
        <v>32.034450531005859</v>
      </c>
      <c r="AR72" s="2">
        <v>29.910755157470703</v>
      </c>
      <c r="AS72" s="2">
        <v>400.15347290039063</v>
      </c>
      <c r="AT72" s="2">
        <v>398.9532470703125</v>
      </c>
      <c r="AU72" s="2">
        <v>22.831092834472656</v>
      </c>
      <c r="AV72" s="2">
        <v>23.115999221801758</v>
      </c>
      <c r="AW72" s="2">
        <v>51.002407073974609</v>
      </c>
      <c r="AX72" s="2">
        <v>51.642543792724609</v>
      </c>
      <c r="AY72" s="2">
        <v>300.18472290039063</v>
      </c>
      <c r="AZ72" s="2">
        <v>1700.7471923828125</v>
      </c>
      <c r="BA72" s="2">
        <v>0.34075149893760681</v>
      </c>
      <c r="BB72" s="2">
        <v>98.7708740234375</v>
      </c>
      <c r="BC72" s="2">
        <v>1.8551979064941406</v>
      </c>
      <c r="BD72" s="2">
        <v>-0.48939910531044006</v>
      </c>
      <c r="BE72" s="2">
        <v>0.5</v>
      </c>
      <c r="BF72" s="2">
        <v>-1.355140209197998</v>
      </c>
      <c r="BG72" s="2">
        <v>7.355140209197998</v>
      </c>
      <c r="BH72" s="2">
        <v>1</v>
      </c>
      <c r="BI72" s="2">
        <v>0</v>
      </c>
      <c r="BJ72" s="2">
        <v>0.15999999642372131</v>
      </c>
      <c r="BK72" s="2">
        <v>111115</v>
      </c>
      <c r="BL72" s="3">
        <f t="shared" si="227"/>
        <v>1.5009236145019529</v>
      </c>
      <c r="BM72" s="3">
        <f t="shared" si="228"/>
        <v>4.3774155818299696E-4</v>
      </c>
      <c r="BN72" s="3">
        <f t="shared" si="229"/>
        <v>305.18445053100584</v>
      </c>
      <c r="BO72" s="3">
        <f t="shared" si="230"/>
        <v>303.79970970153806</v>
      </c>
      <c r="BP72" s="3">
        <f t="shared" si="231"/>
        <v>272.11954469890406</v>
      </c>
      <c r="BQ72" s="3">
        <f t="shared" si="232"/>
        <v>0.9401375942775686</v>
      </c>
      <c r="BR72" s="3">
        <f t="shared" si="233"/>
        <v>4.7844021636084975</v>
      </c>
      <c r="BS72" s="3">
        <f t="shared" si="234"/>
        <v>48.439402920269785</v>
      </c>
      <c r="BT72" s="3">
        <f t="shared" si="235"/>
        <v>25.323403698468027</v>
      </c>
      <c r="BU72" s="3">
        <f t="shared" si="236"/>
        <v>31.342080116271973</v>
      </c>
      <c r="BV72" s="3">
        <f t="shared" si="237"/>
        <v>4.6001218475027708</v>
      </c>
      <c r="BW72" s="3">
        <f t="shared" si="238"/>
        <v>1.6667592421373063E-2</v>
      </c>
      <c r="BX72" s="3">
        <f t="shared" si="239"/>
        <v>2.2831874470624607</v>
      </c>
      <c r="BY72" s="3">
        <f t="shared" si="240"/>
        <v>2.3169344004403101</v>
      </c>
      <c r="BZ72" s="3">
        <f t="shared" si="241"/>
        <v>1.0419932729712936E-2</v>
      </c>
      <c r="CA72" s="3">
        <f t="shared" si="242"/>
        <v>22.680286624298621</v>
      </c>
      <c r="CB72" s="3">
        <f t="shared" si="243"/>
        <v>0.57556932177823716</v>
      </c>
      <c r="CC72" s="3">
        <f t="shared" si="244"/>
        <v>45.878949678506189</v>
      </c>
      <c r="CD72" s="3">
        <f t="shared" si="245"/>
        <v>398.71683606112407</v>
      </c>
      <c r="CE72" s="3">
        <f t="shared" si="246"/>
        <v>1.8719119878127378E-3</v>
      </c>
      <c r="CF72" s="3">
        <f t="shared" si="247"/>
        <v>0</v>
      </c>
      <c r="CG72" s="3">
        <f t="shared" si="248"/>
        <v>1488.1047039373864</v>
      </c>
      <c r="CH72" s="3">
        <f t="shared" si="249"/>
        <v>0</v>
      </c>
      <c r="CI72" s="3" t="e">
        <f t="shared" si="250"/>
        <v>#DIV/0!</v>
      </c>
      <c r="CJ72" s="3" t="e">
        <f t="shared" si="251"/>
        <v>#DIV/0!</v>
      </c>
    </row>
    <row r="73" spans="1:88" x14ac:dyDescent="0.35">
      <c r="A73" t="s">
        <v>179</v>
      </c>
      <c r="B73" s="1">
        <v>71</v>
      </c>
      <c r="C73" s="1" t="s">
        <v>161</v>
      </c>
      <c r="D73" s="1" t="s">
        <v>0</v>
      </c>
      <c r="E73" s="1">
        <v>0</v>
      </c>
      <c r="F73" s="1" t="s">
        <v>91</v>
      </c>
      <c r="G73" s="1" t="s">
        <v>0</v>
      </c>
      <c r="H73" s="1">
        <v>16738.499998656102</v>
      </c>
      <c r="I73" s="1">
        <v>0</v>
      </c>
      <c r="J73">
        <f t="shared" ref="J73:J83" si="252">(AS73-AT73*(1000-AU73)/(1000-AV73))*BL73</f>
        <v>28.505777380267922</v>
      </c>
      <c r="K73">
        <f t="shared" ref="K73:K83" si="253">IF(BW73&lt;&gt;0,1/(1/BW73-1/AO73),0)</f>
        <v>0.23534221478705661</v>
      </c>
      <c r="L73">
        <f t="shared" ref="L73:L83" si="254">((BZ73-BM73/2)*AT73-J73)/(BZ73+BM73/2)</f>
        <v>169.52392790457245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t="e">
        <f t="shared" ref="T73:T83" si="255">CF73/P73</f>
        <v>#DIV/0!</v>
      </c>
      <c r="U73" t="e">
        <f t="shared" ref="U73:U83" si="256">CH73/R73</f>
        <v>#DIV/0!</v>
      </c>
      <c r="V73" t="e">
        <f t="shared" ref="V73:V83" si="257">(R73-S73)/R73</f>
        <v>#DIV/0!</v>
      </c>
      <c r="W73" s="1">
        <v>-1</v>
      </c>
      <c r="X73" s="1">
        <v>0.87</v>
      </c>
      <c r="Y73" s="1">
        <v>0.92</v>
      </c>
      <c r="Z73" s="1">
        <v>10.054778099060059</v>
      </c>
      <c r="AA73">
        <f t="shared" ref="AA73:AA83" si="258">(Z73*Y73+(100-Z73)*X73)/100</f>
        <v>0.87502738904953004</v>
      </c>
      <c r="AB73">
        <f t="shared" ref="AB73:AB83" si="259">(J73-W73)/CG73</f>
        <v>1.9821342941985502E-2</v>
      </c>
      <c r="AC73" t="e">
        <f t="shared" ref="AC73:AC83" si="260">(R73-S73)/(R73-Q73)</f>
        <v>#DIV/0!</v>
      </c>
      <c r="AD73" t="e">
        <f t="shared" ref="AD73:AD83" si="261">(P73-R73)/(P73-Q73)</f>
        <v>#DIV/0!</v>
      </c>
      <c r="AE73" t="e">
        <f t="shared" ref="AE73:AE83" si="262">(P73-R73)/R73</f>
        <v>#DIV/0!</v>
      </c>
      <c r="AF73" s="1">
        <v>0</v>
      </c>
      <c r="AG73" s="1">
        <v>0.5</v>
      </c>
      <c r="AH73" t="e">
        <f t="shared" ref="AH73:AH83" si="263">V73*AG73*AA73*AF73</f>
        <v>#DIV/0!</v>
      </c>
      <c r="AI73">
        <f t="shared" ref="AI73:AI83" si="264">BM73*1000</f>
        <v>6.2652230910652307</v>
      </c>
      <c r="AJ73">
        <f t="shared" ref="AJ73:AJ83" si="265">(BR73-BX73)</f>
        <v>2.5888492568317383</v>
      </c>
      <c r="AK73">
        <f t="shared" ref="AK73:AK83" si="266">(AQ73+BQ73*I73)</f>
        <v>33.568130493164063</v>
      </c>
      <c r="AL73" s="1">
        <v>2</v>
      </c>
      <c r="AM73">
        <f t="shared" ref="AM73:AM83" si="267">(AL73*BF73+BG73)</f>
        <v>4.644859790802002</v>
      </c>
      <c r="AN73" s="1">
        <v>1</v>
      </c>
      <c r="AO73">
        <f t="shared" ref="AO73:AO83" si="268">AM73*(AN73+1)*(AN73+1)/(AN73*AN73+1)</f>
        <v>9.2897195816040039</v>
      </c>
      <c r="AP73" s="1">
        <v>31.150514602661133</v>
      </c>
      <c r="AQ73" s="1">
        <v>33.568130493164063</v>
      </c>
      <c r="AR73" s="1">
        <v>29.917818069458008</v>
      </c>
      <c r="AS73" s="1">
        <v>400.04934692382813</v>
      </c>
      <c r="AT73" s="1">
        <v>379.47332763671875</v>
      </c>
      <c r="AU73" s="1">
        <v>22.53339958190918</v>
      </c>
      <c r="AV73" s="1">
        <v>26.596593856811523</v>
      </c>
      <c r="AW73" s="1">
        <v>48.90875244140625</v>
      </c>
      <c r="AX73" s="1">
        <v>57.729648590087891</v>
      </c>
      <c r="AY73" s="1">
        <v>300.18695068359375</v>
      </c>
      <c r="AZ73" s="1">
        <v>1701.1881103515625</v>
      </c>
      <c r="BA73" s="1">
        <v>0.35331618785858154</v>
      </c>
      <c r="BB73" s="1">
        <v>98.764122009277344</v>
      </c>
      <c r="BC73" s="1">
        <v>4.9237680435180664</v>
      </c>
      <c r="BD73" s="1">
        <v>-0.36365112662315369</v>
      </c>
      <c r="BE73" s="1">
        <v>1</v>
      </c>
      <c r="BF73" s="1">
        <v>-1.355140209197998</v>
      </c>
      <c r="BG73" s="1">
        <v>7.355140209197998</v>
      </c>
      <c r="BH73" s="1">
        <v>1</v>
      </c>
      <c r="BI73" s="1">
        <v>0</v>
      </c>
      <c r="BJ73" s="1">
        <v>0.15999999642372131</v>
      </c>
      <c r="BK73" s="1">
        <v>111115</v>
      </c>
      <c r="BL73">
        <f t="shared" ref="BL73:BL83" si="269">AY73*0.000001/(AL73*0.0001)</f>
        <v>1.5009347534179684</v>
      </c>
      <c r="BM73">
        <f t="shared" ref="BM73:BM83" si="270">(AV73-AU73)/(1000-AV73)*BL73</f>
        <v>6.2652230910652303E-3</v>
      </c>
      <c r="BN73">
        <f t="shared" ref="BN73:BN83" si="271">(AQ73+273.15)</f>
        <v>306.71813049316404</v>
      </c>
      <c r="BO73">
        <f t="shared" ref="BO73:BO83" si="272">(AP73+273.15)</f>
        <v>304.30051460266111</v>
      </c>
      <c r="BP73">
        <f t="shared" ref="BP73:BP83" si="273">(AZ73*BH73+BA73*BI73)*BJ73</f>
        <v>272.19009157232722</v>
      </c>
      <c r="BQ73">
        <f t="shared" ref="BQ73:BQ83" si="274">((BP73+0.00000010773*(BO73^4-BN73^4))-BM73*44100)/(AM73*51.4+0.00000043092*BN73^3)</f>
        <v>-0.13461909819616416</v>
      </c>
      <c r="BR73">
        <f t="shared" ref="BR73:BR83" si="275">0.61365*EXP(17.502*AK73/(240.97+AK73))</f>
        <v>5.2156384975370678</v>
      </c>
      <c r="BS73">
        <f t="shared" ref="BS73:BS83" si="276">BR73*1000/BB73</f>
        <v>52.809040281319362</v>
      </c>
      <c r="BT73">
        <f t="shared" ref="BT73:BT83" si="277">(BS73-AV73)</f>
        <v>26.212446424507839</v>
      </c>
      <c r="BU73">
        <f t="shared" ref="BU73:BU83" si="278">IF(I73,AQ73,(AP73+AQ73)/2)</f>
        <v>32.359322547912598</v>
      </c>
      <c r="BV73">
        <f t="shared" ref="BV73:BV83" si="279">0.61365*EXP(17.502*BU73/(240.97+BU73))</f>
        <v>4.8730622045124052</v>
      </c>
      <c r="BW73">
        <f t="shared" ref="BW73:BW83" si="280">IF(BT73&lt;&gt;0,(1000-(BS73+AV73)/2)/BT73*BM73,0)</f>
        <v>0.22952745376557301</v>
      </c>
      <c r="BX73">
        <f t="shared" ref="BX73:BX83" si="281">AV73*BB73/1000</f>
        <v>2.6267892407053295</v>
      </c>
      <c r="BY73">
        <f t="shared" ref="BY73:BY83" si="282">(BV73-BX73)</f>
        <v>2.2462729638070758</v>
      </c>
      <c r="BZ73">
        <f t="shared" ref="BZ73:BZ83" si="283">1/(1.6/K73+1.37/AO73)</f>
        <v>0.14396598685208967</v>
      </c>
      <c r="CA73">
        <f t="shared" ref="CA73:CA83" si="284">L73*BB73*0.001</f>
        <v>16.742881899059128</v>
      </c>
      <c r="CB73">
        <f t="shared" ref="CB73:CB83" si="285">L73/AT73</f>
        <v>0.44673476515551791</v>
      </c>
      <c r="CC73">
        <f t="shared" ref="CC73:CC83" si="286">(1-BM73*BB73/BR73/K73)*100</f>
        <v>49.588638297032617</v>
      </c>
      <c r="CD73">
        <f t="shared" ref="CD73:CD83" si="287">(AT73-J73/(AO73/1.35))</f>
        <v>375.3308129864846</v>
      </c>
      <c r="CE73">
        <f t="shared" ref="CE73:CE83" si="288">J73*CC73/100/CD73</f>
        <v>3.7661780887058197E-2</v>
      </c>
      <c r="CF73">
        <f t="shared" ref="CF73:CF83" si="289">(P73-O73)</f>
        <v>0</v>
      </c>
      <c r="CG73">
        <f t="shared" ref="CG73:CG83" si="290">AZ73*AA73</f>
        <v>1488.5861904830315</v>
      </c>
      <c r="CH73">
        <f t="shared" ref="CH73:CH83" si="291">(R73-Q73)</f>
        <v>0</v>
      </c>
      <c r="CI73" t="e">
        <f t="shared" ref="CI73:CI83" si="292">(R73-S73)/(R73-O73)</f>
        <v>#DIV/0!</v>
      </c>
      <c r="CJ73" t="e">
        <f t="shared" ref="CJ73:CJ83" si="293">(P73-R73)/(P73-O73)</f>
        <v>#DIV/0!</v>
      </c>
    </row>
    <row r="74" spans="1:88" x14ac:dyDescent="0.35">
      <c r="A74" t="s">
        <v>179</v>
      </c>
      <c r="B74" s="1">
        <v>72</v>
      </c>
      <c r="C74" s="1" t="s">
        <v>162</v>
      </c>
      <c r="D74" s="1" t="s">
        <v>0</v>
      </c>
      <c r="E74" s="1">
        <v>0</v>
      </c>
      <c r="F74" s="1" t="s">
        <v>91</v>
      </c>
      <c r="G74" s="1" t="s">
        <v>0</v>
      </c>
      <c r="H74" s="1">
        <v>16889.499998656102</v>
      </c>
      <c r="I74" s="1">
        <v>0</v>
      </c>
      <c r="J74">
        <f t="shared" si="252"/>
        <v>7.2897394364862631</v>
      </c>
      <c r="K74">
        <f t="shared" si="253"/>
        <v>0.23699200892186237</v>
      </c>
      <c r="L74">
        <f t="shared" si="254"/>
        <v>136.67448756784441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t="e">
        <f t="shared" si="255"/>
        <v>#DIV/0!</v>
      </c>
      <c r="U74" t="e">
        <f t="shared" si="256"/>
        <v>#DIV/0!</v>
      </c>
      <c r="V74" t="e">
        <f t="shared" si="257"/>
        <v>#DIV/0!</v>
      </c>
      <c r="W74" s="1">
        <v>-1</v>
      </c>
      <c r="X74" s="1">
        <v>0.87</v>
      </c>
      <c r="Y74" s="1">
        <v>0.92</v>
      </c>
      <c r="Z74" s="1">
        <v>10.054778099060059</v>
      </c>
      <c r="AA74">
        <f t="shared" si="258"/>
        <v>0.87502738904953004</v>
      </c>
      <c r="AB74">
        <f t="shared" si="259"/>
        <v>5.5732706862633629E-3</v>
      </c>
      <c r="AC74" t="e">
        <f t="shared" si="260"/>
        <v>#DIV/0!</v>
      </c>
      <c r="AD74" t="e">
        <f t="shared" si="261"/>
        <v>#DIV/0!</v>
      </c>
      <c r="AE74" t="e">
        <f t="shared" si="262"/>
        <v>#DIV/0!</v>
      </c>
      <c r="AF74" s="1">
        <v>0</v>
      </c>
      <c r="AG74" s="1">
        <v>0.5</v>
      </c>
      <c r="AH74" t="e">
        <f t="shared" si="263"/>
        <v>#DIV/0!</v>
      </c>
      <c r="AI74">
        <f t="shared" si="264"/>
        <v>6.3788110568288641</v>
      </c>
      <c r="AJ74">
        <f t="shared" si="265"/>
        <v>2.6167940866304145</v>
      </c>
      <c r="AK74">
        <f t="shared" si="266"/>
        <v>33.736888885498047</v>
      </c>
      <c r="AL74" s="1">
        <v>2</v>
      </c>
      <c r="AM74">
        <f t="shared" si="267"/>
        <v>4.644859790802002</v>
      </c>
      <c r="AN74" s="1">
        <v>1</v>
      </c>
      <c r="AO74">
        <f t="shared" si="268"/>
        <v>9.2897195816040039</v>
      </c>
      <c r="AP74" s="1">
        <v>31.180047988891602</v>
      </c>
      <c r="AQ74" s="1">
        <v>33.736888885498047</v>
      </c>
      <c r="AR74" s="1">
        <v>29.919607162475586</v>
      </c>
      <c r="AS74" s="1">
        <v>199.92787170410156</v>
      </c>
      <c r="AT74" s="1">
        <v>194.245849609375</v>
      </c>
      <c r="AU74" s="1">
        <v>22.6798095703125</v>
      </c>
      <c r="AV74" s="1">
        <v>26.815519332885742</v>
      </c>
      <c r="AW74" s="1">
        <v>49.141429901123047</v>
      </c>
      <c r="AX74" s="1">
        <v>58.101104736328125</v>
      </c>
      <c r="AY74" s="1">
        <v>300.202880859375</v>
      </c>
      <c r="AZ74" s="1">
        <v>1699.8441162109375</v>
      </c>
      <c r="BA74" s="1">
        <v>0.29575273394584656</v>
      </c>
      <c r="BB74" s="1">
        <v>98.759918212890625</v>
      </c>
      <c r="BC74" s="1">
        <v>4.2708091735839844</v>
      </c>
      <c r="BD74" s="1">
        <v>-0.35755077004432678</v>
      </c>
      <c r="BE74" s="1">
        <v>1</v>
      </c>
      <c r="BF74" s="1">
        <v>-1.355140209197998</v>
      </c>
      <c r="BG74" s="1">
        <v>7.355140209197998</v>
      </c>
      <c r="BH74" s="1">
        <v>1</v>
      </c>
      <c r="BI74" s="1">
        <v>0</v>
      </c>
      <c r="BJ74" s="1">
        <v>0.15999999642372131</v>
      </c>
      <c r="BK74" s="1">
        <v>111115</v>
      </c>
      <c r="BL74">
        <f t="shared" si="269"/>
        <v>1.5010144042968749</v>
      </c>
      <c r="BM74">
        <f t="shared" si="270"/>
        <v>6.3788110568288644E-3</v>
      </c>
      <c r="BN74">
        <f t="shared" si="271"/>
        <v>306.88688888549802</v>
      </c>
      <c r="BO74">
        <f t="shared" si="272"/>
        <v>304.33004798889158</v>
      </c>
      <c r="BP74">
        <f t="shared" si="273"/>
        <v>271.97505251463372</v>
      </c>
      <c r="BQ74">
        <f t="shared" si="274"/>
        <v>-0.1623377575480566</v>
      </c>
      <c r="BR74">
        <f t="shared" si="275"/>
        <v>5.2650925827823976</v>
      </c>
      <c r="BS74">
        <f t="shared" si="276"/>
        <v>53.31203871020594</v>
      </c>
      <c r="BT74">
        <f t="shared" si="277"/>
        <v>26.496519377320197</v>
      </c>
      <c r="BU74">
        <f t="shared" si="278"/>
        <v>32.458468437194824</v>
      </c>
      <c r="BV74">
        <f t="shared" si="279"/>
        <v>4.9004031080238004</v>
      </c>
      <c r="BW74">
        <f t="shared" si="280"/>
        <v>0.23109645810570503</v>
      </c>
      <c r="BX74">
        <f t="shared" si="281"/>
        <v>2.6482984961519831</v>
      </c>
      <c r="BY74">
        <f t="shared" si="282"/>
        <v>2.2521046118718173</v>
      </c>
      <c r="BZ74">
        <f t="shared" si="283"/>
        <v>0.14495364176591902</v>
      </c>
      <c r="CA74">
        <f t="shared" si="284"/>
        <v>13.497961213989051</v>
      </c>
      <c r="CB74">
        <f t="shared" si="285"/>
        <v>0.70361599922312068</v>
      </c>
      <c r="CC74">
        <f t="shared" si="286"/>
        <v>49.5128628142987</v>
      </c>
      <c r="CD74">
        <f t="shared" si="287"/>
        <v>193.18649058859847</v>
      </c>
      <c r="CE74">
        <f t="shared" si="288"/>
        <v>1.8683287199380869E-2</v>
      </c>
      <c r="CF74">
        <f t="shared" si="289"/>
        <v>0</v>
      </c>
      <c r="CG74">
        <f t="shared" si="290"/>
        <v>1487.4101587992625</v>
      </c>
      <c r="CH74">
        <f t="shared" si="291"/>
        <v>0</v>
      </c>
      <c r="CI74" t="e">
        <f t="shared" si="292"/>
        <v>#DIV/0!</v>
      </c>
      <c r="CJ74" t="e">
        <f t="shared" si="293"/>
        <v>#DIV/0!</v>
      </c>
    </row>
    <row r="75" spans="1:88" x14ac:dyDescent="0.35">
      <c r="A75" t="s">
        <v>179</v>
      </c>
      <c r="B75" s="1">
        <v>73</v>
      </c>
      <c r="C75" s="1" t="s">
        <v>163</v>
      </c>
      <c r="D75" s="1" t="s">
        <v>0</v>
      </c>
      <c r="E75" s="1">
        <v>0</v>
      </c>
      <c r="F75" s="1" t="s">
        <v>91</v>
      </c>
      <c r="G75" s="1" t="s">
        <v>0</v>
      </c>
      <c r="H75" s="1">
        <v>17060.499998656102</v>
      </c>
      <c r="I75" s="1">
        <v>0</v>
      </c>
      <c r="J75">
        <f t="shared" si="252"/>
        <v>-4.4660160878162563</v>
      </c>
      <c r="K75">
        <f t="shared" si="253"/>
        <v>0.26230270186438948</v>
      </c>
      <c r="L75">
        <f t="shared" si="254"/>
        <v>77.8327810904931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t="e">
        <f t="shared" si="255"/>
        <v>#DIV/0!</v>
      </c>
      <c r="U75" t="e">
        <f t="shared" si="256"/>
        <v>#DIV/0!</v>
      </c>
      <c r="V75" t="e">
        <f t="shared" si="257"/>
        <v>#DIV/0!</v>
      </c>
      <c r="W75" s="1">
        <v>-1</v>
      </c>
      <c r="X75" s="1">
        <v>0.87</v>
      </c>
      <c r="Y75" s="1">
        <v>0.92</v>
      </c>
      <c r="Z75" s="1">
        <v>10.054778099060059</v>
      </c>
      <c r="AA75">
        <f t="shared" si="258"/>
        <v>0.87502738904953004</v>
      </c>
      <c r="AB75">
        <f t="shared" si="259"/>
        <v>-2.3309670963205034E-3</v>
      </c>
      <c r="AC75" t="e">
        <f t="shared" si="260"/>
        <v>#DIV/0!</v>
      </c>
      <c r="AD75" t="e">
        <f t="shared" si="261"/>
        <v>#DIV/0!</v>
      </c>
      <c r="AE75" t="e">
        <f t="shared" si="262"/>
        <v>#DIV/0!</v>
      </c>
      <c r="AF75" s="1">
        <v>0</v>
      </c>
      <c r="AG75" s="1">
        <v>0.5</v>
      </c>
      <c r="AH75" t="e">
        <f t="shared" si="263"/>
        <v>#DIV/0!</v>
      </c>
      <c r="AI75">
        <f t="shared" si="264"/>
        <v>6.8052506578820848</v>
      </c>
      <c r="AJ75">
        <f t="shared" si="265"/>
        <v>2.5287528594946966</v>
      </c>
      <c r="AK75">
        <f t="shared" si="266"/>
        <v>33.619110107421875</v>
      </c>
      <c r="AL75" s="1">
        <v>2</v>
      </c>
      <c r="AM75">
        <f t="shared" si="267"/>
        <v>4.644859790802002</v>
      </c>
      <c r="AN75" s="1">
        <v>1</v>
      </c>
      <c r="AO75">
        <f t="shared" si="268"/>
        <v>9.2897195816040039</v>
      </c>
      <c r="AP75" s="1">
        <v>31.215333938598633</v>
      </c>
      <c r="AQ75" s="1">
        <v>33.619110107421875</v>
      </c>
      <c r="AR75" s="1">
        <v>29.916332244873047</v>
      </c>
      <c r="AS75" s="1">
        <v>49.970851898193359</v>
      </c>
      <c r="AT75" s="1">
        <v>52.707164764404297</v>
      </c>
      <c r="AU75" s="1">
        <v>22.947879791259766</v>
      </c>
      <c r="AV75" s="1">
        <v>27.357522964477539</v>
      </c>
      <c r="AW75" s="1">
        <v>49.6199951171875</v>
      </c>
      <c r="AX75" s="1">
        <v>59.155014038085938</v>
      </c>
      <c r="AY75" s="1">
        <v>300.20913696289063</v>
      </c>
      <c r="AZ75" s="1">
        <v>1699.3106689453125</v>
      </c>
      <c r="BA75" s="1">
        <v>0.33141741156578064</v>
      </c>
      <c r="BB75" s="1">
        <v>98.758293151855469</v>
      </c>
      <c r="BC75" s="1">
        <v>3.5170724391937256</v>
      </c>
      <c r="BD75" s="1">
        <v>-0.34936985373497009</v>
      </c>
      <c r="BE75" s="1">
        <v>1</v>
      </c>
      <c r="BF75" s="1">
        <v>-1.355140209197998</v>
      </c>
      <c r="BG75" s="1">
        <v>7.355140209197998</v>
      </c>
      <c r="BH75" s="1">
        <v>1</v>
      </c>
      <c r="BI75" s="1">
        <v>0</v>
      </c>
      <c r="BJ75" s="1">
        <v>0.15999999642372131</v>
      </c>
      <c r="BK75" s="1">
        <v>111115</v>
      </c>
      <c r="BL75">
        <f t="shared" si="269"/>
        <v>1.5010456848144529</v>
      </c>
      <c r="BM75">
        <f t="shared" si="270"/>
        <v>6.8052506578820844E-3</v>
      </c>
      <c r="BN75">
        <f t="shared" si="271"/>
        <v>306.76911010742185</v>
      </c>
      <c r="BO75">
        <f t="shared" si="272"/>
        <v>304.36533393859861</v>
      </c>
      <c r="BP75">
        <f t="shared" si="273"/>
        <v>271.88970095404147</v>
      </c>
      <c r="BQ75">
        <f t="shared" si="274"/>
        <v>-0.23001251686536323</v>
      </c>
      <c r="BR75">
        <f t="shared" si="275"/>
        <v>5.2305351323291873</v>
      </c>
      <c r="BS75">
        <f t="shared" si="276"/>
        <v>52.962996477535981</v>
      </c>
      <c r="BT75">
        <f t="shared" si="277"/>
        <v>25.605473513058442</v>
      </c>
      <c r="BU75">
        <f t="shared" si="278"/>
        <v>32.417222023010254</v>
      </c>
      <c r="BV75">
        <f t="shared" si="279"/>
        <v>4.8890126419389643</v>
      </c>
      <c r="BW75">
        <f t="shared" si="280"/>
        <v>0.2550997551622618</v>
      </c>
      <c r="BX75">
        <f t="shared" si="281"/>
        <v>2.7017822728344907</v>
      </c>
      <c r="BY75">
        <f t="shared" si="282"/>
        <v>2.1872303691044737</v>
      </c>
      <c r="BZ75">
        <f t="shared" si="283"/>
        <v>0.16006921022015991</v>
      </c>
      <c r="CA75">
        <f t="shared" si="284"/>
        <v>7.6866326117591104</v>
      </c>
      <c r="CB75">
        <f t="shared" si="285"/>
        <v>1.4767021037537833</v>
      </c>
      <c r="CC75">
        <f t="shared" si="286"/>
        <v>51.014356899088767</v>
      </c>
      <c r="CD75">
        <f t="shared" si="287"/>
        <v>53.356174851909103</v>
      </c>
      <c r="CE75">
        <f t="shared" si="288"/>
        <v>-4.2700013494835223E-2</v>
      </c>
      <c r="CF75">
        <f t="shared" si="289"/>
        <v>0</v>
      </c>
      <c r="CG75">
        <f t="shared" si="290"/>
        <v>1486.9433778312271</v>
      </c>
      <c r="CH75">
        <f t="shared" si="291"/>
        <v>0</v>
      </c>
      <c r="CI75" t="e">
        <f t="shared" si="292"/>
        <v>#DIV/0!</v>
      </c>
      <c r="CJ75" t="e">
        <f t="shared" si="293"/>
        <v>#DIV/0!</v>
      </c>
    </row>
    <row r="76" spans="1:88" x14ac:dyDescent="0.35">
      <c r="A76" t="s">
        <v>179</v>
      </c>
      <c r="B76" s="1">
        <v>74</v>
      </c>
      <c r="C76" s="1" t="s">
        <v>164</v>
      </c>
      <c r="D76" s="1" t="s">
        <v>0</v>
      </c>
      <c r="E76" s="1">
        <v>0</v>
      </c>
      <c r="F76" s="1" t="s">
        <v>91</v>
      </c>
      <c r="G76" s="1" t="s">
        <v>0</v>
      </c>
      <c r="H76" s="1">
        <v>17265.999998621643</v>
      </c>
      <c r="I76" s="1">
        <v>0</v>
      </c>
      <c r="J76">
        <f t="shared" si="252"/>
        <v>1.8678388116797597</v>
      </c>
      <c r="K76">
        <f t="shared" si="253"/>
        <v>0.31849977355578413</v>
      </c>
      <c r="L76">
        <f t="shared" si="254"/>
        <v>85.05216772769289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t="e">
        <f t="shared" si="255"/>
        <v>#DIV/0!</v>
      </c>
      <c r="U76" t="e">
        <f t="shared" si="256"/>
        <v>#DIV/0!</v>
      </c>
      <c r="V76" t="e">
        <f t="shared" si="257"/>
        <v>#DIV/0!</v>
      </c>
      <c r="W76" s="1">
        <v>-1</v>
      </c>
      <c r="X76" s="1">
        <v>0.87</v>
      </c>
      <c r="Y76" s="1">
        <v>0.92</v>
      </c>
      <c r="Z76" s="1">
        <v>10.054778099060059</v>
      </c>
      <c r="AA76">
        <f t="shared" si="258"/>
        <v>0.87502738904953004</v>
      </c>
      <c r="AB76">
        <f t="shared" si="259"/>
        <v>1.9267027684125508E-3</v>
      </c>
      <c r="AC76" t="e">
        <f t="shared" si="260"/>
        <v>#DIV/0!</v>
      </c>
      <c r="AD76" t="e">
        <f t="shared" si="261"/>
        <v>#DIV/0!</v>
      </c>
      <c r="AE76" t="e">
        <f t="shared" si="262"/>
        <v>#DIV/0!</v>
      </c>
      <c r="AF76" s="1">
        <v>0</v>
      </c>
      <c r="AG76" s="1">
        <v>0.5</v>
      </c>
      <c r="AH76" t="e">
        <f t="shared" si="263"/>
        <v>#DIV/0!</v>
      </c>
      <c r="AI76">
        <f t="shared" si="264"/>
        <v>7.4659589714647305</v>
      </c>
      <c r="AJ76">
        <f t="shared" si="265"/>
        <v>2.2991394062836834</v>
      </c>
      <c r="AK76">
        <f t="shared" si="266"/>
        <v>33.066661834716797</v>
      </c>
      <c r="AL76" s="1">
        <v>2</v>
      </c>
      <c r="AM76">
        <f t="shared" si="267"/>
        <v>4.644859790802002</v>
      </c>
      <c r="AN76" s="1">
        <v>1</v>
      </c>
      <c r="AO76">
        <f t="shared" si="268"/>
        <v>9.2897195816040039</v>
      </c>
      <c r="AP76" s="1">
        <v>31.140960693359375</v>
      </c>
      <c r="AQ76" s="1">
        <v>33.066661834716797</v>
      </c>
      <c r="AR76" s="1">
        <v>29.91423225402832</v>
      </c>
      <c r="AS76" s="1">
        <v>99.982162475585938</v>
      </c>
      <c r="AT76" s="1">
        <v>98.249137878417969</v>
      </c>
      <c r="AU76" s="1">
        <v>23.235296249389648</v>
      </c>
      <c r="AV76" s="1">
        <v>28.069496154785156</v>
      </c>
      <c r="AW76" s="1">
        <v>50.451820373535156</v>
      </c>
      <c r="AX76" s="1">
        <v>60.947547912597656</v>
      </c>
      <c r="AY76" s="1">
        <v>300.21072387695313</v>
      </c>
      <c r="AZ76" s="1">
        <v>1701.0550537109375</v>
      </c>
      <c r="BA76" s="1">
        <v>0.37543094158172607</v>
      </c>
      <c r="BB76" s="1">
        <v>98.752098083496094</v>
      </c>
      <c r="BC76" s="1">
        <v>3.9068377017974854</v>
      </c>
      <c r="BD76" s="1">
        <v>-0.37742131948471069</v>
      </c>
      <c r="BE76" s="1">
        <v>1</v>
      </c>
      <c r="BF76" s="1">
        <v>-1.355140209197998</v>
      </c>
      <c r="BG76" s="1">
        <v>7.355140209197998</v>
      </c>
      <c r="BH76" s="1">
        <v>1</v>
      </c>
      <c r="BI76" s="1">
        <v>0</v>
      </c>
      <c r="BJ76" s="1">
        <v>0.15999999642372131</v>
      </c>
      <c r="BK76" s="1">
        <v>111115</v>
      </c>
      <c r="BL76">
        <f t="shared" si="269"/>
        <v>1.5010536193847654</v>
      </c>
      <c r="BM76">
        <f t="shared" si="270"/>
        <v>7.4659589714647307E-3</v>
      </c>
      <c r="BN76">
        <f t="shared" si="271"/>
        <v>306.21666183471677</v>
      </c>
      <c r="BO76">
        <f t="shared" si="272"/>
        <v>304.29096069335935</v>
      </c>
      <c r="BP76">
        <f t="shared" si="273"/>
        <v>272.16880251030307</v>
      </c>
      <c r="BQ76">
        <f t="shared" si="274"/>
        <v>-0.32129509614869084</v>
      </c>
      <c r="BR76">
        <f t="shared" si="275"/>
        <v>5.0710610437153436</v>
      </c>
      <c r="BS76">
        <f t="shared" si="276"/>
        <v>51.351425864670745</v>
      </c>
      <c r="BT76">
        <f t="shared" si="277"/>
        <v>23.281929709885588</v>
      </c>
      <c r="BU76">
        <f t="shared" si="278"/>
        <v>32.103811264038086</v>
      </c>
      <c r="BV76">
        <f t="shared" si="279"/>
        <v>4.8032124135742942</v>
      </c>
      <c r="BW76">
        <f t="shared" si="280"/>
        <v>0.30794192698657469</v>
      </c>
      <c r="BX76">
        <f t="shared" si="281"/>
        <v>2.7719216374316602</v>
      </c>
      <c r="BY76">
        <f t="shared" si="282"/>
        <v>2.031290776142634</v>
      </c>
      <c r="BZ76">
        <f t="shared" si="283"/>
        <v>0.19338520857949448</v>
      </c>
      <c r="CA76">
        <f t="shared" si="284"/>
        <v>8.399080009659091</v>
      </c>
      <c r="CB76">
        <f t="shared" si="285"/>
        <v>0.86567851448166233</v>
      </c>
      <c r="CC76">
        <f t="shared" si="286"/>
        <v>54.351767742687329</v>
      </c>
      <c r="CD76">
        <f t="shared" si="287"/>
        <v>97.977699933104631</v>
      </c>
      <c r="CE76">
        <f t="shared" si="288"/>
        <v>1.0361576291595899E-2</v>
      </c>
      <c r="CF76">
        <f t="shared" si="289"/>
        <v>0</v>
      </c>
      <c r="CG76">
        <f t="shared" si="290"/>
        <v>1488.4697622781898</v>
      </c>
      <c r="CH76">
        <f t="shared" si="291"/>
        <v>0</v>
      </c>
      <c r="CI76" t="e">
        <f t="shared" si="292"/>
        <v>#DIV/0!</v>
      </c>
      <c r="CJ76" t="e">
        <f t="shared" si="293"/>
        <v>#DIV/0!</v>
      </c>
    </row>
    <row r="77" spans="1:88" x14ac:dyDescent="0.35">
      <c r="A77" t="s">
        <v>179</v>
      </c>
      <c r="B77" s="1">
        <v>75</v>
      </c>
      <c r="C77" s="1" t="s">
        <v>165</v>
      </c>
      <c r="D77" s="1" t="s">
        <v>0</v>
      </c>
      <c r="E77" s="1">
        <v>0</v>
      </c>
      <c r="F77" s="1" t="s">
        <v>91</v>
      </c>
      <c r="G77" s="1" t="s">
        <v>0</v>
      </c>
      <c r="H77" s="1">
        <v>17409.999998621643</v>
      </c>
      <c r="I77" s="1">
        <v>0</v>
      </c>
      <c r="J77">
        <f t="shared" si="252"/>
        <v>20.900241375011824</v>
      </c>
      <c r="K77">
        <f t="shared" si="253"/>
        <v>0.35545702270421659</v>
      </c>
      <c r="L77">
        <f t="shared" si="254"/>
        <v>178.87545068948285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t="e">
        <f t="shared" si="255"/>
        <v>#DIV/0!</v>
      </c>
      <c r="U77" t="e">
        <f t="shared" si="256"/>
        <v>#DIV/0!</v>
      </c>
      <c r="V77" t="e">
        <f t="shared" si="257"/>
        <v>#DIV/0!</v>
      </c>
      <c r="W77" s="1">
        <v>-1</v>
      </c>
      <c r="X77" s="1">
        <v>0.87</v>
      </c>
      <c r="Y77" s="1">
        <v>0.92</v>
      </c>
      <c r="Z77" s="1">
        <v>10.054778099060059</v>
      </c>
      <c r="AA77">
        <f t="shared" si="258"/>
        <v>0.87502738904953004</v>
      </c>
      <c r="AB77">
        <f t="shared" si="259"/>
        <v>1.4711491893374354E-2</v>
      </c>
      <c r="AC77" t="e">
        <f t="shared" si="260"/>
        <v>#DIV/0!</v>
      </c>
      <c r="AD77" t="e">
        <f t="shared" si="261"/>
        <v>#DIV/0!</v>
      </c>
      <c r="AE77" t="e">
        <f t="shared" si="262"/>
        <v>#DIV/0!</v>
      </c>
      <c r="AF77" s="1">
        <v>0</v>
      </c>
      <c r="AG77" s="1">
        <v>0.5</v>
      </c>
      <c r="AH77" t="e">
        <f t="shared" si="263"/>
        <v>#DIV/0!</v>
      </c>
      <c r="AI77">
        <f t="shared" si="264"/>
        <v>7.816335995085371</v>
      </c>
      <c r="AJ77">
        <f t="shared" si="265"/>
        <v>2.1656304131086017</v>
      </c>
      <c r="AK77">
        <f t="shared" si="266"/>
        <v>32.734615325927734</v>
      </c>
      <c r="AL77" s="1">
        <v>2</v>
      </c>
      <c r="AM77">
        <f t="shared" si="267"/>
        <v>4.644859790802002</v>
      </c>
      <c r="AN77" s="1">
        <v>1</v>
      </c>
      <c r="AO77">
        <f t="shared" si="268"/>
        <v>9.2897195816040039</v>
      </c>
      <c r="AP77" s="1">
        <v>31.147321701049805</v>
      </c>
      <c r="AQ77" s="1">
        <v>32.734615325927734</v>
      </c>
      <c r="AR77" s="1">
        <v>29.918624877929688</v>
      </c>
      <c r="AS77" s="1">
        <v>299.8577880859375</v>
      </c>
      <c r="AT77" s="1">
        <v>284.45260620117188</v>
      </c>
      <c r="AU77" s="1">
        <v>23.413272857666016</v>
      </c>
      <c r="AV77" s="1">
        <v>28.472328186035156</v>
      </c>
      <c r="AW77" s="1">
        <v>50.819007873535156</v>
      </c>
      <c r="AX77" s="1">
        <v>61.799560546875</v>
      </c>
      <c r="AY77" s="1">
        <v>300.20571899414063</v>
      </c>
      <c r="AZ77" s="1">
        <v>1701.2593994140625</v>
      </c>
      <c r="BA77" s="1">
        <v>0.36219361424446106</v>
      </c>
      <c r="BB77" s="1">
        <v>98.749534606933594</v>
      </c>
      <c r="BC77" s="1">
        <v>4.816166877746582</v>
      </c>
      <c r="BD77" s="1">
        <v>-0.40310338139533997</v>
      </c>
      <c r="BE77" s="1">
        <v>1</v>
      </c>
      <c r="BF77" s="1">
        <v>-1.355140209197998</v>
      </c>
      <c r="BG77" s="1">
        <v>7.355140209197998</v>
      </c>
      <c r="BH77" s="1">
        <v>1</v>
      </c>
      <c r="BI77" s="1">
        <v>0</v>
      </c>
      <c r="BJ77" s="1">
        <v>0.15999999642372131</v>
      </c>
      <c r="BK77" s="1">
        <v>111115</v>
      </c>
      <c r="BL77">
        <f t="shared" si="269"/>
        <v>1.501028594970703</v>
      </c>
      <c r="BM77">
        <f t="shared" si="270"/>
        <v>7.8163359950853706E-3</v>
      </c>
      <c r="BN77">
        <f t="shared" si="271"/>
        <v>305.88461532592771</v>
      </c>
      <c r="BO77">
        <f t="shared" si="272"/>
        <v>304.29732170104978</v>
      </c>
      <c r="BP77">
        <f t="shared" si="273"/>
        <v>272.20149782207227</v>
      </c>
      <c r="BQ77">
        <f t="shared" si="274"/>
        <v>-0.36611292110924509</v>
      </c>
      <c r="BR77">
        <f t="shared" si="275"/>
        <v>4.977259570655451</v>
      </c>
      <c r="BS77">
        <f t="shared" si="276"/>
        <v>50.402866104302412</v>
      </c>
      <c r="BT77">
        <f t="shared" si="277"/>
        <v>21.930537918267255</v>
      </c>
      <c r="BU77">
        <f t="shared" si="278"/>
        <v>31.94096851348877</v>
      </c>
      <c r="BV77">
        <f t="shared" si="279"/>
        <v>4.7591518287440113</v>
      </c>
      <c r="BW77">
        <f t="shared" si="280"/>
        <v>0.34235724235044795</v>
      </c>
      <c r="BX77">
        <f t="shared" si="281"/>
        <v>2.8116291575468493</v>
      </c>
      <c r="BY77">
        <f t="shared" si="282"/>
        <v>1.947522671197162</v>
      </c>
      <c r="BZ77">
        <f t="shared" si="283"/>
        <v>0.2151128731328725</v>
      </c>
      <c r="CA77">
        <f t="shared" si="284"/>
        <v>17.663867508191927</v>
      </c>
      <c r="CB77">
        <f t="shared" si="285"/>
        <v>0.62884096257138078</v>
      </c>
      <c r="CC77">
        <f t="shared" si="286"/>
        <v>56.372443658648749</v>
      </c>
      <c r="CD77">
        <f t="shared" si="287"/>
        <v>281.41534273929739</v>
      </c>
      <c r="CE77">
        <f t="shared" si="288"/>
        <v>4.1866860132657856E-2</v>
      </c>
      <c r="CF77">
        <f t="shared" si="289"/>
        <v>0</v>
      </c>
      <c r="CG77">
        <f t="shared" si="290"/>
        <v>1488.6485703652586</v>
      </c>
      <c r="CH77">
        <f t="shared" si="291"/>
        <v>0</v>
      </c>
      <c r="CI77" t="e">
        <f t="shared" si="292"/>
        <v>#DIV/0!</v>
      </c>
      <c r="CJ77" t="e">
        <f t="shared" si="293"/>
        <v>#DIV/0!</v>
      </c>
    </row>
    <row r="78" spans="1:88" x14ac:dyDescent="0.35">
      <c r="A78" t="s">
        <v>179</v>
      </c>
      <c r="B78" s="1">
        <v>76</v>
      </c>
      <c r="C78" s="1" t="s">
        <v>166</v>
      </c>
      <c r="D78" s="1" t="s">
        <v>0</v>
      </c>
      <c r="E78" s="1">
        <v>0</v>
      </c>
      <c r="F78" s="1" t="s">
        <v>91</v>
      </c>
      <c r="G78" s="1" t="s">
        <v>0</v>
      </c>
      <c r="H78" s="1">
        <v>17610.999998621643</v>
      </c>
      <c r="I78" s="1">
        <v>0</v>
      </c>
      <c r="J78">
        <f t="shared" si="252"/>
        <v>30.085566043018154</v>
      </c>
      <c r="K78">
        <f t="shared" si="253"/>
        <v>0.39085762229655385</v>
      </c>
      <c r="L78">
        <f t="shared" si="254"/>
        <v>239.70892209770113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t="e">
        <f t="shared" si="255"/>
        <v>#DIV/0!</v>
      </c>
      <c r="U78" t="e">
        <f t="shared" si="256"/>
        <v>#DIV/0!</v>
      </c>
      <c r="V78" t="e">
        <f t="shared" si="257"/>
        <v>#DIV/0!</v>
      </c>
      <c r="W78" s="1">
        <v>-1</v>
      </c>
      <c r="X78" s="1">
        <v>0.87</v>
      </c>
      <c r="Y78" s="1">
        <v>0.92</v>
      </c>
      <c r="Z78" s="1">
        <v>10.054778099060059</v>
      </c>
      <c r="AA78">
        <f t="shared" si="258"/>
        <v>0.87502738904953004</v>
      </c>
      <c r="AB78">
        <f t="shared" si="259"/>
        <v>2.091106463129571E-2</v>
      </c>
      <c r="AC78" t="e">
        <f t="shared" si="260"/>
        <v>#DIV/0!</v>
      </c>
      <c r="AD78" t="e">
        <f t="shared" si="261"/>
        <v>#DIV/0!</v>
      </c>
      <c r="AE78" t="e">
        <f t="shared" si="262"/>
        <v>#DIV/0!</v>
      </c>
      <c r="AF78" s="1">
        <v>0</v>
      </c>
      <c r="AG78" s="1">
        <v>0.5</v>
      </c>
      <c r="AH78" t="e">
        <f t="shared" si="263"/>
        <v>#DIV/0!</v>
      </c>
      <c r="AI78">
        <f t="shared" si="264"/>
        <v>8.2133295310766901</v>
      </c>
      <c r="AJ78">
        <f t="shared" si="265"/>
        <v>2.0767357492324465</v>
      </c>
      <c r="AK78">
        <f t="shared" si="266"/>
        <v>32.636806488037109</v>
      </c>
      <c r="AL78" s="1">
        <v>2</v>
      </c>
      <c r="AM78">
        <f t="shared" si="267"/>
        <v>4.644859790802002</v>
      </c>
      <c r="AN78" s="1">
        <v>1</v>
      </c>
      <c r="AO78">
        <f t="shared" si="268"/>
        <v>9.2897195816040039</v>
      </c>
      <c r="AP78" s="1">
        <v>31.254030227661133</v>
      </c>
      <c r="AQ78" s="1">
        <v>32.636806488037109</v>
      </c>
      <c r="AR78" s="1">
        <v>29.913949966430664</v>
      </c>
      <c r="AS78" s="1">
        <v>400.174560546875</v>
      </c>
      <c r="AT78" s="1">
        <v>378.06234741210938</v>
      </c>
      <c r="AU78" s="1">
        <v>23.78303337097168</v>
      </c>
      <c r="AV78" s="1">
        <v>29.095684051513672</v>
      </c>
      <c r="AW78" s="1">
        <v>51.308967590332031</v>
      </c>
      <c r="AX78" s="1">
        <v>62.770099639892578</v>
      </c>
      <c r="AY78" s="1">
        <v>300.20257568359375</v>
      </c>
      <c r="AZ78" s="1">
        <v>1698.873291015625</v>
      </c>
      <c r="BA78" s="1">
        <v>0.33954712748527527</v>
      </c>
      <c r="BB78" s="1">
        <v>98.74945068359375</v>
      </c>
      <c r="BC78" s="1">
        <v>5.1890106201171875</v>
      </c>
      <c r="BD78" s="1">
        <v>-0.41581425070762634</v>
      </c>
      <c r="BE78" s="1">
        <v>1</v>
      </c>
      <c r="BF78" s="1">
        <v>-1.355140209197998</v>
      </c>
      <c r="BG78" s="1">
        <v>7.355140209197998</v>
      </c>
      <c r="BH78" s="1">
        <v>1</v>
      </c>
      <c r="BI78" s="1">
        <v>0</v>
      </c>
      <c r="BJ78" s="1">
        <v>0.15999999642372131</v>
      </c>
      <c r="BK78" s="1">
        <v>111115</v>
      </c>
      <c r="BL78">
        <f t="shared" si="269"/>
        <v>1.5010128784179686</v>
      </c>
      <c r="BM78">
        <f t="shared" si="270"/>
        <v>8.2133295310766897E-3</v>
      </c>
      <c r="BN78">
        <f t="shared" si="271"/>
        <v>305.78680648803709</v>
      </c>
      <c r="BO78">
        <f t="shared" si="272"/>
        <v>304.40403022766111</v>
      </c>
      <c r="BP78">
        <f t="shared" si="273"/>
        <v>271.81972048685566</v>
      </c>
      <c r="BQ78">
        <f t="shared" si="274"/>
        <v>-0.42741720892937557</v>
      </c>
      <c r="BR78">
        <f t="shared" si="275"/>
        <v>4.9499185665828209</v>
      </c>
      <c r="BS78">
        <f t="shared" si="276"/>
        <v>50.126036472273775</v>
      </c>
      <c r="BT78">
        <f t="shared" si="277"/>
        <v>21.030352420760103</v>
      </c>
      <c r="BU78">
        <f t="shared" si="278"/>
        <v>31.945418357849121</v>
      </c>
      <c r="BV78">
        <f t="shared" si="279"/>
        <v>4.7603511366355011</v>
      </c>
      <c r="BW78">
        <f t="shared" si="280"/>
        <v>0.37507657146770862</v>
      </c>
      <c r="BX78">
        <f t="shared" si="281"/>
        <v>2.8731828173503744</v>
      </c>
      <c r="BY78">
        <f t="shared" si="282"/>
        <v>1.8871683192851267</v>
      </c>
      <c r="BZ78">
        <f t="shared" si="283"/>
        <v>0.2357913833686533</v>
      </c>
      <c r="CA78">
        <f t="shared" si="284"/>
        <v>23.671124381104352</v>
      </c>
      <c r="CB78">
        <f t="shared" si="285"/>
        <v>0.63404600785701848</v>
      </c>
      <c r="CC78">
        <f t="shared" si="286"/>
        <v>58.078453436567813</v>
      </c>
      <c r="CD78">
        <f t="shared" si="287"/>
        <v>373.69025482079979</v>
      </c>
      <c r="CE78">
        <f t="shared" si="288"/>
        <v>4.675859549455285E-2</v>
      </c>
      <c r="CF78">
        <f t="shared" si="289"/>
        <v>0</v>
      </c>
      <c r="CG78">
        <f t="shared" si="290"/>
        <v>1486.5606601633847</v>
      </c>
      <c r="CH78">
        <f t="shared" si="291"/>
        <v>0</v>
      </c>
      <c r="CI78" t="e">
        <f t="shared" si="292"/>
        <v>#DIV/0!</v>
      </c>
      <c r="CJ78" t="e">
        <f t="shared" si="293"/>
        <v>#DIV/0!</v>
      </c>
    </row>
    <row r="79" spans="1:88" x14ac:dyDescent="0.35">
      <c r="A79" t="s">
        <v>179</v>
      </c>
      <c r="B79" s="1">
        <v>77</v>
      </c>
      <c r="C79" s="1" t="s">
        <v>167</v>
      </c>
      <c r="D79" s="1" t="s">
        <v>0</v>
      </c>
      <c r="E79" s="1">
        <v>0</v>
      </c>
      <c r="F79" s="1" t="s">
        <v>91</v>
      </c>
      <c r="G79" s="1" t="s">
        <v>0</v>
      </c>
      <c r="H79" s="1">
        <v>17772.999998621643</v>
      </c>
      <c r="I79" s="1">
        <v>0</v>
      </c>
      <c r="J79">
        <f t="shared" si="252"/>
        <v>49.034998202514814</v>
      </c>
      <c r="K79">
        <f t="shared" si="253"/>
        <v>0.38439252211603625</v>
      </c>
      <c r="L79">
        <f t="shared" si="254"/>
        <v>434.32458400047346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t="e">
        <f t="shared" si="255"/>
        <v>#DIV/0!</v>
      </c>
      <c r="U79" t="e">
        <f t="shared" si="256"/>
        <v>#DIV/0!</v>
      </c>
      <c r="V79" t="e">
        <f t="shared" si="257"/>
        <v>#DIV/0!</v>
      </c>
      <c r="W79" s="1">
        <v>-1</v>
      </c>
      <c r="X79" s="1">
        <v>0.87</v>
      </c>
      <c r="Y79" s="1">
        <v>0.92</v>
      </c>
      <c r="Z79" s="1">
        <v>10.054778099060059</v>
      </c>
      <c r="AA79">
        <f t="shared" si="258"/>
        <v>0.87502738904953004</v>
      </c>
      <c r="AB79">
        <f t="shared" si="259"/>
        <v>3.3661549265350831E-2</v>
      </c>
      <c r="AC79" t="e">
        <f t="shared" si="260"/>
        <v>#DIV/0!</v>
      </c>
      <c r="AD79" t="e">
        <f t="shared" si="261"/>
        <v>#DIV/0!</v>
      </c>
      <c r="AE79" t="e">
        <f t="shared" si="262"/>
        <v>#DIV/0!</v>
      </c>
      <c r="AF79" s="1">
        <v>0</v>
      </c>
      <c r="AG79" s="1">
        <v>0.5</v>
      </c>
      <c r="AH79" t="e">
        <f t="shared" si="263"/>
        <v>#DIV/0!</v>
      </c>
      <c r="AI79">
        <f t="shared" si="264"/>
        <v>7.8073914992610298</v>
      </c>
      <c r="AJ79">
        <f t="shared" si="265"/>
        <v>2.0071297591797594</v>
      </c>
      <c r="AK79">
        <f t="shared" si="266"/>
        <v>32.299697875976563</v>
      </c>
      <c r="AL79" s="1">
        <v>2</v>
      </c>
      <c r="AM79">
        <f t="shared" si="267"/>
        <v>4.644859790802002</v>
      </c>
      <c r="AN79" s="1">
        <v>1</v>
      </c>
      <c r="AO79">
        <f t="shared" si="268"/>
        <v>9.2897195816040039</v>
      </c>
      <c r="AP79" s="1">
        <v>31.097890853881836</v>
      </c>
      <c r="AQ79" s="1">
        <v>32.299697875976563</v>
      </c>
      <c r="AR79" s="1">
        <v>29.915031433105469</v>
      </c>
      <c r="AS79" s="1">
        <v>700.26220703125</v>
      </c>
      <c r="AT79" s="1">
        <v>664.1409912109375</v>
      </c>
      <c r="AU79" s="1">
        <v>23.806118011474609</v>
      </c>
      <c r="AV79" s="1">
        <v>28.857267379760742</v>
      </c>
      <c r="AW79" s="1">
        <v>51.817771911621094</v>
      </c>
      <c r="AX79" s="1">
        <v>62.813735961914063</v>
      </c>
      <c r="AY79" s="1">
        <v>300.2125244140625</v>
      </c>
      <c r="AZ79" s="1">
        <v>1698.7056884765625</v>
      </c>
      <c r="BA79" s="1">
        <v>0.22174021601676941</v>
      </c>
      <c r="BB79" s="1">
        <v>98.746498107910156</v>
      </c>
      <c r="BC79" s="1">
        <v>5.6338257789611816</v>
      </c>
      <c r="BD79" s="1">
        <v>-0.42944377660751343</v>
      </c>
      <c r="BE79" s="1">
        <v>1</v>
      </c>
      <c r="BF79" s="1">
        <v>-1.355140209197998</v>
      </c>
      <c r="BG79" s="1">
        <v>7.355140209197998</v>
      </c>
      <c r="BH79" s="1">
        <v>1</v>
      </c>
      <c r="BI79" s="1">
        <v>0</v>
      </c>
      <c r="BJ79" s="1">
        <v>0.15999999642372131</v>
      </c>
      <c r="BK79" s="1">
        <v>111115</v>
      </c>
      <c r="BL79">
        <f t="shared" si="269"/>
        <v>1.5010626220703123</v>
      </c>
      <c r="BM79">
        <f t="shared" si="270"/>
        <v>7.8073914992610296E-3</v>
      </c>
      <c r="BN79">
        <f t="shared" si="271"/>
        <v>305.44969787597654</v>
      </c>
      <c r="BO79">
        <f t="shared" si="272"/>
        <v>304.24789085388181</v>
      </c>
      <c r="BP79">
        <f t="shared" si="273"/>
        <v>271.79290408120505</v>
      </c>
      <c r="BQ79">
        <f t="shared" si="274"/>
        <v>-0.34731409345259479</v>
      </c>
      <c r="BR79">
        <f t="shared" si="275"/>
        <v>4.8566838578947609</v>
      </c>
      <c r="BS79">
        <f t="shared" si="276"/>
        <v>49.183352837357106</v>
      </c>
      <c r="BT79">
        <f t="shared" si="277"/>
        <v>20.326085457596363</v>
      </c>
      <c r="BU79">
        <f t="shared" si="278"/>
        <v>31.698794364929199</v>
      </c>
      <c r="BV79">
        <f t="shared" si="279"/>
        <v>4.6942772475846946</v>
      </c>
      <c r="BW79">
        <f t="shared" si="280"/>
        <v>0.36911901593019109</v>
      </c>
      <c r="BX79">
        <f t="shared" si="281"/>
        <v>2.8495540987150014</v>
      </c>
      <c r="BY79">
        <f t="shared" si="282"/>
        <v>1.8447231488696931</v>
      </c>
      <c r="BZ79">
        <f t="shared" si="283"/>
        <v>0.23202465936537844</v>
      </c>
      <c r="CA79">
        <f t="shared" si="284"/>
        <v>42.888031712221625</v>
      </c>
      <c r="CB79">
        <f t="shared" si="285"/>
        <v>0.65396442886105166</v>
      </c>
      <c r="CC79">
        <f t="shared" si="286"/>
        <v>58.70353325796205</v>
      </c>
      <c r="CD79">
        <f t="shared" si="287"/>
        <v>657.01513052247469</v>
      </c>
      <c r="CE79">
        <f t="shared" si="288"/>
        <v>4.3812197224382968E-2</v>
      </c>
      <c r="CF79">
        <f t="shared" si="289"/>
        <v>0</v>
      </c>
      <c r="CG79">
        <f t="shared" si="290"/>
        <v>1486.4140033512308</v>
      </c>
      <c r="CH79">
        <f t="shared" si="291"/>
        <v>0</v>
      </c>
      <c r="CI79" t="e">
        <f t="shared" si="292"/>
        <v>#DIV/0!</v>
      </c>
      <c r="CJ79" t="e">
        <f t="shared" si="293"/>
        <v>#DIV/0!</v>
      </c>
    </row>
    <row r="80" spans="1:88" x14ac:dyDescent="0.35">
      <c r="A80" t="s">
        <v>179</v>
      </c>
      <c r="B80" s="1">
        <v>78</v>
      </c>
      <c r="C80" s="1" t="s">
        <v>168</v>
      </c>
      <c r="D80" s="1" t="s">
        <v>0</v>
      </c>
      <c r="E80" s="1">
        <v>0</v>
      </c>
      <c r="F80" s="1" t="s">
        <v>91</v>
      </c>
      <c r="G80" s="1" t="s">
        <v>0</v>
      </c>
      <c r="H80" s="1">
        <v>17995.499998656102</v>
      </c>
      <c r="I80" s="1">
        <v>0</v>
      </c>
      <c r="J80">
        <f t="shared" si="252"/>
        <v>54.949402840241902</v>
      </c>
      <c r="K80">
        <f t="shared" si="253"/>
        <v>0.30155132696696729</v>
      </c>
      <c r="L80">
        <f t="shared" si="254"/>
        <v>629.83083698015844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t="e">
        <f t="shared" si="255"/>
        <v>#DIV/0!</v>
      </c>
      <c r="U80" t="e">
        <f t="shared" si="256"/>
        <v>#DIV/0!</v>
      </c>
      <c r="V80" t="e">
        <f t="shared" si="257"/>
        <v>#DIV/0!</v>
      </c>
      <c r="W80" s="1">
        <v>-1</v>
      </c>
      <c r="X80" s="1">
        <v>0.87</v>
      </c>
      <c r="Y80" s="1">
        <v>0.92</v>
      </c>
      <c r="Z80" s="1">
        <v>10.054778099060059</v>
      </c>
      <c r="AA80">
        <f t="shared" si="258"/>
        <v>0.87502738904953004</v>
      </c>
      <c r="AB80">
        <f t="shared" si="259"/>
        <v>3.7650191596410559E-2</v>
      </c>
      <c r="AC80" t="e">
        <f t="shared" si="260"/>
        <v>#DIV/0!</v>
      </c>
      <c r="AD80" t="e">
        <f t="shared" si="261"/>
        <v>#DIV/0!</v>
      </c>
      <c r="AE80" t="e">
        <f t="shared" si="262"/>
        <v>#DIV/0!</v>
      </c>
      <c r="AF80" s="1">
        <v>0</v>
      </c>
      <c r="AG80" s="1">
        <v>0.5</v>
      </c>
      <c r="AH80" t="e">
        <f t="shared" si="263"/>
        <v>#DIV/0!</v>
      </c>
      <c r="AI80">
        <f t="shared" si="264"/>
        <v>6.787721344287621</v>
      </c>
      <c r="AJ80">
        <f t="shared" si="265"/>
        <v>2.2048303376099447</v>
      </c>
      <c r="AK80">
        <f t="shared" si="266"/>
        <v>32.722373962402344</v>
      </c>
      <c r="AL80" s="1">
        <v>2</v>
      </c>
      <c r="AM80">
        <f t="shared" si="267"/>
        <v>4.644859790802002</v>
      </c>
      <c r="AN80" s="1">
        <v>1</v>
      </c>
      <c r="AO80">
        <f t="shared" si="268"/>
        <v>9.2897195816040039</v>
      </c>
      <c r="AP80" s="1">
        <v>31.082988739013672</v>
      </c>
      <c r="AQ80" s="1">
        <v>32.722373962402344</v>
      </c>
      <c r="AR80" s="1">
        <v>29.914838790893555</v>
      </c>
      <c r="AS80" s="1">
        <v>999.83880615234375</v>
      </c>
      <c r="AT80" s="1">
        <v>958.8944091796875</v>
      </c>
      <c r="AU80" s="1">
        <v>23.64704704284668</v>
      </c>
      <c r="AV80" s="1">
        <v>28.042327880859375</v>
      </c>
      <c r="AW80" s="1">
        <v>51.514617919921875</v>
      </c>
      <c r="AX80" s="1">
        <v>61.092140197753906</v>
      </c>
      <c r="AY80" s="1">
        <v>300.20278930664063</v>
      </c>
      <c r="AZ80" s="1">
        <v>1698.26953125</v>
      </c>
      <c r="BA80" s="1">
        <v>0.26643809676170349</v>
      </c>
      <c r="BB80" s="1">
        <v>98.74359130859375</v>
      </c>
      <c r="BC80" s="1">
        <v>5.2548432350158691</v>
      </c>
      <c r="BD80" s="1">
        <v>-0.41871216893196106</v>
      </c>
      <c r="BE80" s="1">
        <v>0.5</v>
      </c>
      <c r="BF80" s="1">
        <v>-1.355140209197998</v>
      </c>
      <c r="BG80" s="1">
        <v>7.355140209197998</v>
      </c>
      <c r="BH80" s="1">
        <v>1</v>
      </c>
      <c r="BI80" s="1">
        <v>0</v>
      </c>
      <c r="BJ80" s="1">
        <v>0.15999999642372131</v>
      </c>
      <c r="BK80" s="1">
        <v>111115</v>
      </c>
      <c r="BL80">
        <f t="shared" si="269"/>
        <v>1.5010139465332031</v>
      </c>
      <c r="BM80">
        <f t="shared" si="270"/>
        <v>6.787721344287621E-3</v>
      </c>
      <c r="BN80">
        <f t="shared" si="271"/>
        <v>305.87237396240232</v>
      </c>
      <c r="BO80">
        <f t="shared" si="272"/>
        <v>304.23298873901365</v>
      </c>
      <c r="BP80">
        <f t="shared" si="273"/>
        <v>271.72311892651487</v>
      </c>
      <c r="BQ80">
        <f t="shared" si="274"/>
        <v>-0.18986019679579105</v>
      </c>
      <c r="BR80">
        <f t="shared" si="275"/>
        <v>4.9738305012191066</v>
      </c>
      <c r="BS80">
        <f t="shared" si="276"/>
        <v>50.371172805279862</v>
      </c>
      <c r="BT80">
        <f t="shared" si="277"/>
        <v>22.328844924420487</v>
      </c>
      <c r="BU80">
        <f t="shared" si="278"/>
        <v>31.902681350708008</v>
      </c>
      <c r="BV80">
        <f t="shared" si="279"/>
        <v>4.7488436582304541</v>
      </c>
      <c r="BW80">
        <f t="shared" si="280"/>
        <v>0.29207049761052833</v>
      </c>
      <c r="BX80">
        <f t="shared" si="281"/>
        <v>2.7690001636091619</v>
      </c>
      <c r="BY80">
        <f t="shared" si="282"/>
        <v>1.9798434946212922</v>
      </c>
      <c r="BZ80">
        <f t="shared" si="283"/>
        <v>0.18337281932695237</v>
      </c>
      <c r="CA80">
        <f t="shared" si="284"/>
        <v>62.191758760318301</v>
      </c>
      <c r="CB80">
        <f t="shared" si="285"/>
        <v>0.65683023172380839</v>
      </c>
      <c r="CC80">
        <f t="shared" si="286"/>
        <v>55.313051612206074</v>
      </c>
      <c r="CD80">
        <f t="shared" si="287"/>
        <v>950.90905578094498</v>
      </c>
      <c r="CE80">
        <f t="shared" si="288"/>
        <v>3.1963300137740784E-2</v>
      </c>
      <c r="CF80">
        <f t="shared" si="289"/>
        <v>0</v>
      </c>
      <c r="CG80">
        <f t="shared" si="290"/>
        <v>1486.0323538320567</v>
      </c>
      <c r="CH80">
        <f t="shared" si="291"/>
        <v>0</v>
      </c>
      <c r="CI80" t="e">
        <f t="shared" si="292"/>
        <v>#DIV/0!</v>
      </c>
      <c r="CJ80" t="e">
        <f t="shared" si="293"/>
        <v>#DIV/0!</v>
      </c>
    </row>
    <row r="81" spans="1:88" x14ac:dyDescent="0.35">
      <c r="A81" t="s">
        <v>179</v>
      </c>
      <c r="B81" s="1">
        <v>79</v>
      </c>
      <c r="C81" s="1" t="s">
        <v>169</v>
      </c>
      <c r="D81" s="1" t="s">
        <v>0</v>
      </c>
      <c r="E81" s="1">
        <v>0</v>
      </c>
      <c r="F81" s="1" t="s">
        <v>91</v>
      </c>
      <c r="G81" s="1" t="s">
        <v>0</v>
      </c>
      <c r="H81" s="1">
        <v>18197.499998656102</v>
      </c>
      <c r="I81" s="1">
        <v>0</v>
      </c>
      <c r="J81">
        <f t="shared" si="252"/>
        <v>57.928501221155848</v>
      </c>
      <c r="K81">
        <f t="shared" si="253"/>
        <v>0.25728513936360092</v>
      </c>
      <c r="L81">
        <f t="shared" si="254"/>
        <v>846.85925482590051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t="e">
        <f t="shared" si="255"/>
        <v>#DIV/0!</v>
      </c>
      <c r="U81" t="e">
        <f t="shared" si="256"/>
        <v>#DIV/0!</v>
      </c>
      <c r="V81" t="e">
        <f t="shared" si="257"/>
        <v>#DIV/0!</v>
      </c>
      <c r="W81" s="1">
        <v>-1</v>
      </c>
      <c r="X81" s="1">
        <v>0.87</v>
      </c>
      <c r="Y81" s="1">
        <v>0.92</v>
      </c>
      <c r="Z81" s="1">
        <v>10.054778099060059</v>
      </c>
      <c r="AA81">
        <f t="shared" si="258"/>
        <v>0.87502738904953004</v>
      </c>
      <c r="AB81">
        <f t="shared" si="259"/>
        <v>3.9573960474800891E-2</v>
      </c>
      <c r="AC81" t="e">
        <f t="shared" si="260"/>
        <v>#DIV/0!</v>
      </c>
      <c r="AD81" t="e">
        <f t="shared" si="261"/>
        <v>#DIV/0!</v>
      </c>
      <c r="AE81" t="e">
        <f t="shared" si="262"/>
        <v>#DIV/0!</v>
      </c>
      <c r="AF81" s="1">
        <v>0</v>
      </c>
      <c r="AG81" s="1">
        <v>0.5</v>
      </c>
      <c r="AH81" t="e">
        <f t="shared" si="263"/>
        <v>#DIV/0!</v>
      </c>
      <c r="AI81">
        <f t="shared" si="264"/>
        <v>6.0946011903349424</v>
      </c>
      <c r="AJ81">
        <f t="shared" si="265"/>
        <v>2.3107699558395671</v>
      </c>
      <c r="AK81">
        <f t="shared" si="266"/>
        <v>32.753459930419922</v>
      </c>
      <c r="AL81" s="1">
        <v>2</v>
      </c>
      <c r="AM81">
        <f t="shared" si="267"/>
        <v>4.644859790802002</v>
      </c>
      <c r="AN81" s="1">
        <v>1</v>
      </c>
      <c r="AO81">
        <f t="shared" si="268"/>
        <v>9.2897195816040039</v>
      </c>
      <c r="AP81" s="1">
        <v>30.898736953735352</v>
      </c>
      <c r="AQ81" s="1">
        <v>32.753459930419922</v>
      </c>
      <c r="AR81" s="1">
        <v>29.9136962890625</v>
      </c>
      <c r="AS81" s="1">
        <v>1300.1475830078125</v>
      </c>
      <c r="AT81" s="1">
        <v>1256.450927734375</v>
      </c>
      <c r="AU81" s="1">
        <v>23.105812072753906</v>
      </c>
      <c r="AV81" s="1">
        <v>27.05647087097168</v>
      </c>
      <c r="AW81" s="1">
        <v>50.870159149169922</v>
      </c>
      <c r="AX81" s="1">
        <v>59.569660186767578</v>
      </c>
      <c r="AY81" s="1">
        <v>300.18804931640625</v>
      </c>
      <c r="AZ81" s="1">
        <v>1701.7440185546875</v>
      </c>
      <c r="BA81" s="1">
        <v>0.21322961151599884</v>
      </c>
      <c r="BB81" s="1">
        <v>98.748001098632813</v>
      </c>
      <c r="BC81" s="1">
        <v>4.3954133987426758</v>
      </c>
      <c r="BD81" s="1">
        <v>-0.42353710532188416</v>
      </c>
      <c r="BE81" s="1">
        <v>1</v>
      </c>
      <c r="BF81" s="1">
        <v>-1.355140209197998</v>
      </c>
      <c r="BG81" s="1">
        <v>7.355140209197998</v>
      </c>
      <c r="BH81" s="1">
        <v>1</v>
      </c>
      <c r="BI81" s="1">
        <v>0</v>
      </c>
      <c r="BJ81" s="1">
        <v>0.15999999642372131</v>
      </c>
      <c r="BK81" s="1">
        <v>111115</v>
      </c>
      <c r="BL81">
        <f t="shared" si="269"/>
        <v>1.500940246582031</v>
      </c>
      <c r="BM81">
        <f t="shared" si="270"/>
        <v>6.0946011903349421E-3</v>
      </c>
      <c r="BN81">
        <f t="shared" si="271"/>
        <v>305.9034599304199</v>
      </c>
      <c r="BO81">
        <f t="shared" si="272"/>
        <v>304.04873695373533</v>
      </c>
      <c r="BP81">
        <f t="shared" si="273"/>
        <v>272.27903688283914</v>
      </c>
      <c r="BQ81">
        <f t="shared" si="274"/>
        <v>-7.6326783839675783E-2</v>
      </c>
      <c r="BR81">
        <f t="shared" si="275"/>
        <v>4.9825423711314052</v>
      </c>
      <c r="BS81">
        <f t="shared" si="276"/>
        <v>50.457146632818166</v>
      </c>
      <c r="BT81">
        <f t="shared" si="277"/>
        <v>23.400675761846486</v>
      </c>
      <c r="BU81">
        <f t="shared" si="278"/>
        <v>31.826098442077637</v>
      </c>
      <c r="BV81">
        <f t="shared" si="279"/>
        <v>4.7282833167596223</v>
      </c>
      <c r="BW81">
        <f t="shared" si="280"/>
        <v>0.25035148374363825</v>
      </c>
      <c r="BX81">
        <f t="shared" si="281"/>
        <v>2.6717724152918381</v>
      </c>
      <c r="BY81">
        <f t="shared" si="282"/>
        <v>2.0565109014677843</v>
      </c>
      <c r="BZ81">
        <f t="shared" si="283"/>
        <v>0.15707819237494669</v>
      </c>
      <c r="CA81">
        <f t="shared" si="284"/>
        <v>83.625658625935401</v>
      </c>
      <c r="CB81">
        <f t="shared" si="285"/>
        <v>0.6740090170914611</v>
      </c>
      <c r="CC81">
        <f t="shared" si="286"/>
        <v>53.052993822163174</v>
      </c>
      <c r="CD81">
        <f t="shared" si="287"/>
        <v>1248.032646002446</v>
      </c>
      <c r="CE81">
        <f t="shared" si="288"/>
        <v>2.4625000213392895E-2</v>
      </c>
      <c r="CF81">
        <f t="shared" si="289"/>
        <v>0</v>
      </c>
      <c r="CG81">
        <f t="shared" si="290"/>
        <v>1489.0726253865632</v>
      </c>
      <c r="CH81">
        <f t="shared" si="291"/>
        <v>0</v>
      </c>
      <c r="CI81" t="e">
        <f t="shared" si="292"/>
        <v>#DIV/0!</v>
      </c>
      <c r="CJ81" t="e">
        <f t="shared" si="293"/>
        <v>#DIV/0!</v>
      </c>
    </row>
    <row r="82" spans="1:88" x14ac:dyDescent="0.35">
      <c r="A82" t="s">
        <v>179</v>
      </c>
      <c r="B82" s="1">
        <v>80</v>
      </c>
      <c r="C82" s="1" t="s">
        <v>170</v>
      </c>
      <c r="D82" s="1" t="s">
        <v>0</v>
      </c>
      <c r="E82" s="1">
        <v>0</v>
      </c>
      <c r="F82" s="1" t="s">
        <v>91</v>
      </c>
      <c r="G82" s="1" t="s">
        <v>0</v>
      </c>
      <c r="H82" s="1">
        <v>18367.499998656102</v>
      </c>
      <c r="I82" s="1">
        <v>0</v>
      </c>
      <c r="J82">
        <f t="shared" si="252"/>
        <v>58.384119224180729</v>
      </c>
      <c r="K82">
        <f t="shared" si="253"/>
        <v>0.22900703544535247</v>
      </c>
      <c r="L82">
        <f t="shared" si="254"/>
        <v>1179.4267087148635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t="e">
        <f t="shared" si="255"/>
        <v>#DIV/0!</v>
      </c>
      <c r="U82" t="e">
        <f t="shared" si="256"/>
        <v>#DIV/0!</v>
      </c>
      <c r="V82" t="e">
        <f t="shared" si="257"/>
        <v>#DIV/0!</v>
      </c>
      <c r="W82" s="1">
        <v>-1</v>
      </c>
      <c r="X82" s="1">
        <v>0.87</v>
      </c>
      <c r="Y82" s="1">
        <v>0.92</v>
      </c>
      <c r="Z82" s="1">
        <v>10.054778099060059</v>
      </c>
      <c r="AA82">
        <f t="shared" si="258"/>
        <v>0.87502738904953004</v>
      </c>
      <c r="AB82">
        <f t="shared" si="259"/>
        <v>3.9945845069276675E-2</v>
      </c>
      <c r="AC82" t="e">
        <f t="shared" si="260"/>
        <v>#DIV/0!</v>
      </c>
      <c r="AD82" t="e">
        <f t="shared" si="261"/>
        <v>#DIV/0!</v>
      </c>
      <c r="AE82" t="e">
        <f t="shared" si="262"/>
        <v>#DIV/0!</v>
      </c>
      <c r="AF82" s="1">
        <v>0</v>
      </c>
      <c r="AG82" s="1">
        <v>0.5</v>
      </c>
      <c r="AH82" t="e">
        <f t="shared" si="263"/>
        <v>#DIV/0!</v>
      </c>
      <c r="AI82">
        <f t="shared" si="264"/>
        <v>5.8079804184296204</v>
      </c>
      <c r="AJ82">
        <f t="shared" si="265"/>
        <v>2.4656682375015428</v>
      </c>
      <c r="AK82">
        <f t="shared" si="266"/>
        <v>33.168228149414063</v>
      </c>
      <c r="AL82" s="1">
        <v>2</v>
      </c>
      <c r="AM82">
        <f t="shared" si="267"/>
        <v>4.644859790802002</v>
      </c>
      <c r="AN82" s="1">
        <v>1</v>
      </c>
      <c r="AO82">
        <f t="shared" si="268"/>
        <v>9.2897195816040039</v>
      </c>
      <c r="AP82" s="1">
        <v>30.994173049926758</v>
      </c>
      <c r="AQ82" s="1">
        <v>33.168228149414063</v>
      </c>
      <c r="AR82" s="1">
        <v>29.917770385742188</v>
      </c>
      <c r="AS82" s="1">
        <v>1699.9632568359375</v>
      </c>
      <c r="AT82" s="1">
        <v>1654.6636962890625</v>
      </c>
      <c r="AU82" s="1">
        <v>22.911487579345703</v>
      </c>
      <c r="AV82" s="1">
        <v>26.677682876586914</v>
      </c>
      <c r="AW82" s="1">
        <v>50.169086456298828</v>
      </c>
      <c r="AX82" s="1">
        <v>58.416500091552734</v>
      </c>
      <c r="AY82" s="1">
        <v>300.19882202148438</v>
      </c>
      <c r="AZ82" s="1">
        <v>1698.9361572265625</v>
      </c>
      <c r="BA82" s="1">
        <v>0.26315176486968994</v>
      </c>
      <c r="BB82" s="1">
        <v>98.74884033203125</v>
      </c>
      <c r="BC82" s="1">
        <v>2.8000948429107666</v>
      </c>
      <c r="BD82" s="1">
        <v>-0.43445351719856262</v>
      </c>
      <c r="BE82" s="1">
        <v>1</v>
      </c>
      <c r="BF82" s="1">
        <v>-1.355140209197998</v>
      </c>
      <c r="BG82" s="1">
        <v>7.355140209197998</v>
      </c>
      <c r="BH82" s="1">
        <v>1</v>
      </c>
      <c r="BI82" s="1">
        <v>0</v>
      </c>
      <c r="BJ82" s="1">
        <v>0.15999999642372131</v>
      </c>
      <c r="BK82" s="1">
        <v>111115</v>
      </c>
      <c r="BL82">
        <f t="shared" si="269"/>
        <v>1.5009941101074218</v>
      </c>
      <c r="BM82">
        <f t="shared" si="270"/>
        <v>5.8079804184296207E-3</v>
      </c>
      <c r="BN82">
        <f t="shared" si="271"/>
        <v>306.31822814941404</v>
      </c>
      <c r="BO82">
        <f t="shared" si="272"/>
        <v>304.14417304992674</v>
      </c>
      <c r="BP82">
        <f t="shared" si="273"/>
        <v>271.82977908038083</v>
      </c>
      <c r="BQ82">
        <f t="shared" si="274"/>
        <v>-4.3577623241795017E-2</v>
      </c>
      <c r="BR82">
        <f t="shared" si="275"/>
        <v>5.1000584843101882</v>
      </c>
      <c r="BS82">
        <f t="shared" si="276"/>
        <v>51.646768378867506</v>
      </c>
      <c r="BT82">
        <f t="shared" si="277"/>
        <v>24.969085502280592</v>
      </c>
      <c r="BU82">
        <f t="shared" si="278"/>
        <v>32.08120059967041</v>
      </c>
      <c r="BV82">
        <f t="shared" si="279"/>
        <v>4.7970734656522005</v>
      </c>
      <c r="BW82">
        <f t="shared" si="280"/>
        <v>0.22349745161199244</v>
      </c>
      <c r="BX82">
        <f t="shared" si="281"/>
        <v>2.6343902468086453</v>
      </c>
      <c r="BY82">
        <f t="shared" si="282"/>
        <v>2.1626832188435552</v>
      </c>
      <c r="BZ82">
        <f t="shared" si="283"/>
        <v>0.14017067642897055</v>
      </c>
      <c r="CA82">
        <f t="shared" si="284"/>
        <v>116.46701974221718</v>
      </c>
      <c r="CB82">
        <f t="shared" si="285"/>
        <v>0.71278937911067985</v>
      </c>
      <c r="CC82">
        <f t="shared" si="286"/>
        <v>50.894157501999814</v>
      </c>
      <c r="CD82">
        <f t="shared" si="287"/>
        <v>1646.1792032685494</v>
      </c>
      <c r="CE82">
        <f t="shared" si="288"/>
        <v>1.8050346848697541E-2</v>
      </c>
      <c r="CF82">
        <f t="shared" si="289"/>
        <v>0</v>
      </c>
      <c r="CG82">
        <f t="shared" si="290"/>
        <v>1486.6156698198008</v>
      </c>
      <c r="CH82">
        <f t="shared" si="291"/>
        <v>0</v>
      </c>
      <c r="CI82" t="e">
        <f t="shared" si="292"/>
        <v>#DIV/0!</v>
      </c>
      <c r="CJ82" t="e">
        <f t="shared" si="293"/>
        <v>#DIV/0!</v>
      </c>
    </row>
    <row r="83" spans="1:88" x14ac:dyDescent="0.35">
      <c r="A83" t="s">
        <v>179</v>
      </c>
      <c r="B83" s="1">
        <v>81</v>
      </c>
      <c r="C83" s="1" t="s">
        <v>171</v>
      </c>
      <c r="D83" s="1" t="s">
        <v>0</v>
      </c>
      <c r="E83" s="1">
        <v>0</v>
      </c>
      <c r="F83" s="1" t="s">
        <v>91</v>
      </c>
      <c r="G83" s="1" t="s">
        <v>0</v>
      </c>
      <c r="H83" s="1">
        <v>18516.499998656102</v>
      </c>
      <c r="I83" s="1">
        <v>0</v>
      </c>
      <c r="J83">
        <f t="shared" si="252"/>
        <v>59.174896871022845</v>
      </c>
      <c r="K83">
        <f t="shared" si="253"/>
        <v>0.21239125482840213</v>
      </c>
      <c r="L83">
        <f t="shared" si="254"/>
        <v>1426.0800949530362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t="e">
        <f t="shared" si="255"/>
        <v>#DIV/0!</v>
      </c>
      <c r="U83" t="e">
        <f t="shared" si="256"/>
        <v>#DIV/0!</v>
      </c>
      <c r="V83" t="e">
        <f t="shared" si="257"/>
        <v>#DIV/0!</v>
      </c>
      <c r="W83" s="1">
        <v>-1</v>
      </c>
      <c r="X83" s="1">
        <v>0.87</v>
      </c>
      <c r="Y83" s="1">
        <v>0.92</v>
      </c>
      <c r="Z83" s="1">
        <v>10.054778099060059</v>
      </c>
      <c r="AA83">
        <f t="shared" si="258"/>
        <v>0.87502738904953004</v>
      </c>
      <c r="AB83">
        <f t="shared" si="259"/>
        <v>4.0454676905452125E-2</v>
      </c>
      <c r="AC83" t="e">
        <f t="shared" si="260"/>
        <v>#DIV/0!</v>
      </c>
      <c r="AD83" t="e">
        <f t="shared" si="261"/>
        <v>#DIV/0!</v>
      </c>
      <c r="AE83" t="e">
        <f t="shared" si="262"/>
        <v>#DIV/0!</v>
      </c>
      <c r="AF83" s="1">
        <v>0</v>
      </c>
      <c r="AG83" s="1">
        <v>0.5</v>
      </c>
      <c r="AH83" t="e">
        <f t="shared" si="263"/>
        <v>#DIV/0!</v>
      </c>
      <c r="AI83">
        <f t="shared" si="264"/>
        <v>5.6207566880800606</v>
      </c>
      <c r="AJ83">
        <f t="shared" si="265"/>
        <v>2.5676973839702932</v>
      </c>
      <c r="AK83">
        <f t="shared" si="266"/>
        <v>33.436050415039063</v>
      </c>
      <c r="AL83" s="1">
        <v>2</v>
      </c>
      <c r="AM83">
        <f t="shared" si="267"/>
        <v>4.644859790802002</v>
      </c>
      <c r="AN83" s="1">
        <v>1</v>
      </c>
      <c r="AO83">
        <f t="shared" si="268"/>
        <v>9.2897195816040039</v>
      </c>
      <c r="AP83" s="1">
        <v>31.021318435668945</v>
      </c>
      <c r="AQ83" s="1">
        <v>33.436050415039063</v>
      </c>
      <c r="AR83" s="1">
        <v>29.919162750244141</v>
      </c>
      <c r="AS83" s="1">
        <v>2000.279052734375</v>
      </c>
      <c r="AT83" s="1">
        <v>1953.5389404296875</v>
      </c>
      <c r="AU83" s="1">
        <v>22.7796630859375</v>
      </c>
      <c r="AV83" s="1">
        <v>26.425468444824219</v>
      </c>
      <c r="AW83" s="1">
        <v>49.802913665771484</v>
      </c>
      <c r="AX83" s="1">
        <v>57.77471923828125</v>
      </c>
      <c r="AY83" s="1">
        <v>300.19296264648438</v>
      </c>
      <c r="AZ83" s="1">
        <v>1699.90625</v>
      </c>
      <c r="BA83" s="1">
        <v>0.31484758853912354</v>
      </c>
      <c r="BB83" s="1">
        <v>98.750106811523438</v>
      </c>
      <c r="BC83" s="1">
        <v>1.3815646171569824</v>
      </c>
      <c r="BD83" s="1">
        <v>-0.43422043323516846</v>
      </c>
      <c r="BE83" s="1">
        <v>1</v>
      </c>
      <c r="BF83" s="1">
        <v>-1.355140209197998</v>
      </c>
      <c r="BG83" s="1">
        <v>7.355140209197998</v>
      </c>
      <c r="BH83" s="1">
        <v>1</v>
      </c>
      <c r="BI83" s="1">
        <v>0</v>
      </c>
      <c r="BJ83" s="1">
        <v>0.15999999642372131</v>
      </c>
      <c r="BK83" s="1">
        <v>111115</v>
      </c>
      <c r="BL83">
        <f t="shared" si="269"/>
        <v>1.5009648132324216</v>
      </c>
      <c r="BM83">
        <f t="shared" si="270"/>
        <v>5.6207566880800601E-3</v>
      </c>
      <c r="BN83">
        <f t="shared" si="271"/>
        <v>306.58605041503904</v>
      </c>
      <c r="BO83">
        <f t="shared" si="272"/>
        <v>304.17131843566892</v>
      </c>
      <c r="BP83">
        <f t="shared" si="273"/>
        <v>271.98499392066151</v>
      </c>
      <c r="BQ83">
        <f t="shared" si="274"/>
        <v>-2.1994633923527712E-2</v>
      </c>
      <c r="BR83">
        <f t="shared" si="275"/>
        <v>5.177215215441227</v>
      </c>
      <c r="BS83">
        <f t="shared" si="276"/>
        <v>52.427439145180578</v>
      </c>
      <c r="BT83">
        <f t="shared" si="277"/>
        <v>26.00197070035636</v>
      </c>
      <c r="BU83">
        <f t="shared" si="278"/>
        <v>32.228684425354004</v>
      </c>
      <c r="BV83">
        <f t="shared" si="279"/>
        <v>4.8372396523502088</v>
      </c>
      <c r="BW83">
        <f t="shared" si="280"/>
        <v>0.20764388385956167</v>
      </c>
      <c r="BX83">
        <f t="shared" si="281"/>
        <v>2.6095178314709337</v>
      </c>
      <c r="BY83">
        <f t="shared" si="282"/>
        <v>2.2277218208792751</v>
      </c>
      <c r="BZ83">
        <f t="shared" si="283"/>
        <v>0.13019575955183743</v>
      </c>
      <c r="CA83">
        <f t="shared" si="284"/>
        <v>140.82556169839981</v>
      </c>
      <c r="CB83">
        <f t="shared" si="285"/>
        <v>0.72999829460239229</v>
      </c>
      <c r="CC83">
        <f t="shared" si="286"/>
        <v>49.522305565284583</v>
      </c>
      <c r="CD83">
        <f t="shared" si="287"/>
        <v>1944.9395300735262</v>
      </c>
      <c r="CE83">
        <f t="shared" si="288"/>
        <v>1.5067189901426975E-2</v>
      </c>
      <c r="CF83">
        <f t="shared" si="289"/>
        <v>0</v>
      </c>
      <c r="CG83">
        <f t="shared" si="290"/>
        <v>1487.4645275664777</v>
      </c>
      <c r="CH83">
        <f t="shared" si="291"/>
        <v>0</v>
      </c>
      <c r="CI83" t="e">
        <f t="shared" si="292"/>
        <v>#DIV/0!</v>
      </c>
      <c r="CJ83" t="e">
        <f t="shared" si="293"/>
        <v>#DIV/0!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2016-08-05-bern2-kat-essex_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</dc:creator>
  <cp:lastModifiedBy>PengFu</cp:lastModifiedBy>
  <dcterms:created xsi:type="dcterms:W3CDTF">2016-09-14T17:59:59Z</dcterms:created>
  <dcterms:modified xsi:type="dcterms:W3CDTF">2022-10-21T16:53:39Z</dcterms:modified>
</cp:coreProperties>
</file>