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serbin/Data/GitHub/Global_Vcmax/Datasets/Serbin_et_al_2019/LiCor_data/non_ag_sites/"/>
    </mc:Choice>
  </mc:AlternateContent>
  <xr:revisionPtr revIDLastSave="0" documentId="13_ncr:1_{31EBA4A0-043A-6241-8392-B85050675A66}" xr6:coauthVersionLast="47" xr6:coauthVersionMax="47" xr10:uidLastSave="{00000000-0000-0000-0000-000000000000}"/>
  <bookViews>
    <workbookView xWindow="38400" yWindow="6120" windowWidth="37020" windowHeight="17880" tabRatio="50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R332" i="1" l="1"/>
  <c r="CQ332" i="1"/>
  <c r="CO332" i="1"/>
  <c r="CH332" i="1"/>
  <c r="CG332" i="1"/>
  <c r="CE332" i="1"/>
  <c r="CD332" i="1"/>
  <c r="BY332" i="1"/>
  <c r="BZ332" i="1" s="1"/>
  <c r="AT332" i="1" s="1"/>
  <c r="CA332" i="1" s="1"/>
  <c r="BX332" i="1"/>
  <c r="BW332" i="1"/>
  <c r="BV332" i="1"/>
  <c r="AR332" i="1" s="1"/>
  <c r="BU332" i="1"/>
  <c r="AV332" i="1"/>
  <c r="AX332" i="1" s="1"/>
  <c r="CM332" i="1" s="1"/>
  <c r="AN332" i="1"/>
  <c r="AM332" i="1"/>
  <c r="AL332" i="1"/>
  <c r="AJ332" i="1"/>
  <c r="CP332" i="1" s="1"/>
  <c r="AK332" i="1" s="1"/>
  <c r="AE332" i="1"/>
  <c r="AD332" i="1"/>
  <c r="S332" i="1"/>
  <c r="CR331" i="1"/>
  <c r="CQ331" i="1"/>
  <c r="AD331" i="1" s="1"/>
  <c r="CP331" i="1"/>
  <c r="CO331" i="1"/>
  <c r="CG331" i="1"/>
  <c r="CD331" i="1"/>
  <c r="CE331" i="1" s="1"/>
  <c r="CH331" i="1" s="1"/>
  <c r="BY331" i="1"/>
  <c r="BX331" i="1"/>
  <c r="BW331" i="1"/>
  <c r="BU331" i="1"/>
  <c r="BV331" i="1" s="1"/>
  <c r="AV331" i="1"/>
  <c r="AX331" i="1" s="1"/>
  <c r="AN331" i="1"/>
  <c r="AM331" i="1"/>
  <c r="AL331" i="1"/>
  <c r="AJ331" i="1"/>
  <c r="AE331" i="1"/>
  <c r="AQ331" i="1" s="1"/>
  <c r="S331" i="1"/>
  <c r="CR330" i="1"/>
  <c r="CQ330" i="1"/>
  <c r="AD330" i="1" s="1"/>
  <c r="CO330" i="1"/>
  <c r="CH330" i="1"/>
  <c r="CG330" i="1"/>
  <c r="CE330" i="1"/>
  <c r="CD330" i="1"/>
  <c r="BY330" i="1"/>
  <c r="BZ330" i="1" s="1"/>
  <c r="AT330" i="1" s="1"/>
  <c r="CA330" i="1" s="1"/>
  <c r="BX330" i="1"/>
  <c r="BW330" i="1"/>
  <c r="BV330" i="1"/>
  <c r="AR330" i="1" s="1"/>
  <c r="BU330" i="1"/>
  <c r="AV330" i="1"/>
  <c r="AX330" i="1" s="1"/>
  <c r="CM330" i="1" s="1"/>
  <c r="AN330" i="1"/>
  <c r="AM330" i="1"/>
  <c r="AL330" i="1"/>
  <c r="AJ330" i="1"/>
  <c r="CP330" i="1" s="1"/>
  <c r="AK330" i="1" s="1"/>
  <c r="AE330" i="1"/>
  <c r="S330" i="1"/>
  <c r="CR329" i="1"/>
  <c r="CQ329" i="1"/>
  <c r="AD329" i="1" s="1"/>
  <c r="CP329" i="1"/>
  <c r="CO329" i="1"/>
  <c r="CG329" i="1"/>
  <c r="CD329" i="1"/>
  <c r="CE329" i="1" s="1"/>
  <c r="CH329" i="1" s="1"/>
  <c r="BY329" i="1"/>
  <c r="BX329" i="1"/>
  <c r="BW329" i="1"/>
  <c r="BU329" i="1"/>
  <c r="BV329" i="1" s="1"/>
  <c r="AV329" i="1"/>
  <c r="AX329" i="1" s="1"/>
  <c r="AN329" i="1"/>
  <c r="AM329" i="1"/>
  <c r="AL329" i="1"/>
  <c r="AJ329" i="1"/>
  <c r="AE329" i="1"/>
  <c r="AQ329" i="1" s="1"/>
  <c r="S329" i="1"/>
  <c r="CM329" i="1" s="1"/>
  <c r="CR328" i="1"/>
  <c r="CQ328" i="1"/>
  <c r="CO328" i="1"/>
  <c r="CH328" i="1"/>
  <c r="CG328" i="1"/>
  <c r="CE328" i="1"/>
  <c r="CD328" i="1"/>
  <c r="BY328" i="1"/>
  <c r="BZ328" i="1" s="1"/>
  <c r="AT328" i="1" s="1"/>
  <c r="CA328" i="1" s="1"/>
  <c r="BX328" i="1"/>
  <c r="BW328" i="1"/>
  <c r="BV328" i="1"/>
  <c r="AR328" i="1" s="1"/>
  <c r="BU328" i="1"/>
  <c r="AV328" i="1"/>
  <c r="AX328" i="1" s="1"/>
  <c r="CM328" i="1" s="1"/>
  <c r="AN328" i="1"/>
  <c r="AM328" i="1"/>
  <c r="AL328" i="1"/>
  <c r="AJ328" i="1"/>
  <c r="CP328" i="1" s="1"/>
  <c r="AK328" i="1" s="1"/>
  <c r="AE328" i="1"/>
  <c r="AD328" i="1"/>
  <c r="S328" i="1"/>
  <c r="CR327" i="1"/>
  <c r="CQ327" i="1"/>
  <c r="AD327" i="1" s="1"/>
  <c r="CP327" i="1"/>
  <c r="CO327" i="1"/>
  <c r="CG327" i="1"/>
  <c r="CD327" i="1"/>
  <c r="CE327" i="1" s="1"/>
  <c r="CH327" i="1" s="1"/>
  <c r="BY327" i="1"/>
  <c r="BX327" i="1"/>
  <c r="BW327" i="1"/>
  <c r="BU327" i="1"/>
  <c r="BV327" i="1" s="1"/>
  <c r="AV327" i="1"/>
  <c r="AX327" i="1" s="1"/>
  <c r="AN327" i="1"/>
  <c r="AM327" i="1"/>
  <c r="AL327" i="1"/>
  <c r="AJ327" i="1"/>
  <c r="AE327" i="1"/>
  <c r="AQ327" i="1" s="1"/>
  <c r="S327" i="1"/>
  <c r="CR326" i="1"/>
  <c r="CQ326" i="1"/>
  <c r="AD326" i="1" s="1"/>
  <c r="CO326" i="1"/>
  <c r="CH326" i="1"/>
  <c r="CG326" i="1"/>
  <c r="CE326" i="1"/>
  <c r="CD326" i="1"/>
  <c r="BY326" i="1"/>
  <c r="BZ326" i="1" s="1"/>
  <c r="AT326" i="1" s="1"/>
  <c r="CA326" i="1" s="1"/>
  <c r="BX326" i="1"/>
  <c r="BW326" i="1"/>
  <c r="BV326" i="1"/>
  <c r="AR326" i="1" s="1"/>
  <c r="BU326" i="1"/>
  <c r="AV326" i="1"/>
  <c r="AX326" i="1" s="1"/>
  <c r="CM326" i="1" s="1"/>
  <c r="AN326" i="1"/>
  <c r="AM326" i="1"/>
  <c r="AL326" i="1"/>
  <c r="AJ326" i="1"/>
  <c r="CP326" i="1" s="1"/>
  <c r="AK326" i="1" s="1"/>
  <c r="AE326" i="1"/>
  <c r="S326" i="1"/>
  <c r="CR325" i="1"/>
  <c r="CQ325" i="1"/>
  <c r="AD325" i="1" s="1"/>
  <c r="CP325" i="1"/>
  <c r="CO325" i="1"/>
  <c r="CG325" i="1"/>
  <c r="CD325" i="1"/>
  <c r="CE325" i="1" s="1"/>
  <c r="CH325" i="1" s="1"/>
  <c r="BY325" i="1"/>
  <c r="BX325" i="1"/>
  <c r="BW325" i="1"/>
  <c r="BU325" i="1"/>
  <c r="BV325" i="1" s="1"/>
  <c r="AV325" i="1"/>
  <c r="AX325" i="1" s="1"/>
  <c r="AN325" i="1"/>
  <c r="AM325" i="1"/>
  <c r="AL325" i="1"/>
  <c r="AJ325" i="1"/>
  <c r="AE325" i="1"/>
  <c r="AQ325" i="1" s="1"/>
  <c r="S325" i="1"/>
  <c r="CR324" i="1"/>
  <c r="CQ324" i="1"/>
  <c r="AD324" i="1" s="1"/>
  <c r="CO324" i="1"/>
  <c r="CH324" i="1"/>
  <c r="CG324" i="1"/>
  <c r="CE324" i="1"/>
  <c r="CD324" i="1"/>
  <c r="BY324" i="1"/>
  <c r="BZ324" i="1" s="1"/>
  <c r="AT324" i="1" s="1"/>
  <c r="CA324" i="1" s="1"/>
  <c r="BX324" i="1"/>
  <c r="BW324" i="1"/>
  <c r="BV324" i="1"/>
  <c r="AR324" i="1" s="1"/>
  <c r="BU324" i="1"/>
  <c r="AV324" i="1"/>
  <c r="AX324" i="1" s="1"/>
  <c r="CM324" i="1" s="1"/>
  <c r="AN324" i="1"/>
  <c r="AM324" i="1"/>
  <c r="AL324" i="1"/>
  <c r="AJ324" i="1"/>
  <c r="CP324" i="1" s="1"/>
  <c r="AK324" i="1" s="1"/>
  <c r="AE324" i="1"/>
  <c r="S324" i="1"/>
  <c r="CR323" i="1"/>
  <c r="CQ323" i="1"/>
  <c r="AD323" i="1" s="1"/>
  <c r="CP323" i="1"/>
  <c r="CO323" i="1"/>
  <c r="CG323" i="1"/>
  <c r="CD323" i="1"/>
  <c r="CE323" i="1" s="1"/>
  <c r="CH323" i="1" s="1"/>
  <c r="BY323" i="1"/>
  <c r="BZ323" i="1" s="1"/>
  <c r="AT323" i="1" s="1"/>
  <c r="CA323" i="1" s="1"/>
  <c r="BX323" i="1"/>
  <c r="BW323" i="1"/>
  <c r="BU323" i="1"/>
  <c r="BV323" i="1" s="1"/>
  <c r="AV323" i="1"/>
  <c r="AX323" i="1" s="1"/>
  <c r="AN323" i="1"/>
  <c r="AM323" i="1"/>
  <c r="AL323" i="1"/>
  <c r="AJ323" i="1"/>
  <c r="AE323" i="1"/>
  <c r="AQ323" i="1" s="1"/>
  <c r="S323" i="1"/>
  <c r="CM323" i="1" s="1"/>
  <c r="CR322" i="1"/>
  <c r="CQ322" i="1"/>
  <c r="AD322" i="1" s="1"/>
  <c r="CO322" i="1"/>
  <c r="CH322" i="1"/>
  <c r="CG322" i="1"/>
  <c r="CE322" i="1"/>
  <c r="CD322" i="1"/>
  <c r="BY322" i="1"/>
  <c r="BZ322" i="1" s="1"/>
  <c r="AT322" i="1" s="1"/>
  <c r="CA322" i="1" s="1"/>
  <c r="BX322" i="1"/>
  <c r="BW322" i="1"/>
  <c r="BV322" i="1"/>
  <c r="AR322" i="1" s="1"/>
  <c r="BU322" i="1"/>
  <c r="AV322" i="1"/>
  <c r="AX322" i="1" s="1"/>
  <c r="CM322" i="1" s="1"/>
  <c r="AN322" i="1"/>
  <c r="AM322" i="1"/>
  <c r="AL322" i="1"/>
  <c r="AJ322" i="1"/>
  <c r="CP322" i="1" s="1"/>
  <c r="AK322" i="1" s="1"/>
  <c r="AE322" i="1"/>
  <c r="S322" i="1"/>
  <c r="CR321" i="1"/>
  <c r="CQ321" i="1"/>
  <c r="AD321" i="1" s="1"/>
  <c r="CP321" i="1"/>
  <c r="CO321" i="1"/>
  <c r="CG321" i="1"/>
  <c r="CD321" i="1"/>
  <c r="CE321" i="1" s="1"/>
  <c r="CH321" i="1" s="1"/>
  <c r="BY321" i="1"/>
  <c r="BX321" i="1"/>
  <c r="BW321" i="1"/>
  <c r="BU321" i="1"/>
  <c r="BV321" i="1" s="1"/>
  <c r="AV321" i="1"/>
  <c r="AX321" i="1" s="1"/>
  <c r="AN321" i="1"/>
  <c r="AM321" i="1"/>
  <c r="AL321" i="1"/>
  <c r="AJ321" i="1"/>
  <c r="AE321" i="1"/>
  <c r="AQ321" i="1" s="1"/>
  <c r="S321" i="1"/>
  <c r="CR320" i="1"/>
  <c r="CQ320" i="1"/>
  <c r="AD320" i="1" s="1"/>
  <c r="CO320" i="1"/>
  <c r="CG320" i="1"/>
  <c r="CE320" i="1"/>
  <c r="CH320" i="1" s="1"/>
  <c r="CD320" i="1"/>
  <c r="BY320" i="1"/>
  <c r="BZ320" i="1" s="1"/>
  <c r="AT320" i="1" s="1"/>
  <c r="CA320" i="1" s="1"/>
  <c r="BX320" i="1"/>
  <c r="BW320" i="1"/>
  <c r="BV320" i="1"/>
  <c r="BU320" i="1"/>
  <c r="AV320" i="1"/>
  <c r="AX320" i="1" s="1"/>
  <c r="AR320" i="1"/>
  <c r="AQ320" i="1"/>
  <c r="AN320" i="1"/>
  <c r="AM320" i="1"/>
  <c r="AL320" i="1"/>
  <c r="AJ320" i="1"/>
  <c r="CP320" i="1" s="1"/>
  <c r="AK320" i="1" s="1"/>
  <c r="AE320" i="1"/>
  <c r="S320" i="1"/>
  <c r="CR319" i="1"/>
  <c r="CQ319" i="1"/>
  <c r="AD319" i="1" s="1"/>
  <c r="CP319" i="1"/>
  <c r="CO319" i="1"/>
  <c r="CG319" i="1"/>
  <c r="CE319" i="1"/>
  <c r="CH319" i="1" s="1"/>
  <c r="CD319" i="1"/>
  <c r="BY319" i="1"/>
  <c r="BX319" i="1"/>
  <c r="BW319" i="1"/>
  <c r="BU319" i="1"/>
  <c r="BV319" i="1" s="1"/>
  <c r="AV319" i="1"/>
  <c r="AX319" i="1" s="1"/>
  <c r="AN319" i="1"/>
  <c r="AM319" i="1"/>
  <c r="AL319" i="1"/>
  <c r="AJ319" i="1"/>
  <c r="AE319" i="1"/>
  <c r="AQ319" i="1" s="1"/>
  <c r="CR318" i="1"/>
  <c r="CQ318" i="1"/>
  <c r="AD318" i="1" s="1"/>
  <c r="CP318" i="1"/>
  <c r="CO318" i="1"/>
  <c r="CG318" i="1"/>
  <c r="CE318" i="1"/>
  <c r="CH318" i="1" s="1"/>
  <c r="CD318" i="1"/>
  <c r="BY318" i="1"/>
  <c r="BZ318" i="1" s="1"/>
  <c r="AT318" i="1" s="1"/>
  <c r="CA318" i="1" s="1"/>
  <c r="BX318" i="1"/>
  <c r="BW318" i="1"/>
  <c r="BV318" i="1"/>
  <c r="BU318" i="1"/>
  <c r="AV318" i="1"/>
  <c r="AX318" i="1" s="1"/>
  <c r="AR318" i="1"/>
  <c r="AQ318" i="1"/>
  <c r="AN318" i="1"/>
  <c r="AM318" i="1"/>
  <c r="AL318" i="1"/>
  <c r="AK318" i="1"/>
  <c r="AJ318" i="1"/>
  <c r="AE318" i="1"/>
  <c r="S318" i="1"/>
  <c r="CR317" i="1"/>
  <c r="CQ317" i="1"/>
  <c r="AD317" i="1" s="1"/>
  <c r="CP317" i="1"/>
  <c r="CO317" i="1"/>
  <c r="CG317" i="1"/>
  <c r="CE317" i="1"/>
  <c r="CH317" i="1" s="1"/>
  <c r="CD317" i="1"/>
  <c r="BY317" i="1"/>
  <c r="BX317" i="1"/>
  <c r="BW317" i="1"/>
  <c r="BU317" i="1"/>
  <c r="BV317" i="1" s="1"/>
  <c r="AV317" i="1"/>
  <c r="AX317" i="1" s="1"/>
  <c r="AN317" i="1"/>
  <c r="AM317" i="1"/>
  <c r="AL317" i="1"/>
  <c r="AJ317" i="1"/>
  <c r="AE317" i="1"/>
  <c r="AQ317" i="1" s="1"/>
  <c r="CR316" i="1"/>
  <c r="CQ316" i="1"/>
  <c r="AD316" i="1" s="1"/>
  <c r="CP316" i="1"/>
  <c r="CO316" i="1"/>
  <c r="CG316" i="1"/>
  <c r="CE316" i="1"/>
  <c r="CH316" i="1" s="1"/>
  <c r="CD316" i="1"/>
  <c r="BY316" i="1"/>
  <c r="BZ316" i="1" s="1"/>
  <c r="AT316" i="1" s="1"/>
  <c r="CA316" i="1" s="1"/>
  <c r="BX316" i="1"/>
  <c r="BW316" i="1"/>
  <c r="BV316" i="1"/>
  <c r="BU316" i="1"/>
  <c r="AV316" i="1"/>
  <c r="AX316" i="1" s="1"/>
  <c r="AR316" i="1"/>
  <c r="AQ316" i="1"/>
  <c r="AN316" i="1"/>
  <c r="AM316" i="1"/>
  <c r="AL316" i="1"/>
  <c r="AK316" i="1"/>
  <c r="AJ316" i="1"/>
  <c r="AE316" i="1"/>
  <c r="S316" i="1"/>
  <c r="CR315" i="1"/>
  <c r="CQ315" i="1"/>
  <c r="AD315" i="1" s="1"/>
  <c r="CP315" i="1"/>
  <c r="CO315" i="1"/>
  <c r="CG315" i="1"/>
  <c r="CE315" i="1"/>
  <c r="CH315" i="1" s="1"/>
  <c r="CD315" i="1"/>
  <c r="BY315" i="1"/>
  <c r="BX315" i="1"/>
  <c r="BW315" i="1"/>
  <c r="BU315" i="1"/>
  <c r="BV315" i="1" s="1"/>
  <c r="AV315" i="1"/>
  <c r="AX315" i="1" s="1"/>
  <c r="AN315" i="1"/>
  <c r="AM315" i="1"/>
  <c r="AL315" i="1"/>
  <c r="AJ315" i="1"/>
  <c r="AE315" i="1"/>
  <c r="AQ315" i="1" s="1"/>
  <c r="CR314" i="1"/>
  <c r="CQ314" i="1"/>
  <c r="AD314" i="1" s="1"/>
  <c r="CP314" i="1"/>
  <c r="CO314" i="1"/>
  <c r="CG314" i="1"/>
  <c r="CE314" i="1"/>
  <c r="CH314" i="1" s="1"/>
  <c r="CD314" i="1"/>
  <c r="BY314" i="1"/>
  <c r="BZ314" i="1" s="1"/>
  <c r="AT314" i="1" s="1"/>
  <c r="CA314" i="1" s="1"/>
  <c r="BX314" i="1"/>
  <c r="BW314" i="1"/>
  <c r="BV314" i="1"/>
  <c r="BU314" i="1"/>
  <c r="AV314" i="1"/>
  <c r="AX314" i="1" s="1"/>
  <c r="AR314" i="1"/>
  <c r="AQ314" i="1"/>
  <c r="AN314" i="1"/>
  <c r="AM314" i="1"/>
  <c r="AL314" i="1"/>
  <c r="AK314" i="1"/>
  <c r="AJ314" i="1"/>
  <c r="AE314" i="1"/>
  <c r="S314" i="1"/>
  <c r="CR313" i="1"/>
  <c r="CQ313" i="1"/>
  <c r="AD313" i="1" s="1"/>
  <c r="CP313" i="1"/>
  <c r="CO313" i="1"/>
  <c r="CG313" i="1"/>
  <c r="CE313" i="1"/>
  <c r="CH313" i="1" s="1"/>
  <c r="CD313" i="1"/>
  <c r="BY313" i="1"/>
  <c r="BX313" i="1"/>
  <c r="BW313" i="1"/>
  <c r="BU313" i="1"/>
  <c r="BV313" i="1" s="1"/>
  <c r="AV313" i="1"/>
  <c r="AX313" i="1" s="1"/>
  <c r="AN313" i="1"/>
  <c r="AM313" i="1"/>
  <c r="AL313" i="1"/>
  <c r="AJ313" i="1"/>
  <c r="AE313" i="1"/>
  <c r="AQ313" i="1" s="1"/>
  <c r="CR312" i="1"/>
  <c r="CQ312" i="1"/>
  <c r="AD312" i="1" s="1"/>
  <c r="CP312" i="1"/>
  <c r="CO312" i="1"/>
  <c r="CG312" i="1"/>
  <c r="CE312" i="1"/>
  <c r="CH312" i="1" s="1"/>
  <c r="CD312" i="1"/>
  <c r="BY312" i="1"/>
  <c r="BZ312" i="1" s="1"/>
  <c r="AT312" i="1" s="1"/>
  <c r="CA312" i="1" s="1"/>
  <c r="BX312" i="1"/>
  <c r="BW312" i="1"/>
  <c r="BV312" i="1"/>
  <c r="BU312" i="1"/>
  <c r="AV312" i="1"/>
  <c r="AX312" i="1" s="1"/>
  <c r="AR312" i="1"/>
  <c r="AQ312" i="1"/>
  <c r="AN312" i="1"/>
  <c r="AM312" i="1"/>
  <c r="AL312" i="1"/>
  <c r="AK312" i="1"/>
  <c r="AJ312" i="1"/>
  <c r="AE312" i="1"/>
  <c r="S312" i="1"/>
  <c r="CR311" i="1"/>
  <c r="CQ311" i="1"/>
  <c r="AD311" i="1" s="1"/>
  <c r="CO311" i="1"/>
  <c r="CG311" i="1"/>
  <c r="CD311" i="1"/>
  <c r="CE311" i="1" s="1"/>
  <c r="CH311" i="1" s="1"/>
  <c r="BY311" i="1"/>
  <c r="BZ311" i="1" s="1"/>
  <c r="AT311" i="1" s="1"/>
  <c r="CA311" i="1" s="1"/>
  <c r="BX311" i="1"/>
  <c r="BW311" i="1"/>
  <c r="BV311" i="1"/>
  <c r="AR311" i="1" s="1"/>
  <c r="BU311" i="1"/>
  <c r="AV311" i="1"/>
  <c r="AX311" i="1" s="1"/>
  <c r="AN311" i="1"/>
  <c r="AM311" i="1"/>
  <c r="AL311" i="1"/>
  <c r="AJ311" i="1"/>
  <c r="CP311" i="1" s="1"/>
  <c r="AK311" i="1" s="1"/>
  <c r="AE311" i="1"/>
  <c r="S311" i="1"/>
  <c r="CR310" i="1"/>
  <c r="CQ310" i="1"/>
  <c r="AD310" i="1" s="1"/>
  <c r="CP310" i="1"/>
  <c r="CO310" i="1"/>
  <c r="CG310" i="1"/>
  <c r="CD310" i="1"/>
  <c r="CE310" i="1" s="1"/>
  <c r="CH310" i="1" s="1"/>
  <c r="BY310" i="1"/>
  <c r="BX310" i="1"/>
  <c r="BW310" i="1"/>
  <c r="BU310" i="1"/>
  <c r="BV310" i="1" s="1"/>
  <c r="AV310" i="1"/>
  <c r="AX310" i="1" s="1"/>
  <c r="AN310" i="1"/>
  <c r="AM310" i="1"/>
  <c r="AL310" i="1"/>
  <c r="AJ310" i="1"/>
  <c r="AE310" i="1"/>
  <c r="AQ310" i="1" s="1"/>
  <c r="S310" i="1"/>
  <c r="CM310" i="1" s="1"/>
  <c r="CR309" i="1"/>
  <c r="CQ309" i="1"/>
  <c r="AD309" i="1" s="1"/>
  <c r="CO309" i="1"/>
  <c r="CG309" i="1"/>
  <c r="CD309" i="1"/>
  <c r="CE309" i="1" s="1"/>
  <c r="CH309" i="1" s="1"/>
  <c r="BY309" i="1"/>
  <c r="BZ309" i="1" s="1"/>
  <c r="AT309" i="1" s="1"/>
  <c r="CA309" i="1" s="1"/>
  <c r="BX309" i="1"/>
  <c r="BW309" i="1"/>
  <c r="BV309" i="1"/>
  <c r="AR309" i="1" s="1"/>
  <c r="BU309" i="1"/>
  <c r="AV309" i="1"/>
  <c r="AX309" i="1" s="1"/>
  <c r="AN309" i="1"/>
  <c r="AM309" i="1"/>
  <c r="AL309" i="1"/>
  <c r="AJ309" i="1"/>
  <c r="CP309" i="1" s="1"/>
  <c r="AK309" i="1" s="1"/>
  <c r="AE309" i="1"/>
  <c r="S309" i="1"/>
  <c r="CR308" i="1"/>
  <c r="CQ308" i="1"/>
  <c r="AD308" i="1" s="1"/>
  <c r="CP308" i="1"/>
  <c r="CO308" i="1"/>
  <c r="CG308" i="1"/>
  <c r="CD308" i="1"/>
  <c r="CE308" i="1" s="1"/>
  <c r="CH308" i="1" s="1"/>
  <c r="BY308" i="1"/>
  <c r="BZ308" i="1" s="1"/>
  <c r="AT308" i="1" s="1"/>
  <c r="CA308" i="1" s="1"/>
  <c r="BX308" i="1"/>
  <c r="BW308" i="1"/>
  <c r="BV308" i="1"/>
  <c r="BU308" i="1"/>
  <c r="AV308" i="1"/>
  <c r="AX308" i="1" s="1"/>
  <c r="AR308" i="1"/>
  <c r="AN308" i="1"/>
  <c r="AM308" i="1"/>
  <c r="AL308" i="1"/>
  <c r="AJ308" i="1"/>
  <c r="AE308" i="1"/>
  <c r="AQ308" i="1" s="1"/>
  <c r="S308" i="1"/>
  <c r="CR307" i="1"/>
  <c r="CQ307" i="1"/>
  <c r="AD307" i="1" s="1"/>
  <c r="CO307" i="1"/>
  <c r="CG307" i="1"/>
  <c r="CD307" i="1"/>
  <c r="CE307" i="1" s="1"/>
  <c r="CH307" i="1" s="1"/>
  <c r="BY307" i="1"/>
  <c r="BZ307" i="1" s="1"/>
  <c r="AT307" i="1" s="1"/>
  <c r="CA307" i="1" s="1"/>
  <c r="BX307" i="1"/>
  <c r="BW307" i="1"/>
  <c r="BV307" i="1"/>
  <c r="AR307" i="1" s="1"/>
  <c r="BU307" i="1"/>
  <c r="AV307" i="1"/>
  <c r="AX307" i="1" s="1"/>
  <c r="AN307" i="1"/>
  <c r="AM307" i="1"/>
  <c r="AL307" i="1"/>
  <c r="AJ307" i="1"/>
  <c r="CP307" i="1" s="1"/>
  <c r="AK307" i="1" s="1"/>
  <c r="AE307" i="1"/>
  <c r="S307" i="1"/>
  <c r="CR306" i="1"/>
  <c r="CQ306" i="1"/>
  <c r="AD306" i="1" s="1"/>
  <c r="CP306" i="1"/>
  <c r="CO306" i="1"/>
  <c r="CG306" i="1"/>
  <c r="CD306" i="1"/>
  <c r="CE306" i="1" s="1"/>
  <c r="CH306" i="1" s="1"/>
  <c r="BY306" i="1"/>
  <c r="BZ306" i="1" s="1"/>
  <c r="AT306" i="1" s="1"/>
  <c r="CA306" i="1" s="1"/>
  <c r="BX306" i="1"/>
  <c r="BW306" i="1"/>
  <c r="BV306" i="1"/>
  <c r="BU306" i="1"/>
  <c r="AV306" i="1"/>
  <c r="AX306" i="1" s="1"/>
  <c r="AR306" i="1"/>
  <c r="AN306" i="1"/>
  <c r="AM306" i="1"/>
  <c r="AL306" i="1"/>
  <c r="AJ306" i="1"/>
  <c r="AE306" i="1"/>
  <c r="AQ306" i="1" s="1"/>
  <c r="S306" i="1"/>
  <c r="CR305" i="1"/>
  <c r="CQ305" i="1"/>
  <c r="AD305" i="1" s="1"/>
  <c r="CO305" i="1"/>
  <c r="CG305" i="1"/>
  <c r="CD305" i="1"/>
  <c r="CE305" i="1" s="1"/>
  <c r="CH305" i="1" s="1"/>
  <c r="BY305" i="1"/>
  <c r="BZ305" i="1" s="1"/>
  <c r="AT305" i="1" s="1"/>
  <c r="CA305" i="1" s="1"/>
  <c r="BX305" i="1"/>
  <c r="BW305" i="1"/>
  <c r="BV305" i="1"/>
  <c r="AR305" i="1" s="1"/>
  <c r="BU305" i="1"/>
  <c r="AV305" i="1"/>
  <c r="AX305" i="1" s="1"/>
  <c r="AN305" i="1"/>
  <c r="AM305" i="1"/>
  <c r="AL305" i="1"/>
  <c r="AJ305" i="1"/>
  <c r="CP305" i="1" s="1"/>
  <c r="AK305" i="1" s="1"/>
  <c r="AE305" i="1"/>
  <c r="S305" i="1"/>
  <c r="CR304" i="1"/>
  <c r="CQ304" i="1"/>
  <c r="AD304" i="1" s="1"/>
  <c r="CO304" i="1"/>
  <c r="CH304" i="1"/>
  <c r="CG304" i="1"/>
  <c r="CE304" i="1"/>
  <c r="CD304" i="1"/>
  <c r="BZ304" i="1"/>
  <c r="AT304" i="1" s="1"/>
  <c r="CA304" i="1" s="1"/>
  <c r="BY304" i="1"/>
  <c r="BX304" i="1"/>
  <c r="BW304" i="1"/>
  <c r="BV304" i="1"/>
  <c r="AR304" i="1" s="1"/>
  <c r="BU304" i="1"/>
  <c r="AV304" i="1"/>
  <c r="AX304" i="1" s="1"/>
  <c r="CM304" i="1" s="1"/>
  <c r="AQ304" i="1"/>
  <c r="AN304" i="1"/>
  <c r="AM304" i="1"/>
  <c r="AL304" i="1"/>
  <c r="AJ304" i="1"/>
  <c r="CP304" i="1" s="1"/>
  <c r="AK304" i="1" s="1"/>
  <c r="AE304" i="1"/>
  <c r="S304" i="1"/>
  <c r="CR303" i="1"/>
  <c r="CQ303" i="1"/>
  <c r="CP303" i="1"/>
  <c r="CO303" i="1"/>
  <c r="CG303" i="1"/>
  <c r="CD303" i="1"/>
  <c r="CE303" i="1" s="1"/>
  <c r="CH303" i="1" s="1"/>
  <c r="BY303" i="1"/>
  <c r="BX303" i="1"/>
  <c r="BW303" i="1"/>
  <c r="BU303" i="1"/>
  <c r="BV303" i="1" s="1"/>
  <c r="AX303" i="1"/>
  <c r="AV303" i="1"/>
  <c r="AN303" i="1"/>
  <c r="AM303" i="1"/>
  <c r="AL303" i="1"/>
  <c r="AJ303" i="1"/>
  <c r="AE303" i="1"/>
  <c r="AQ303" i="1" s="1"/>
  <c r="AD303" i="1"/>
  <c r="CR302" i="1"/>
  <c r="CQ302" i="1"/>
  <c r="AD302" i="1" s="1"/>
  <c r="CO302" i="1"/>
  <c r="CH302" i="1"/>
  <c r="CG302" i="1"/>
  <c r="CE302" i="1"/>
  <c r="CD302" i="1"/>
  <c r="BZ302" i="1"/>
  <c r="AT302" i="1" s="1"/>
  <c r="CA302" i="1" s="1"/>
  <c r="BY302" i="1"/>
  <c r="BX302" i="1"/>
  <c r="BW302" i="1"/>
  <c r="BV302" i="1"/>
  <c r="AR302" i="1" s="1"/>
  <c r="BU302" i="1"/>
  <c r="AV302" i="1"/>
  <c r="AX302" i="1" s="1"/>
  <c r="CM302" i="1" s="1"/>
  <c r="AQ302" i="1"/>
  <c r="AN302" i="1"/>
  <c r="AM302" i="1"/>
  <c r="AL302" i="1"/>
  <c r="AJ302" i="1"/>
  <c r="CP302" i="1" s="1"/>
  <c r="AK302" i="1" s="1"/>
  <c r="AE302" i="1"/>
  <c r="S302" i="1"/>
  <c r="CR301" i="1"/>
  <c r="CQ301" i="1"/>
  <c r="CP301" i="1"/>
  <c r="CO301" i="1"/>
  <c r="CG301" i="1"/>
  <c r="CD301" i="1"/>
  <c r="CE301" i="1" s="1"/>
  <c r="CH301" i="1" s="1"/>
  <c r="BY301" i="1"/>
  <c r="BZ301" i="1" s="1"/>
  <c r="AT301" i="1" s="1"/>
  <c r="CA301" i="1" s="1"/>
  <c r="BX301" i="1"/>
  <c r="BW301" i="1"/>
  <c r="BU301" i="1"/>
  <c r="BV301" i="1" s="1"/>
  <c r="AX301" i="1"/>
  <c r="AV301" i="1"/>
  <c r="AN301" i="1"/>
  <c r="AM301" i="1"/>
  <c r="AL301" i="1"/>
  <c r="AJ301" i="1"/>
  <c r="AE301" i="1"/>
  <c r="AQ301" i="1" s="1"/>
  <c r="AD301" i="1"/>
  <c r="CR300" i="1"/>
  <c r="CQ300" i="1"/>
  <c r="AD300" i="1" s="1"/>
  <c r="CO300" i="1"/>
  <c r="CH300" i="1"/>
  <c r="CG300" i="1"/>
  <c r="CE300" i="1"/>
  <c r="CD300" i="1"/>
  <c r="BZ300" i="1"/>
  <c r="AT300" i="1" s="1"/>
  <c r="CA300" i="1" s="1"/>
  <c r="BY300" i="1"/>
  <c r="BX300" i="1"/>
  <c r="BW300" i="1"/>
  <c r="BV300" i="1"/>
  <c r="AR300" i="1" s="1"/>
  <c r="BU300" i="1"/>
  <c r="AV300" i="1"/>
  <c r="AX300" i="1" s="1"/>
  <c r="CM300" i="1" s="1"/>
  <c r="AQ300" i="1"/>
  <c r="AN300" i="1"/>
  <c r="AM300" i="1"/>
  <c r="AL300" i="1"/>
  <c r="AJ300" i="1"/>
  <c r="CP300" i="1" s="1"/>
  <c r="AK300" i="1" s="1"/>
  <c r="AE300" i="1"/>
  <c r="S300" i="1"/>
  <c r="CR299" i="1"/>
  <c r="CQ299" i="1"/>
  <c r="CP299" i="1"/>
  <c r="CO299" i="1"/>
  <c r="CG299" i="1"/>
  <c r="CD299" i="1"/>
  <c r="CE299" i="1" s="1"/>
  <c r="CH299" i="1" s="1"/>
  <c r="BY299" i="1"/>
  <c r="BX299" i="1"/>
  <c r="BW299" i="1"/>
  <c r="BU299" i="1"/>
  <c r="BV299" i="1" s="1"/>
  <c r="AX299" i="1"/>
  <c r="AV299" i="1"/>
  <c r="AN299" i="1"/>
  <c r="AM299" i="1"/>
  <c r="AL299" i="1"/>
  <c r="AJ299" i="1"/>
  <c r="AE299" i="1"/>
  <c r="AQ299" i="1" s="1"/>
  <c r="AD299" i="1"/>
  <c r="CR298" i="1"/>
  <c r="CQ298" i="1"/>
  <c r="AD298" i="1" s="1"/>
  <c r="CO298" i="1"/>
  <c r="CH298" i="1"/>
  <c r="CG298" i="1"/>
  <c r="CE298" i="1"/>
  <c r="CD298" i="1"/>
  <c r="BZ298" i="1"/>
  <c r="AT298" i="1" s="1"/>
  <c r="CA298" i="1" s="1"/>
  <c r="BY298" i="1"/>
  <c r="BX298" i="1"/>
  <c r="BW298" i="1"/>
  <c r="BV298" i="1"/>
  <c r="AR298" i="1" s="1"/>
  <c r="BU298" i="1"/>
  <c r="AV298" i="1"/>
  <c r="AX298" i="1" s="1"/>
  <c r="CM298" i="1" s="1"/>
  <c r="AQ298" i="1"/>
  <c r="AN298" i="1"/>
  <c r="AM298" i="1"/>
  <c r="AL298" i="1"/>
  <c r="AJ298" i="1"/>
  <c r="CP298" i="1" s="1"/>
  <c r="AK298" i="1" s="1"/>
  <c r="AE298" i="1"/>
  <c r="S298" i="1"/>
  <c r="CR297" i="1"/>
  <c r="CQ297" i="1"/>
  <c r="CO297" i="1"/>
  <c r="CG297" i="1"/>
  <c r="CD297" i="1"/>
  <c r="CE297" i="1" s="1"/>
  <c r="CH297" i="1" s="1"/>
  <c r="BY297" i="1"/>
  <c r="BZ297" i="1" s="1"/>
  <c r="AT297" i="1" s="1"/>
  <c r="CA297" i="1" s="1"/>
  <c r="BX297" i="1"/>
  <c r="BW297" i="1"/>
  <c r="BV297" i="1"/>
  <c r="AR297" i="1" s="1"/>
  <c r="BU297" i="1"/>
  <c r="AV297" i="1"/>
  <c r="AX297" i="1" s="1"/>
  <c r="CM297" i="1" s="1"/>
  <c r="AN297" i="1"/>
  <c r="AM297" i="1"/>
  <c r="AL297" i="1"/>
  <c r="AJ297" i="1"/>
  <c r="CP297" i="1" s="1"/>
  <c r="AE297" i="1"/>
  <c r="AD297" i="1"/>
  <c r="S297" i="1"/>
  <c r="CR296" i="1"/>
  <c r="CQ296" i="1"/>
  <c r="CO296" i="1"/>
  <c r="CG296" i="1"/>
  <c r="CE296" i="1"/>
  <c r="CH296" i="1" s="1"/>
  <c r="CD296" i="1"/>
  <c r="BY296" i="1"/>
  <c r="BX296" i="1"/>
  <c r="BW296" i="1"/>
  <c r="BU296" i="1"/>
  <c r="BV296" i="1" s="1"/>
  <c r="AV296" i="1"/>
  <c r="AX296" i="1" s="1"/>
  <c r="AN296" i="1"/>
  <c r="AM296" i="1"/>
  <c r="AL296" i="1"/>
  <c r="AJ296" i="1"/>
  <c r="CP296" i="1" s="1"/>
  <c r="AE296" i="1"/>
  <c r="AQ296" i="1" s="1"/>
  <c r="AD296" i="1"/>
  <c r="S296" i="1"/>
  <c r="CR295" i="1"/>
  <c r="CQ295" i="1"/>
  <c r="CO295" i="1"/>
  <c r="CG295" i="1"/>
  <c r="CD295" i="1"/>
  <c r="CE295" i="1" s="1"/>
  <c r="CH295" i="1" s="1"/>
  <c r="BY295" i="1"/>
  <c r="BZ295" i="1" s="1"/>
  <c r="AT295" i="1" s="1"/>
  <c r="CA295" i="1" s="1"/>
  <c r="BX295" i="1"/>
  <c r="BW295" i="1"/>
  <c r="BV295" i="1"/>
  <c r="AR295" i="1" s="1"/>
  <c r="BU295" i="1"/>
  <c r="AV295" i="1"/>
  <c r="AX295" i="1" s="1"/>
  <c r="CM295" i="1" s="1"/>
  <c r="AN295" i="1"/>
  <c r="AM295" i="1"/>
  <c r="AL295" i="1"/>
  <c r="AJ295" i="1"/>
  <c r="CP295" i="1" s="1"/>
  <c r="AE295" i="1"/>
  <c r="AD295" i="1"/>
  <c r="S295" i="1"/>
  <c r="CR294" i="1"/>
  <c r="CQ294" i="1"/>
  <c r="AD294" i="1" s="1"/>
  <c r="CO294" i="1"/>
  <c r="CG294" i="1"/>
  <c r="CE294" i="1"/>
  <c r="CH294" i="1" s="1"/>
  <c r="CD294" i="1"/>
  <c r="BY294" i="1"/>
  <c r="BX294" i="1"/>
  <c r="BW294" i="1"/>
  <c r="BU294" i="1"/>
  <c r="BV294" i="1" s="1"/>
  <c r="AV294" i="1"/>
  <c r="AX294" i="1" s="1"/>
  <c r="AN294" i="1"/>
  <c r="AM294" i="1"/>
  <c r="AL294" i="1"/>
  <c r="AJ294" i="1"/>
  <c r="CP294" i="1" s="1"/>
  <c r="AE294" i="1"/>
  <c r="AQ294" i="1" s="1"/>
  <c r="S294" i="1"/>
  <c r="CR293" i="1"/>
  <c r="CQ293" i="1"/>
  <c r="AD293" i="1" s="1"/>
  <c r="CO293" i="1"/>
  <c r="CH293" i="1"/>
  <c r="CG293" i="1"/>
  <c r="CE293" i="1"/>
  <c r="CD293" i="1"/>
  <c r="BY293" i="1"/>
  <c r="BZ293" i="1" s="1"/>
  <c r="AT293" i="1" s="1"/>
  <c r="CA293" i="1" s="1"/>
  <c r="BX293" i="1"/>
  <c r="BW293" i="1"/>
  <c r="BV293" i="1"/>
  <c r="AR293" i="1" s="1"/>
  <c r="BU293" i="1"/>
  <c r="AV293" i="1"/>
  <c r="AX293" i="1" s="1"/>
  <c r="CM293" i="1" s="1"/>
  <c r="AN293" i="1"/>
  <c r="AM293" i="1"/>
  <c r="AL293" i="1"/>
  <c r="AJ293" i="1"/>
  <c r="CP293" i="1" s="1"/>
  <c r="AE293" i="1"/>
  <c r="S293" i="1"/>
  <c r="CR292" i="1"/>
  <c r="CQ292" i="1"/>
  <c r="AD292" i="1" s="1"/>
  <c r="CO292" i="1"/>
  <c r="CG292" i="1"/>
  <c r="CE292" i="1"/>
  <c r="CH292" i="1" s="1"/>
  <c r="CD292" i="1"/>
  <c r="BY292" i="1"/>
  <c r="BZ292" i="1" s="1"/>
  <c r="AT292" i="1" s="1"/>
  <c r="CA292" i="1" s="1"/>
  <c r="BX292" i="1"/>
  <c r="BW292" i="1"/>
  <c r="BU292" i="1"/>
  <c r="BV292" i="1" s="1"/>
  <c r="AV292" i="1"/>
  <c r="AX292" i="1" s="1"/>
  <c r="AN292" i="1"/>
  <c r="AM292" i="1"/>
  <c r="AL292" i="1"/>
  <c r="AJ292" i="1"/>
  <c r="CP292" i="1" s="1"/>
  <c r="AE292" i="1"/>
  <c r="AQ292" i="1" s="1"/>
  <c r="S292" i="1"/>
  <c r="CM292" i="1" s="1"/>
  <c r="CR291" i="1"/>
  <c r="CQ291" i="1"/>
  <c r="AD291" i="1" s="1"/>
  <c r="CO291" i="1"/>
  <c r="CH291" i="1"/>
  <c r="CG291" i="1"/>
  <c r="CE291" i="1"/>
  <c r="CD291" i="1"/>
  <c r="BY291" i="1"/>
  <c r="BZ291" i="1" s="1"/>
  <c r="AT291" i="1" s="1"/>
  <c r="CA291" i="1" s="1"/>
  <c r="BX291" i="1"/>
  <c r="BW291" i="1"/>
  <c r="BV291" i="1"/>
  <c r="AR291" i="1" s="1"/>
  <c r="BU291" i="1"/>
  <c r="AV291" i="1"/>
  <c r="AX291" i="1" s="1"/>
  <c r="CM291" i="1" s="1"/>
  <c r="AN291" i="1"/>
  <c r="AM291" i="1"/>
  <c r="AL291" i="1"/>
  <c r="AJ291" i="1"/>
  <c r="CP291" i="1" s="1"/>
  <c r="AE291" i="1"/>
  <c r="S291" i="1"/>
  <c r="CR290" i="1"/>
  <c r="CQ290" i="1"/>
  <c r="AD290" i="1" s="1"/>
  <c r="CO290" i="1"/>
  <c r="CG290" i="1"/>
  <c r="CE290" i="1"/>
  <c r="CH290" i="1" s="1"/>
  <c r="CD290" i="1"/>
  <c r="BY290" i="1"/>
  <c r="BZ290" i="1" s="1"/>
  <c r="AT290" i="1" s="1"/>
  <c r="CA290" i="1" s="1"/>
  <c r="BX290" i="1"/>
  <c r="BW290" i="1"/>
  <c r="BU290" i="1"/>
  <c r="BV290" i="1" s="1"/>
  <c r="AV290" i="1"/>
  <c r="AX290" i="1" s="1"/>
  <c r="AN290" i="1"/>
  <c r="AM290" i="1"/>
  <c r="AL290" i="1"/>
  <c r="AJ290" i="1"/>
  <c r="CP290" i="1" s="1"/>
  <c r="AE290" i="1"/>
  <c r="AQ290" i="1" s="1"/>
  <c r="S290" i="1"/>
  <c r="CM290" i="1" s="1"/>
  <c r="CR289" i="1"/>
  <c r="CQ289" i="1"/>
  <c r="CO289" i="1"/>
  <c r="CG289" i="1"/>
  <c r="CD289" i="1"/>
  <c r="CE289" i="1" s="1"/>
  <c r="CH289" i="1" s="1"/>
  <c r="BY289" i="1"/>
  <c r="BX289" i="1"/>
  <c r="BZ289" i="1" s="1"/>
  <c r="AT289" i="1" s="1"/>
  <c r="CA289" i="1" s="1"/>
  <c r="BW289" i="1"/>
  <c r="BV289" i="1"/>
  <c r="AR289" i="1" s="1"/>
  <c r="BU289" i="1"/>
  <c r="AV289" i="1"/>
  <c r="AX289" i="1" s="1"/>
  <c r="CM289" i="1" s="1"/>
  <c r="AN289" i="1"/>
  <c r="AM289" i="1"/>
  <c r="AL289" i="1"/>
  <c r="AJ289" i="1"/>
  <c r="CP289" i="1" s="1"/>
  <c r="AK289" i="1" s="1"/>
  <c r="AE289" i="1"/>
  <c r="AD289" i="1"/>
  <c r="S289" i="1"/>
  <c r="CR288" i="1"/>
  <c r="CQ288" i="1"/>
  <c r="CP288" i="1"/>
  <c r="CO288" i="1"/>
  <c r="CG288" i="1"/>
  <c r="CD288" i="1"/>
  <c r="CE288" i="1" s="1"/>
  <c r="CH288" i="1" s="1"/>
  <c r="BY288" i="1"/>
  <c r="BX288" i="1"/>
  <c r="BW288" i="1"/>
  <c r="BU288" i="1"/>
  <c r="BV288" i="1" s="1"/>
  <c r="AX288" i="1"/>
  <c r="AV288" i="1"/>
  <c r="AN288" i="1"/>
  <c r="AM288" i="1"/>
  <c r="AL288" i="1"/>
  <c r="AJ288" i="1"/>
  <c r="AE288" i="1"/>
  <c r="AQ288" i="1" s="1"/>
  <c r="AD288" i="1"/>
  <c r="S288" i="1"/>
  <c r="CM288" i="1" s="1"/>
  <c r="CR287" i="1"/>
  <c r="CQ287" i="1"/>
  <c r="AD287" i="1" s="1"/>
  <c r="CO287" i="1"/>
  <c r="CG287" i="1"/>
  <c r="CD287" i="1"/>
  <c r="CE287" i="1" s="1"/>
  <c r="CH287" i="1" s="1"/>
  <c r="BY287" i="1"/>
  <c r="BX287" i="1"/>
  <c r="BZ287" i="1" s="1"/>
  <c r="AT287" i="1" s="1"/>
  <c r="CA287" i="1" s="1"/>
  <c r="BW287" i="1"/>
  <c r="BV287" i="1"/>
  <c r="AR287" i="1" s="1"/>
  <c r="BU287" i="1"/>
  <c r="AV287" i="1"/>
  <c r="AX287" i="1" s="1"/>
  <c r="CM287" i="1" s="1"/>
  <c r="AN287" i="1"/>
  <c r="AM287" i="1"/>
  <c r="AL287" i="1"/>
  <c r="AJ287" i="1"/>
  <c r="CP287" i="1" s="1"/>
  <c r="AK287" i="1" s="1"/>
  <c r="AE287" i="1"/>
  <c r="S287" i="1"/>
  <c r="CR286" i="1"/>
  <c r="CQ286" i="1"/>
  <c r="CP286" i="1"/>
  <c r="CO286" i="1"/>
  <c r="CG286" i="1"/>
  <c r="CD286" i="1"/>
  <c r="CE286" i="1" s="1"/>
  <c r="CH286" i="1" s="1"/>
  <c r="BY286" i="1"/>
  <c r="BX286" i="1"/>
  <c r="BW286" i="1"/>
  <c r="BU286" i="1"/>
  <c r="BV286" i="1" s="1"/>
  <c r="AX286" i="1"/>
  <c r="AV286" i="1"/>
  <c r="AN286" i="1"/>
  <c r="AM286" i="1"/>
  <c r="AL286" i="1"/>
  <c r="AJ286" i="1"/>
  <c r="AE286" i="1"/>
  <c r="AQ286" i="1" s="1"/>
  <c r="AD286" i="1"/>
  <c r="S286" i="1"/>
  <c r="CM286" i="1" s="1"/>
  <c r="CR285" i="1"/>
  <c r="CQ285" i="1"/>
  <c r="AD285" i="1" s="1"/>
  <c r="CO285" i="1"/>
  <c r="CG285" i="1"/>
  <c r="CD285" i="1"/>
  <c r="CE285" i="1" s="1"/>
  <c r="CH285" i="1" s="1"/>
  <c r="BY285" i="1"/>
  <c r="BX285" i="1"/>
  <c r="BZ285" i="1" s="1"/>
  <c r="AT285" i="1" s="1"/>
  <c r="CA285" i="1" s="1"/>
  <c r="BW285" i="1"/>
  <c r="BV285" i="1"/>
  <c r="AR285" i="1" s="1"/>
  <c r="BU285" i="1"/>
  <c r="AV285" i="1"/>
  <c r="AX285" i="1" s="1"/>
  <c r="CM285" i="1" s="1"/>
  <c r="AN285" i="1"/>
  <c r="AM285" i="1"/>
  <c r="AL285" i="1"/>
  <c r="AJ285" i="1"/>
  <c r="CP285" i="1" s="1"/>
  <c r="AK285" i="1" s="1"/>
  <c r="AE285" i="1"/>
  <c r="S285" i="1"/>
  <c r="CR284" i="1"/>
  <c r="CQ284" i="1"/>
  <c r="CP284" i="1"/>
  <c r="CO284" i="1"/>
  <c r="CG284" i="1"/>
  <c r="CD284" i="1"/>
  <c r="CE284" i="1" s="1"/>
  <c r="CH284" i="1" s="1"/>
  <c r="BY284" i="1"/>
  <c r="BZ284" i="1" s="1"/>
  <c r="AT284" i="1" s="1"/>
  <c r="CA284" i="1" s="1"/>
  <c r="BX284" i="1"/>
  <c r="BW284" i="1"/>
  <c r="BU284" i="1"/>
  <c r="BV284" i="1" s="1"/>
  <c r="AX284" i="1"/>
  <c r="AV284" i="1"/>
  <c r="AN284" i="1"/>
  <c r="AM284" i="1"/>
  <c r="AL284" i="1"/>
  <c r="AJ284" i="1"/>
  <c r="AE284" i="1"/>
  <c r="AQ284" i="1" s="1"/>
  <c r="AD284" i="1"/>
  <c r="S284" i="1"/>
  <c r="CM284" i="1" s="1"/>
  <c r="CR283" i="1"/>
  <c r="CQ283" i="1"/>
  <c r="CO283" i="1"/>
  <c r="CG283" i="1"/>
  <c r="CD283" i="1"/>
  <c r="CE283" i="1" s="1"/>
  <c r="CH283" i="1" s="1"/>
  <c r="BY283" i="1"/>
  <c r="BX283" i="1"/>
  <c r="BZ283" i="1" s="1"/>
  <c r="AT283" i="1" s="1"/>
  <c r="CA283" i="1" s="1"/>
  <c r="BW283" i="1"/>
  <c r="BV283" i="1"/>
  <c r="AR283" i="1" s="1"/>
  <c r="BU283" i="1"/>
  <c r="AV283" i="1"/>
  <c r="AX283" i="1" s="1"/>
  <c r="CM283" i="1" s="1"/>
  <c r="AN283" i="1"/>
  <c r="AM283" i="1"/>
  <c r="AL283" i="1"/>
  <c r="AJ283" i="1"/>
  <c r="CP283" i="1" s="1"/>
  <c r="AK283" i="1" s="1"/>
  <c r="AE283" i="1"/>
  <c r="AD283" i="1"/>
  <c r="S283" i="1"/>
  <c r="CR282" i="1"/>
  <c r="CQ282" i="1"/>
  <c r="CP282" i="1"/>
  <c r="CO282" i="1"/>
  <c r="CG282" i="1"/>
  <c r="CD282" i="1"/>
  <c r="CE282" i="1" s="1"/>
  <c r="CH282" i="1" s="1"/>
  <c r="BY282" i="1"/>
  <c r="BZ282" i="1" s="1"/>
  <c r="AT282" i="1" s="1"/>
  <c r="CA282" i="1" s="1"/>
  <c r="BX282" i="1"/>
  <c r="BW282" i="1"/>
  <c r="BU282" i="1"/>
  <c r="BV282" i="1" s="1"/>
  <c r="AX282" i="1"/>
  <c r="AV282" i="1"/>
  <c r="AN282" i="1"/>
  <c r="AM282" i="1"/>
  <c r="AL282" i="1"/>
  <c r="AJ282" i="1"/>
  <c r="AE282" i="1"/>
  <c r="AQ282" i="1" s="1"/>
  <c r="AD282" i="1"/>
  <c r="S282" i="1"/>
  <c r="CM282" i="1" s="1"/>
  <c r="CR281" i="1"/>
  <c r="CQ281" i="1"/>
  <c r="CO281" i="1"/>
  <c r="CG281" i="1"/>
  <c r="CD281" i="1"/>
  <c r="CE281" i="1" s="1"/>
  <c r="CH281" i="1" s="1"/>
  <c r="BY281" i="1"/>
  <c r="BX281" i="1"/>
  <c r="BZ281" i="1" s="1"/>
  <c r="AT281" i="1" s="1"/>
  <c r="CA281" i="1" s="1"/>
  <c r="BW281" i="1"/>
  <c r="BV281" i="1"/>
  <c r="AR281" i="1" s="1"/>
  <c r="BU281" i="1"/>
  <c r="AV281" i="1"/>
  <c r="AX281" i="1" s="1"/>
  <c r="CM281" i="1" s="1"/>
  <c r="AN281" i="1"/>
  <c r="AM281" i="1"/>
  <c r="AL281" i="1"/>
  <c r="AJ281" i="1"/>
  <c r="CP281" i="1" s="1"/>
  <c r="AK281" i="1" s="1"/>
  <c r="AE281" i="1"/>
  <c r="AD281" i="1"/>
  <c r="S281" i="1"/>
  <c r="CR280" i="1"/>
  <c r="CQ280" i="1"/>
  <c r="AD280" i="1" s="1"/>
  <c r="CO280" i="1"/>
  <c r="CG280" i="1"/>
  <c r="CD280" i="1"/>
  <c r="CE280" i="1" s="1"/>
  <c r="CH280" i="1" s="1"/>
  <c r="BY280" i="1"/>
  <c r="BZ280" i="1" s="1"/>
  <c r="AT280" i="1" s="1"/>
  <c r="CA280" i="1" s="1"/>
  <c r="BX280" i="1"/>
  <c r="BW280" i="1"/>
  <c r="BV280" i="1"/>
  <c r="AR280" i="1" s="1"/>
  <c r="BU280" i="1"/>
  <c r="AV280" i="1"/>
  <c r="AX280" i="1" s="1"/>
  <c r="CM280" i="1" s="1"/>
  <c r="AN280" i="1"/>
  <c r="AM280" i="1"/>
  <c r="AL280" i="1"/>
  <c r="AJ280" i="1"/>
  <c r="CP280" i="1" s="1"/>
  <c r="AK280" i="1" s="1"/>
  <c r="AE280" i="1"/>
  <c r="S280" i="1"/>
  <c r="CR279" i="1"/>
  <c r="CQ279" i="1"/>
  <c r="AD279" i="1" s="1"/>
  <c r="CP279" i="1"/>
  <c r="CO279" i="1"/>
  <c r="CG279" i="1"/>
  <c r="CE279" i="1"/>
  <c r="CH279" i="1" s="1"/>
  <c r="CD279" i="1"/>
  <c r="BY279" i="1"/>
  <c r="BX279" i="1"/>
  <c r="BW279" i="1"/>
  <c r="BU279" i="1"/>
  <c r="BV279" i="1" s="1"/>
  <c r="AV279" i="1"/>
  <c r="AX279" i="1" s="1"/>
  <c r="AN279" i="1"/>
  <c r="AM279" i="1"/>
  <c r="AL279" i="1"/>
  <c r="AJ279" i="1"/>
  <c r="AE279" i="1"/>
  <c r="AQ279" i="1" s="1"/>
  <c r="S279" i="1"/>
  <c r="CR278" i="1"/>
  <c r="CQ278" i="1"/>
  <c r="AD278" i="1" s="1"/>
  <c r="CO278" i="1"/>
  <c r="CG278" i="1"/>
  <c r="CD278" i="1"/>
  <c r="CE278" i="1" s="1"/>
  <c r="CH278" i="1" s="1"/>
  <c r="BY278" i="1"/>
  <c r="BZ278" i="1" s="1"/>
  <c r="AT278" i="1" s="1"/>
  <c r="CA278" i="1" s="1"/>
  <c r="BX278" i="1"/>
  <c r="BW278" i="1"/>
  <c r="BV278" i="1"/>
  <c r="AR278" i="1" s="1"/>
  <c r="BU278" i="1"/>
  <c r="AV278" i="1"/>
  <c r="AX278" i="1" s="1"/>
  <c r="CM278" i="1" s="1"/>
  <c r="AN278" i="1"/>
  <c r="AM278" i="1"/>
  <c r="AL278" i="1"/>
  <c r="AJ278" i="1"/>
  <c r="CP278" i="1" s="1"/>
  <c r="AK278" i="1" s="1"/>
  <c r="AE278" i="1"/>
  <c r="S278" i="1"/>
  <c r="CR277" i="1"/>
  <c r="CQ277" i="1"/>
  <c r="AD277" i="1" s="1"/>
  <c r="CP277" i="1"/>
  <c r="CO277" i="1"/>
  <c r="CG277" i="1"/>
  <c r="CE277" i="1"/>
  <c r="CH277" i="1" s="1"/>
  <c r="CD277" i="1"/>
  <c r="BY277" i="1"/>
  <c r="BX277" i="1"/>
  <c r="BW277" i="1"/>
  <c r="BU277" i="1"/>
  <c r="BV277" i="1" s="1"/>
  <c r="AV277" i="1"/>
  <c r="AX277" i="1" s="1"/>
  <c r="AN277" i="1"/>
  <c r="AM277" i="1"/>
  <c r="AL277" i="1"/>
  <c r="AJ277" i="1"/>
  <c r="AE277" i="1"/>
  <c r="AQ277" i="1" s="1"/>
  <c r="S277" i="1"/>
  <c r="CR276" i="1"/>
  <c r="CQ276" i="1"/>
  <c r="AD276" i="1" s="1"/>
  <c r="CO276" i="1"/>
  <c r="CG276" i="1"/>
  <c r="CD276" i="1"/>
  <c r="CE276" i="1" s="1"/>
  <c r="CH276" i="1" s="1"/>
  <c r="BY276" i="1"/>
  <c r="BZ276" i="1" s="1"/>
  <c r="AT276" i="1" s="1"/>
  <c r="CA276" i="1" s="1"/>
  <c r="BX276" i="1"/>
  <c r="BW276" i="1"/>
  <c r="BV276" i="1"/>
  <c r="AR276" i="1" s="1"/>
  <c r="BU276" i="1"/>
  <c r="AV276" i="1"/>
  <c r="AX276" i="1" s="1"/>
  <c r="CM276" i="1" s="1"/>
  <c r="AN276" i="1"/>
  <c r="AM276" i="1"/>
  <c r="AL276" i="1"/>
  <c r="AJ276" i="1"/>
  <c r="CP276" i="1" s="1"/>
  <c r="AK276" i="1" s="1"/>
  <c r="AE276" i="1"/>
  <c r="S276" i="1"/>
  <c r="CR275" i="1"/>
  <c r="CQ275" i="1"/>
  <c r="AD275" i="1" s="1"/>
  <c r="CP275" i="1"/>
  <c r="CO275" i="1"/>
  <c r="CG275" i="1"/>
  <c r="CE275" i="1"/>
  <c r="CH275" i="1" s="1"/>
  <c r="CD275" i="1"/>
  <c r="BY275" i="1"/>
  <c r="BX275" i="1"/>
  <c r="BW275" i="1"/>
  <c r="BU275" i="1"/>
  <c r="BV275" i="1" s="1"/>
  <c r="AV275" i="1"/>
  <c r="AX275" i="1" s="1"/>
  <c r="AN275" i="1"/>
  <c r="AM275" i="1"/>
  <c r="AL275" i="1"/>
  <c r="AJ275" i="1"/>
  <c r="AE275" i="1"/>
  <c r="AQ275" i="1" s="1"/>
  <c r="S275" i="1"/>
  <c r="CR274" i="1"/>
  <c r="CQ274" i="1"/>
  <c r="AD274" i="1" s="1"/>
  <c r="CO274" i="1"/>
  <c r="CG274" i="1"/>
  <c r="CD274" i="1"/>
  <c r="CE274" i="1" s="1"/>
  <c r="CH274" i="1" s="1"/>
  <c r="BY274" i="1"/>
  <c r="BZ274" i="1" s="1"/>
  <c r="AT274" i="1" s="1"/>
  <c r="CA274" i="1" s="1"/>
  <c r="BX274" i="1"/>
  <c r="BW274" i="1"/>
  <c r="BV274" i="1"/>
  <c r="AR274" i="1" s="1"/>
  <c r="BU274" i="1"/>
  <c r="AV274" i="1"/>
  <c r="AX274" i="1" s="1"/>
  <c r="CM274" i="1" s="1"/>
  <c r="AN274" i="1"/>
  <c r="AM274" i="1"/>
  <c r="AL274" i="1"/>
  <c r="AJ274" i="1"/>
  <c r="CP274" i="1" s="1"/>
  <c r="AK274" i="1" s="1"/>
  <c r="AE274" i="1"/>
  <c r="S274" i="1"/>
  <c r="CR273" i="1"/>
  <c r="CQ273" i="1"/>
  <c r="AD273" i="1" s="1"/>
  <c r="CO273" i="1"/>
  <c r="CH273" i="1"/>
  <c r="CG273" i="1"/>
  <c r="CE273" i="1"/>
  <c r="CD273" i="1"/>
  <c r="BY273" i="1"/>
  <c r="BZ273" i="1" s="1"/>
  <c r="AT273" i="1" s="1"/>
  <c r="CA273" i="1" s="1"/>
  <c r="BX273" i="1"/>
  <c r="BW273" i="1"/>
  <c r="BV273" i="1"/>
  <c r="AR273" i="1" s="1"/>
  <c r="BU273" i="1"/>
  <c r="AV273" i="1"/>
  <c r="AX273" i="1" s="1"/>
  <c r="CM273" i="1" s="1"/>
  <c r="AN273" i="1"/>
  <c r="AM273" i="1"/>
  <c r="AL273" i="1"/>
  <c r="AJ273" i="1"/>
  <c r="CP273" i="1" s="1"/>
  <c r="AK273" i="1" s="1"/>
  <c r="AE273" i="1"/>
  <c r="S273" i="1"/>
  <c r="CR272" i="1"/>
  <c r="CQ272" i="1"/>
  <c r="AD272" i="1" s="1"/>
  <c r="CP272" i="1"/>
  <c r="CO272" i="1"/>
  <c r="CG272" i="1"/>
  <c r="CE272" i="1"/>
  <c r="CH272" i="1" s="1"/>
  <c r="CD272" i="1"/>
  <c r="BY272" i="1"/>
  <c r="BX272" i="1"/>
  <c r="BW272" i="1"/>
  <c r="BU272" i="1"/>
  <c r="BV272" i="1" s="1"/>
  <c r="AV272" i="1"/>
  <c r="AX272" i="1" s="1"/>
  <c r="AN272" i="1"/>
  <c r="AM272" i="1"/>
  <c r="AL272" i="1"/>
  <c r="AJ272" i="1"/>
  <c r="AE272" i="1"/>
  <c r="AQ272" i="1" s="1"/>
  <c r="S272" i="1"/>
  <c r="CR271" i="1"/>
  <c r="CQ271" i="1"/>
  <c r="AD271" i="1" s="1"/>
  <c r="CO271" i="1"/>
  <c r="CH271" i="1"/>
  <c r="CG271" i="1"/>
  <c r="CE271" i="1"/>
  <c r="CD271" i="1"/>
  <c r="BY271" i="1"/>
  <c r="BZ271" i="1" s="1"/>
  <c r="AT271" i="1" s="1"/>
  <c r="CA271" i="1" s="1"/>
  <c r="BX271" i="1"/>
  <c r="BW271" i="1"/>
  <c r="BV271" i="1"/>
  <c r="AR271" i="1" s="1"/>
  <c r="BU271" i="1"/>
  <c r="AV271" i="1"/>
  <c r="AX271" i="1" s="1"/>
  <c r="CM271" i="1" s="1"/>
  <c r="AN271" i="1"/>
  <c r="AM271" i="1"/>
  <c r="AL271" i="1"/>
  <c r="AJ271" i="1"/>
  <c r="CP271" i="1" s="1"/>
  <c r="AK271" i="1" s="1"/>
  <c r="AE271" i="1"/>
  <c r="S271" i="1"/>
  <c r="CR270" i="1"/>
  <c r="CQ270" i="1"/>
  <c r="AD270" i="1" s="1"/>
  <c r="CP270" i="1"/>
  <c r="CO270" i="1"/>
  <c r="CG270" i="1"/>
  <c r="CE270" i="1"/>
  <c r="CH270" i="1" s="1"/>
  <c r="CD270" i="1"/>
  <c r="BY270" i="1"/>
  <c r="BZ270" i="1" s="1"/>
  <c r="AT270" i="1" s="1"/>
  <c r="CA270" i="1" s="1"/>
  <c r="BX270" i="1"/>
  <c r="BW270" i="1"/>
  <c r="BU270" i="1"/>
  <c r="BV270" i="1" s="1"/>
  <c r="AV270" i="1"/>
  <c r="AX270" i="1" s="1"/>
  <c r="AN270" i="1"/>
  <c r="AM270" i="1"/>
  <c r="AL270" i="1"/>
  <c r="AJ270" i="1"/>
  <c r="AE270" i="1"/>
  <c r="AQ270" i="1" s="1"/>
  <c r="S270" i="1"/>
  <c r="CM270" i="1" s="1"/>
  <c r="CR269" i="1"/>
  <c r="CQ269" i="1"/>
  <c r="AD269" i="1" s="1"/>
  <c r="CO269" i="1"/>
  <c r="CH269" i="1"/>
  <c r="CG269" i="1"/>
  <c r="CE269" i="1"/>
  <c r="CD269" i="1"/>
  <c r="BY269" i="1"/>
  <c r="BZ269" i="1" s="1"/>
  <c r="AT269" i="1" s="1"/>
  <c r="CA269" i="1" s="1"/>
  <c r="BX269" i="1"/>
  <c r="BW269" i="1"/>
  <c r="BV269" i="1"/>
  <c r="AR269" i="1" s="1"/>
  <c r="BU269" i="1"/>
  <c r="AV269" i="1"/>
  <c r="AX269" i="1" s="1"/>
  <c r="CM269" i="1" s="1"/>
  <c r="AN269" i="1"/>
  <c r="AM269" i="1"/>
  <c r="AL269" i="1"/>
  <c r="AJ269" i="1"/>
  <c r="CP269" i="1" s="1"/>
  <c r="AK269" i="1" s="1"/>
  <c r="AE269" i="1"/>
  <c r="S269" i="1"/>
  <c r="CR268" i="1"/>
  <c r="CQ268" i="1"/>
  <c r="AD268" i="1" s="1"/>
  <c r="CP268" i="1"/>
  <c r="CO268" i="1"/>
  <c r="CG268" i="1"/>
  <c r="CE268" i="1"/>
  <c r="CH268" i="1" s="1"/>
  <c r="CD268" i="1"/>
  <c r="BY268" i="1"/>
  <c r="BX268" i="1"/>
  <c r="BW268" i="1"/>
  <c r="BU268" i="1"/>
  <c r="BV268" i="1" s="1"/>
  <c r="AV268" i="1"/>
  <c r="AX268" i="1" s="1"/>
  <c r="AN268" i="1"/>
  <c r="AM268" i="1"/>
  <c r="AL268" i="1"/>
  <c r="AJ268" i="1"/>
  <c r="AE268" i="1"/>
  <c r="AQ268" i="1" s="1"/>
  <c r="S268" i="1"/>
  <c r="CR267" i="1"/>
  <c r="CQ267" i="1"/>
  <c r="AD267" i="1" s="1"/>
  <c r="CO267" i="1"/>
  <c r="CH267" i="1"/>
  <c r="CG267" i="1"/>
  <c r="CE267" i="1"/>
  <c r="CD267" i="1"/>
  <c r="BY267" i="1"/>
  <c r="BZ267" i="1" s="1"/>
  <c r="AT267" i="1" s="1"/>
  <c r="CA267" i="1" s="1"/>
  <c r="BX267" i="1"/>
  <c r="BW267" i="1"/>
  <c r="BV267" i="1"/>
  <c r="AR267" i="1" s="1"/>
  <c r="BU267" i="1"/>
  <c r="AV267" i="1"/>
  <c r="AX267" i="1" s="1"/>
  <c r="CM267" i="1" s="1"/>
  <c r="AN267" i="1"/>
  <c r="AM267" i="1"/>
  <c r="AL267" i="1"/>
  <c r="AJ267" i="1"/>
  <c r="CP267" i="1" s="1"/>
  <c r="AK267" i="1" s="1"/>
  <c r="AE267" i="1"/>
  <c r="S267" i="1"/>
  <c r="CR266" i="1"/>
  <c r="CQ266" i="1"/>
  <c r="AD266" i="1" s="1"/>
  <c r="CO266" i="1"/>
  <c r="CG266" i="1"/>
  <c r="CD266" i="1"/>
  <c r="CE266" i="1" s="1"/>
  <c r="CH266" i="1" s="1"/>
  <c r="BY266" i="1"/>
  <c r="BZ266" i="1" s="1"/>
  <c r="AT266" i="1" s="1"/>
  <c r="CA266" i="1" s="1"/>
  <c r="BX266" i="1"/>
  <c r="BW266" i="1"/>
  <c r="BV266" i="1"/>
  <c r="AR266" i="1" s="1"/>
  <c r="BU266" i="1"/>
  <c r="AV266" i="1"/>
  <c r="AX266" i="1" s="1"/>
  <c r="AN266" i="1"/>
  <c r="AM266" i="1"/>
  <c r="AL266" i="1"/>
  <c r="AJ266" i="1"/>
  <c r="CP266" i="1" s="1"/>
  <c r="AK266" i="1" s="1"/>
  <c r="AE266" i="1"/>
  <c r="S266" i="1"/>
  <c r="CR265" i="1"/>
  <c r="CQ265" i="1"/>
  <c r="AD265" i="1" s="1"/>
  <c r="CP265" i="1"/>
  <c r="CO265" i="1"/>
  <c r="CG265" i="1"/>
  <c r="CD265" i="1"/>
  <c r="CE265" i="1" s="1"/>
  <c r="CH265" i="1" s="1"/>
  <c r="BY265" i="1"/>
  <c r="BZ265" i="1" s="1"/>
  <c r="AT265" i="1" s="1"/>
  <c r="CA265" i="1" s="1"/>
  <c r="BX265" i="1"/>
  <c r="BW265" i="1"/>
  <c r="BV265" i="1"/>
  <c r="BU265" i="1"/>
  <c r="AV265" i="1"/>
  <c r="AX265" i="1" s="1"/>
  <c r="AR265" i="1"/>
  <c r="AN265" i="1"/>
  <c r="AM265" i="1"/>
  <c r="AL265" i="1"/>
  <c r="AJ265" i="1"/>
  <c r="AE265" i="1"/>
  <c r="AQ265" i="1" s="1"/>
  <c r="S265" i="1"/>
  <c r="CR264" i="1"/>
  <c r="CQ264" i="1"/>
  <c r="CO264" i="1"/>
  <c r="CG264" i="1"/>
  <c r="CD264" i="1"/>
  <c r="CE264" i="1" s="1"/>
  <c r="CH264" i="1" s="1"/>
  <c r="BY264" i="1"/>
  <c r="BZ264" i="1" s="1"/>
  <c r="AT264" i="1" s="1"/>
  <c r="CA264" i="1" s="1"/>
  <c r="BX264" i="1"/>
  <c r="BW264" i="1"/>
  <c r="BV264" i="1"/>
  <c r="AR264" i="1" s="1"/>
  <c r="BU264" i="1"/>
  <c r="AX264" i="1"/>
  <c r="AV264" i="1"/>
  <c r="AN264" i="1"/>
  <c r="AM264" i="1"/>
  <c r="AL264" i="1"/>
  <c r="AJ264" i="1"/>
  <c r="CP264" i="1" s="1"/>
  <c r="AK264" i="1" s="1"/>
  <c r="AE264" i="1"/>
  <c r="AD264" i="1"/>
  <c r="S264" i="1"/>
  <c r="CR263" i="1"/>
  <c r="CQ263" i="1"/>
  <c r="AD263" i="1" s="1"/>
  <c r="CP263" i="1"/>
  <c r="CO263" i="1"/>
  <c r="CG263" i="1"/>
  <c r="CD263" i="1"/>
  <c r="CE263" i="1" s="1"/>
  <c r="CH263" i="1" s="1"/>
  <c r="BY263" i="1"/>
  <c r="BX263" i="1"/>
  <c r="BW263" i="1"/>
  <c r="BV263" i="1"/>
  <c r="BU263" i="1"/>
  <c r="AV263" i="1"/>
  <c r="AX263" i="1" s="1"/>
  <c r="AR263" i="1"/>
  <c r="AN263" i="1"/>
  <c r="AM263" i="1"/>
  <c r="AL263" i="1"/>
  <c r="AJ263" i="1"/>
  <c r="AE263" i="1"/>
  <c r="AQ263" i="1" s="1"/>
  <c r="S263" i="1"/>
  <c r="CM263" i="1" s="1"/>
  <c r="CR262" i="1"/>
  <c r="CQ262" i="1"/>
  <c r="CO262" i="1"/>
  <c r="CG262" i="1"/>
  <c r="CD262" i="1"/>
  <c r="CE262" i="1" s="1"/>
  <c r="CH262" i="1" s="1"/>
  <c r="BY262" i="1"/>
  <c r="BZ262" i="1" s="1"/>
  <c r="AT262" i="1" s="1"/>
  <c r="CA262" i="1" s="1"/>
  <c r="BX262" i="1"/>
  <c r="BW262" i="1"/>
  <c r="BV262" i="1"/>
  <c r="AR262" i="1" s="1"/>
  <c r="BU262" i="1"/>
  <c r="AX262" i="1"/>
  <c r="AV262" i="1"/>
  <c r="AN262" i="1"/>
  <c r="AM262" i="1"/>
  <c r="AL262" i="1"/>
  <c r="AJ262" i="1"/>
  <c r="CP262" i="1" s="1"/>
  <c r="AK262" i="1" s="1"/>
  <c r="AE262" i="1"/>
  <c r="AD262" i="1"/>
  <c r="S262" i="1"/>
  <c r="CR261" i="1"/>
  <c r="CQ261" i="1"/>
  <c r="AD261" i="1" s="1"/>
  <c r="CP261" i="1"/>
  <c r="CO261" i="1"/>
  <c r="CG261" i="1"/>
  <c r="CD261" i="1"/>
  <c r="CE261" i="1" s="1"/>
  <c r="CH261" i="1" s="1"/>
  <c r="BY261" i="1"/>
  <c r="BX261" i="1"/>
  <c r="BW261" i="1"/>
  <c r="BV261" i="1"/>
  <c r="BU261" i="1"/>
  <c r="AV261" i="1"/>
  <c r="AX261" i="1" s="1"/>
  <c r="AR261" i="1"/>
  <c r="AN261" i="1"/>
  <c r="AM261" i="1"/>
  <c r="AL261" i="1"/>
  <c r="AJ261" i="1"/>
  <c r="AE261" i="1"/>
  <c r="AQ261" i="1" s="1"/>
  <c r="S261" i="1"/>
  <c r="CR260" i="1"/>
  <c r="CQ260" i="1"/>
  <c r="CO260" i="1"/>
  <c r="CG260" i="1"/>
  <c r="CD260" i="1"/>
  <c r="CE260" i="1" s="1"/>
  <c r="CH260" i="1" s="1"/>
  <c r="BY260" i="1"/>
  <c r="BZ260" i="1" s="1"/>
  <c r="AT260" i="1" s="1"/>
  <c r="CA260" i="1" s="1"/>
  <c r="BX260" i="1"/>
  <c r="BW260" i="1"/>
  <c r="BV260" i="1"/>
  <c r="AR260" i="1" s="1"/>
  <c r="BU260" i="1"/>
  <c r="AX260" i="1"/>
  <c r="AV260" i="1"/>
  <c r="AN260" i="1"/>
  <c r="AM260" i="1"/>
  <c r="AL260" i="1"/>
  <c r="AJ260" i="1"/>
  <c r="CP260" i="1" s="1"/>
  <c r="AK260" i="1" s="1"/>
  <c r="AE260" i="1"/>
  <c r="AD260" i="1"/>
  <c r="S260" i="1"/>
  <c r="CR259" i="1"/>
  <c r="CQ259" i="1"/>
  <c r="AD259" i="1" s="1"/>
  <c r="CP259" i="1"/>
  <c r="CO259" i="1"/>
  <c r="CG259" i="1"/>
  <c r="CD259" i="1"/>
  <c r="CE259" i="1" s="1"/>
  <c r="CH259" i="1" s="1"/>
  <c r="BY259" i="1"/>
  <c r="BX259" i="1"/>
  <c r="BW259" i="1"/>
  <c r="BV259" i="1"/>
  <c r="BU259" i="1"/>
  <c r="AV259" i="1"/>
  <c r="AX259" i="1" s="1"/>
  <c r="AR259" i="1"/>
  <c r="AN259" i="1"/>
  <c r="AM259" i="1"/>
  <c r="AL259" i="1"/>
  <c r="AJ259" i="1"/>
  <c r="AE259" i="1"/>
  <c r="AQ259" i="1" s="1"/>
  <c r="S259" i="1"/>
  <c r="CM259" i="1" s="1"/>
  <c r="CR258" i="1"/>
  <c r="CQ258" i="1"/>
  <c r="CO258" i="1"/>
  <c r="CH258" i="1"/>
  <c r="CG258" i="1"/>
  <c r="CE258" i="1"/>
  <c r="CD258" i="1"/>
  <c r="BY258" i="1"/>
  <c r="BZ258" i="1" s="1"/>
  <c r="AT258" i="1" s="1"/>
  <c r="CA258" i="1" s="1"/>
  <c r="BX258" i="1"/>
  <c r="BW258" i="1"/>
  <c r="BV258" i="1"/>
  <c r="AR258" i="1" s="1"/>
  <c r="BU258" i="1"/>
  <c r="AV258" i="1"/>
  <c r="AX258" i="1" s="1"/>
  <c r="AN258" i="1"/>
  <c r="AM258" i="1"/>
  <c r="AL258" i="1"/>
  <c r="AJ258" i="1"/>
  <c r="CP258" i="1" s="1"/>
  <c r="AK258" i="1" s="1"/>
  <c r="AE258" i="1"/>
  <c r="AD258" i="1"/>
  <c r="S258" i="1"/>
  <c r="CR257" i="1"/>
  <c r="CQ257" i="1"/>
  <c r="AD257" i="1" s="1"/>
  <c r="CP257" i="1"/>
  <c r="CO257" i="1"/>
  <c r="CG257" i="1"/>
  <c r="CD257" i="1"/>
  <c r="CE257" i="1" s="1"/>
  <c r="CH257" i="1" s="1"/>
  <c r="BY257" i="1"/>
  <c r="BX257" i="1"/>
  <c r="BW257" i="1"/>
  <c r="BU257" i="1"/>
  <c r="BV257" i="1" s="1"/>
  <c r="AV257" i="1"/>
  <c r="AX257" i="1" s="1"/>
  <c r="AN257" i="1"/>
  <c r="AM257" i="1"/>
  <c r="AL257" i="1"/>
  <c r="AJ257" i="1"/>
  <c r="AE257" i="1"/>
  <c r="AQ257" i="1" s="1"/>
  <c r="S257" i="1"/>
  <c r="CR256" i="1"/>
  <c r="CQ256" i="1"/>
  <c r="AD256" i="1" s="1"/>
  <c r="CO256" i="1"/>
  <c r="CH256" i="1"/>
  <c r="CG256" i="1"/>
  <c r="CE256" i="1"/>
  <c r="CD256" i="1"/>
  <c r="BY256" i="1"/>
  <c r="BZ256" i="1" s="1"/>
  <c r="AT256" i="1" s="1"/>
  <c r="CA256" i="1" s="1"/>
  <c r="BX256" i="1"/>
  <c r="BW256" i="1"/>
  <c r="BV256" i="1"/>
  <c r="AR256" i="1" s="1"/>
  <c r="BU256" i="1"/>
  <c r="AV256" i="1"/>
  <c r="AX256" i="1" s="1"/>
  <c r="CM256" i="1" s="1"/>
  <c r="AN256" i="1"/>
  <c r="AM256" i="1"/>
  <c r="AL256" i="1"/>
  <c r="AJ256" i="1"/>
  <c r="CP256" i="1" s="1"/>
  <c r="AK256" i="1" s="1"/>
  <c r="AE256" i="1"/>
  <c r="S256" i="1"/>
  <c r="CR255" i="1"/>
  <c r="CQ255" i="1"/>
  <c r="AD255" i="1" s="1"/>
  <c r="CP255" i="1"/>
  <c r="CO255" i="1"/>
  <c r="CG255" i="1"/>
  <c r="CD255" i="1"/>
  <c r="CE255" i="1" s="1"/>
  <c r="CH255" i="1" s="1"/>
  <c r="BY255" i="1"/>
  <c r="BX255" i="1"/>
  <c r="BW255" i="1"/>
  <c r="BU255" i="1"/>
  <c r="BV255" i="1" s="1"/>
  <c r="AV255" i="1"/>
  <c r="AX255" i="1" s="1"/>
  <c r="AN255" i="1"/>
  <c r="AM255" i="1"/>
  <c r="AL255" i="1"/>
  <c r="AJ255" i="1"/>
  <c r="AE255" i="1"/>
  <c r="AQ255" i="1" s="1"/>
  <c r="S255" i="1"/>
  <c r="CM255" i="1" s="1"/>
  <c r="CR254" i="1"/>
  <c r="CQ254" i="1"/>
  <c r="AD254" i="1" s="1"/>
  <c r="CO254" i="1"/>
  <c r="CH254" i="1"/>
  <c r="CG254" i="1"/>
  <c r="CE254" i="1"/>
  <c r="CD254" i="1"/>
  <c r="BY254" i="1"/>
  <c r="BZ254" i="1" s="1"/>
  <c r="AT254" i="1" s="1"/>
  <c r="CA254" i="1" s="1"/>
  <c r="BX254" i="1"/>
  <c r="BW254" i="1"/>
  <c r="BV254" i="1"/>
  <c r="AR254" i="1" s="1"/>
  <c r="BU254" i="1"/>
  <c r="AV254" i="1"/>
  <c r="AX254" i="1" s="1"/>
  <c r="CM254" i="1" s="1"/>
  <c r="AN254" i="1"/>
  <c r="AM254" i="1"/>
  <c r="AL254" i="1"/>
  <c r="AJ254" i="1"/>
  <c r="CP254" i="1" s="1"/>
  <c r="AK254" i="1" s="1"/>
  <c r="AE254" i="1"/>
  <c r="S254" i="1"/>
  <c r="CR253" i="1"/>
  <c r="CQ253" i="1"/>
  <c r="AD253" i="1" s="1"/>
  <c r="CP253" i="1"/>
  <c r="CO253" i="1"/>
  <c r="CG253" i="1"/>
  <c r="CD253" i="1"/>
  <c r="CE253" i="1" s="1"/>
  <c r="CH253" i="1" s="1"/>
  <c r="BY253" i="1"/>
  <c r="BZ253" i="1" s="1"/>
  <c r="AT253" i="1" s="1"/>
  <c r="CA253" i="1" s="1"/>
  <c r="BX253" i="1"/>
  <c r="BW253" i="1"/>
  <c r="BU253" i="1"/>
  <c r="BV253" i="1" s="1"/>
  <c r="AV253" i="1"/>
  <c r="AX253" i="1" s="1"/>
  <c r="AN253" i="1"/>
  <c r="AM253" i="1"/>
  <c r="AL253" i="1"/>
  <c r="AJ253" i="1"/>
  <c r="AE253" i="1"/>
  <c r="AQ253" i="1" s="1"/>
  <c r="S253" i="1"/>
  <c r="CM253" i="1" s="1"/>
  <c r="CR252" i="1"/>
  <c r="CQ252" i="1"/>
  <c r="AD252" i="1" s="1"/>
  <c r="CO252" i="1"/>
  <c r="CG252" i="1"/>
  <c r="CD252" i="1"/>
  <c r="CE252" i="1" s="1"/>
  <c r="CH252" i="1" s="1"/>
  <c r="BY252" i="1"/>
  <c r="BZ252" i="1" s="1"/>
  <c r="AT252" i="1" s="1"/>
  <c r="CA252" i="1" s="1"/>
  <c r="BX252" i="1"/>
  <c r="BW252" i="1"/>
  <c r="BV252" i="1"/>
  <c r="AR252" i="1" s="1"/>
  <c r="BU252" i="1"/>
  <c r="AV252" i="1"/>
  <c r="AX252" i="1" s="1"/>
  <c r="AN252" i="1"/>
  <c r="AM252" i="1"/>
  <c r="AL252" i="1"/>
  <c r="AJ252" i="1"/>
  <c r="CP252" i="1" s="1"/>
  <c r="AK252" i="1" s="1"/>
  <c r="AE252" i="1"/>
  <c r="S252" i="1"/>
  <c r="CR251" i="1"/>
  <c r="CQ251" i="1"/>
  <c r="CO251" i="1"/>
  <c r="CG251" i="1"/>
  <c r="CD251" i="1"/>
  <c r="CE251" i="1" s="1"/>
  <c r="CH251" i="1" s="1"/>
  <c r="BY251" i="1"/>
  <c r="BZ251" i="1" s="1"/>
  <c r="AT251" i="1" s="1"/>
  <c r="CA251" i="1" s="1"/>
  <c r="BX251" i="1"/>
  <c r="BW251" i="1"/>
  <c r="BV251" i="1"/>
  <c r="BU251" i="1"/>
  <c r="AV251" i="1"/>
  <c r="AX251" i="1" s="1"/>
  <c r="AR251" i="1"/>
  <c r="AN251" i="1"/>
  <c r="AM251" i="1"/>
  <c r="AL251" i="1"/>
  <c r="AJ251" i="1"/>
  <c r="CP251" i="1" s="1"/>
  <c r="AE251" i="1"/>
  <c r="AQ251" i="1" s="1"/>
  <c r="AD251" i="1"/>
  <c r="S251" i="1"/>
  <c r="CR250" i="1"/>
  <c r="CQ250" i="1"/>
  <c r="AD250" i="1" s="1"/>
  <c r="CO250" i="1"/>
  <c r="CG250" i="1"/>
  <c r="CD250" i="1"/>
  <c r="CE250" i="1" s="1"/>
  <c r="CH250" i="1" s="1"/>
  <c r="BY250" i="1"/>
  <c r="BZ250" i="1" s="1"/>
  <c r="AT250" i="1" s="1"/>
  <c r="CA250" i="1" s="1"/>
  <c r="BX250" i="1"/>
  <c r="BW250" i="1"/>
  <c r="BV250" i="1"/>
  <c r="AR250" i="1" s="1"/>
  <c r="BU250" i="1"/>
  <c r="AV250" i="1"/>
  <c r="AX250" i="1" s="1"/>
  <c r="AN250" i="1"/>
  <c r="AM250" i="1"/>
  <c r="AL250" i="1"/>
  <c r="AJ250" i="1"/>
  <c r="CP250" i="1" s="1"/>
  <c r="AK250" i="1" s="1"/>
  <c r="AE250" i="1"/>
  <c r="S250" i="1"/>
  <c r="CR249" i="1"/>
  <c r="CQ249" i="1"/>
  <c r="CO249" i="1"/>
  <c r="CG249" i="1"/>
  <c r="CD249" i="1"/>
  <c r="CE249" i="1" s="1"/>
  <c r="CH249" i="1" s="1"/>
  <c r="BY249" i="1"/>
  <c r="BZ249" i="1" s="1"/>
  <c r="AT249" i="1" s="1"/>
  <c r="CA249" i="1" s="1"/>
  <c r="BX249" i="1"/>
  <c r="BW249" i="1"/>
  <c r="BV249" i="1"/>
  <c r="BU249" i="1"/>
  <c r="AV249" i="1"/>
  <c r="AX249" i="1" s="1"/>
  <c r="AR249" i="1"/>
  <c r="AN249" i="1"/>
  <c r="AM249" i="1"/>
  <c r="AL249" i="1"/>
  <c r="AJ249" i="1"/>
  <c r="CP249" i="1" s="1"/>
  <c r="AE249" i="1"/>
  <c r="AQ249" i="1" s="1"/>
  <c r="AD249" i="1"/>
  <c r="S249" i="1"/>
  <c r="CR248" i="1"/>
  <c r="CQ248" i="1"/>
  <c r="AD248" i="1" s="1"/>
  <c r="CO248" i="1"/>
  <c r="CG248" i="1"/>
  <c r="CD248" i="1"/>
  <c r="CE248" i="1" s="1"/>
  <c r="CH248" i="1" s="1"/>
  <c r="BY248" i="1"/>
  <c r="BZ248" i="1" s="1"/>
  <c r="AT248" i="1" s="1"/>
  <c r="CA248" i="1" s="1"/>
  <c r="BX248" i="1"/>
  <c r="BW248" i="1"/>
  <c r="BV248" i="1"/>
  <c r="AR248" i="1" s="1"/>
  <c r="BU248" i="1"/>
  <c r="AV248" i="1"/>
  <c r="AX248" i="1" s="1"/>
  <c r="AN248" i="1"/>
  <c r="AM248" i="1"/>
  <c r="AL248" i="1"/>
  <c r="AJ248" i="1"/>
  <c r="CP248" i="1" s="1"/>
  <c r="AK248" i="1" s="1"/>
  <c r="AE248" i="1"/>
  <c r="S248" i="1"/>
  <c r="CR247" i="1"/>
  <c r="CQ247" i="1"/>
  <c r="CO247" i="1"/>
  <c r="CG247" i="1"/>
  <c r="CD247" i="1"/>
  <c r="CE247" i="1" s="1"/>
  <c r="CH247" i="1" s="1"/>
  <c r="BY247" i="1"/>
  <c r="BZ247" i="1" s="1"/>
  <c r="AT247" i="1" s="1"/>
  <c r="CA247" i="1" s="1"/>
  <c r="BX247" i="1"/>
  <c r="BW247" i="1"/>
  <c r="BV247" i="1"/>
  <c r="BU247" i="1"/>
  <c r="AV247" i="1"/>
  <c r="AX247" i="1" s="1"/>
  <c r="AR247" i="1"/>
  <c r="AN247" i="1"/>
  <c r="AM247" i="1"/>
  <c r="AL247" i="1"/>
  <c r="AJ247" i="1"/>
  <c r="CP247" i="1" s="1"/>
  <c r="AE247" i="1"/>
  <c r="AQ247" i="1" s="1"/>
  <c r="AD247" i="1"/>
  <c r="S247" i="1"/>
  <c r="CR246" i="1"/>
  <c r="CQ246" i="1"/>
  <c r="AD246" i="1" s="1"/>
  <c r="CO246" i="1"/>
  <c r="CG246" i="1"/>
  <c r="CD246" i="1"/>
  <c r="CE246" i="1" s="1"/>
  <c r="CH246" i="1" s="1"/>
  <c r="BY246" i="1"/>
  <c r="BZ246" i="1" s="1"/>
  <c r="AT246" i="1" s="1"/>
  <c r="CA246" i="1" s="1"/>
  <c r="BX246" i="1"/>
  <c r="BW246" i="1"/>
  <c r="BV246" i="1"/>
  <c r="AR246" i="1" s="1"/>
  <c r="BU246" i="1"/>
  <c r="AV246" i="1"/>
  <c r="AX246" i="1" s="1"/>
  <c r="AN246" i="1"/>
  <c r="AM246" i="1"/>
  <c r="AL246" i="1"/>
  <c r="AJ246" i="1"/>
  <c r="CP246" i="1" s="1"/>
  <c r="AK246" i="1" s="1"/>
  <c r="AE246" i="1"/>
  <c r="S246" i="1"/>
  <c r="CR245" i="1"/>
  <c r="CQ245" i="1"/>
  <c r="CO245" i="1"/>
  <c r="CG245" i="1"/>
  <c r="CD245" i="1"/>
  <c r="CE245" i="1" s="1"/>
  <c r="CH245" i="1" s="1"/>
  <c r="BY245" i="1"/>
  <c r="BZ245" i="1" s="1"/>
  <c r="AT245" i="1" s="1"/>
  <c r="CA245" i="1" s="1"/>
  <c r="BX245" i="1"/>
  <c r="BW245" i="1"/>
  <c r="BV245" i="1"/>
  <c r="BU245" i="1"/>
  <c r="AV245" i="1"/>
  <c r="AX245" i="1" s="1"/>
  <c r="AR245" i="1"/>
  <c r="AN245" i="1"/>
  <c r="AM245" i="1"/>
  <c r="AL245" i="1"/>
  <c r="AJ245" i="1"/>
  <c r="CP245" i="1" s="1"/>
  <c r="AE245" i="1"/>
  <c r="AQ245" i="1" s="1"/>
  <c r="AD245" i="1"/>
  <c r="S245" i="1"/>
  <c r="CR244" i="1"/>
  <c r="CQ244" i="1"/>
  <c r="CO244" i="1"/>
  <c r="CG244" i="1"/>
  <c r="CD244" i="1"/>
  <c r="CE244" i="1" s="1"/>
  <c r="CH244" i="1" s="1"/>
  <c r="BY244" i="1"/>
  <c r="BZ244" i="1" s="1"/>
  <c r="AT244" i="1" s="1"/>
  <c r="CA244" i="1" s="1"/>
  <c r="BX244" i="1"/>
  <c r="BW244" i="1"/>
  <c r="BV244" i="1"/>
  <c r="AR244" i="1" s="1"/>
  <c r="BU244" i="1"/>
  <c r="AV244" i="1"/>
  <c r="AX244" i="1" s="1"/>
  <c r="CM244" i="1" s="1"/>
  <c r="AN244" i="1"/>
  <c r="AM244" i="1"/>
  <c r="AL244" i="1"/>
  <c r="AJ244" i="1"/>
  <c r="CP244" i="1" s="1"/>
  <c r="AK244" i="1" s="1"/>
  <c r="AE244" i="1"/>
  <c r="AD244" i="1"/>
  <c r="S244" i="1"/>
  <c r="CR243" i="1"/>
  <c r="CQ243" i="1"/>
  <c r="AD243" i="1" s="1"/>
  <c r="CP243" i="1"/>
  <c r="CO243" i="1"/>
  <c r="CG243" i="1"/>
  <c r="CD243" i="1"/>
  <c r="CE243" i="1" s="1"/>
  <c r="CH243" i="1" s="1"/>
  <c r="BY243" i="1"/>
  <c r="BX243" i="1"/>
  <c r="BW243" i="1"/>
  <c r="BU243" i="1"/>
  <c r="BV243" i="1" s="1"/>
  <c r="AV243" i="1"/>
  <c r="AX243" i="1" s="1"/>
  <c r="AN243" i="1"/>
  <c r="AM243" i="1"/>
  <c r="AL243" i="1"/>
  <c r="AJ243" i="1"/>
  <c r="AE243" i="1"/>
  <c r="AQ243" i="1" s="1"/>
  <c r="S243" i="1"/>
  <c r="CR242" i="1"/>
  <c r="CQ242" i="1"/>
  <c r="CO242" i="1"/>
  <c r="CG242" i="1"/>
  <c r="CD242" i="1"/>
  <c r="CE242" i="1" s="1"/>
  <c r="CH242" i="1" s="1"/>
  <c r="BY242" i="1"/>
  <c r="BZ242" i="1" s="1"/>
  <c r="AT242" i="1" s="1"/>
  <c r="CA242" i="1" s="1"/>
  <c r="BX242" i="1"/>
  <c r="BW242" i="1"/>
  <c r="BV242" i="1"/>
  <c r="AR242" i="1" s="1"/>
  <c r="BU242" i="1"/>
  <c r="AV242" i="1"/>
  <c r="AX242" i="1" s="1"/>
  <c r="CM242" i="1" s="1"/>
  <c r="AN242" i="1"/>
  <c r="AM242" i="1"/>
  <c r="AL242" i="1"/>
  <c r="AJ242" i="1"/>
  <c r="CP242" i="1" s="1"/>
  <c r="AK242" i="1" s="1"/>
  <c r="AE242" i="1"/>
  <c r="AD242" i="1"/>
  <c r="S242" i="1"/>
  <c r="CR241" i="1"/>
  <c r="CQ241" i="1"/>
  <c r="AD241" i="1" s="1"/>
  <c r="CP241" i="1"/>
  <c r="CO241" i="1"/>
  <c r="CG241" i="1"/>
  <c r="CD241" i="1"/>
  <c r="CE241" i="1" s="1"/>
  <c r="CH241" i="1" s="1"/>
  <c r="BY241" i="1"/>
  <c r="BX241" i="1"/>
  <c r="BW241" i="1"/>
  <c r="BU241" i="1"/>
  <c r="BV241" i="1" s="1"/>
  <c r="AV241" i="1"/>
  <c r="AX241" i="1" s="1"/>
  <c r="AN241" i="1"/>
  <c r="AM241" i="1"/>
  <c r="AL241" i="1"/>
  <c r="AJ241" i="1"/>
  <c r="AE241" i="1"/>
  <c r="AQ241" i="1" s="1"/>
  <c r="S241" i="1"/>
  <c r="CR240" i="1"/>
  <c r="CQ240" i="1"/>
  <c r="CO240" i="1"/>
  <c r="CG240" i="1"/>
  <c r="CD240" i="1"/>
  <c r="CE240" i="1" s="1"/>
  <c r="CH240" i="1" s="1"/>
  <c r="BY240" i="1"/>
  <c r="BZ240" i="1" s="1"/>
  <c r="AT240" i="1" s="1"/>
  <c r="CA240" i="1" s="1"/>
  <c r="BX240" i="1"/>
  <c r="BW240" i="1"/>
  <c r="BV240" i="1"/>
  <c r="AR240" i="1" s="1"/>
  <c r="BU240" i="1"/>
  <c r="AV240" i="1"/>
  <c r="AX240" i="1" s="1"/>
  <c r="CM240" i="1" s="1"/>
  <c r="AN240" i="1"/>
  <c r="AM240" i="1"/>
  <c r="AL240" i="1"/>
  <c r="AJ240" i="1"/>
  <c r="CP240" i="1" s="1"/>
  <c r="AK240" i="1" s="1"/>
  <c r="AE240" i="1"/>
  <c r="AD240" i="1"/>
  <c r="S240" i="1"/>
  <c r="CR239" i="1"/>
  <c r="CQ239" i="1"/>
  <c r="AD239" i="1" s="1"/>
  <c r="CP239" i="1"/>
  <c r="CO239" i="1"/>
  <c r="CG239" i="1"/>
  <c r="CD239" i="1"/>
  <c r="CE239" i="1" s="1"/>
  <c r="CH239" i="1" s="1"/>
  <c r="BY239" i="1"/>
  <c r="BX239" i="1"/>
  <c r="BW239" i="1"/>
  <c r="BU239" i="1"/>
  <c r="BV239" i="1" s="1"/>
  <c r="AV239" i="1"/>
  <c r="AX239" i="1" s="1"/>
  <c r="AN239" i="1"/>
  <c r="AM239" i="1"/>
  <c r="AL239" i="1"/>
  <c r="AJ239" i="1"/>
  <c r="AE239" i="1"/>
  <c r="AQ239" i="1" s="1"/>
  <c r="S239" i="1"/>
  <c r="CR238" i="1"/>
  <c r="CQ238" i="1"/>
  <c r="AD238" i="1" s="1"/>
  <c r="CO238" i="1"/>
  <c r="CG238" i="1"/>
  <c r="CD238" i="1"/>
  <c r="CE238" i="1" s="1"/>
  <c r="CH238" i="1" s="1"/>
  <c r="BY238" i="1"/>
  <c r="BZ238" i="1" s="1"/>
  <c r="AT238" i="1" s="1"/>
  <c r="CA238" i="1" s="1"/>
  <c r="BX238" i="1"/>
  <c r="BW238" i="1"/>
  <c r="BV238" i="1"/>
  <c r="AR238" i="1" s="1"/>
  <c r="BU238" i="1"/>
  <c r="AV238" i="1"/>
  <c r="AX238" i="1" s="1"/>
  <c r="CM238" i="1" s="1"/>
  <c r="AN238" i="1"/>
  <c r="AM238" i="1"/>
  <c r="AL238" i="1"/>
  <c r="AJ238" i="1"/>
  <c r="CP238" i="1" s="1"/>
  <c r="AK238" i="1" s="1"/>
  <c r="AE238" i="1"/>
  <c r="S238" i="1"/>
  <c r="CR237" i="1"/>
  <c r="CQ237" i="1"/>
  <c r="CP237" i="1"/>
  <c r="CO237" i="1"/>
  <c r="CG237" i="1"/>
  <c r="CD237" i="1"/>
  <c r="CE237" i="1" s="1"/>
  <c r="CH237" i="1" s="1"/>
  <c r="BY237" i="1"/>
  <c r="BZ237" i="1" s="1"/>
  <c r="AT237" i="1" s="1"/>
  <c r="CA237" i="1" s="1"/>
  <c r="BX237" i="1"/>
  <c r="BW237" i="1"/>
  <c r="BV237" i="1"/>
  <c r="AR237" i="1" s="1"/>
  <c r="BU237" i="1"/>
  <c r="AV237" i="1"/>
  <c r="AX237" i="1" s="1"/>
  <c r="CM237" i="1" s="1"/>
  <c r="AQ237" i="1"/>
  <c r="AN237" i="1"/>
  <c r="AM237" i="1"/>
  <c r="AL237" i="1"/>
  <c r="AK237" i="1"/>
  <c r="AJ237" i="1"/>
  <c r="AE237" i="1"/>
  <c r="AD237" i="1"/>
  <c r="S237" i="1"/>
  <c r="CR236" i="1"/>
  <c r="CQ236" i="1"/>
  <c r="CP236" i="1"/>
  <c r="CO236" i="1"/>
  <c r="CG236" i="1"/>
  <c r="CE236" i="1"/>
  <c r="CH236" i="1" s="1"/>
  <c r="CD236" i="1"/>
  <c r="BY236" i="1"/>
  <c r="BX236" i="1"/>
  <c r="BW236" i="1"/>
  <c r="BU236" i="1"/>
  <c r="BV236" i="1" s="1"/>
  <c r="AV236" i="1"/>
  <c r="AX236" i="1" s="1"/>
  <c r="AN236" i="1"/>
  <c r="AM236" i="1"/>
  <c r="AL236" i="1"/>
  <c r="AJ236" i="1"/>
  <c r="AE236" i="1"/>
  <c r="AQ236" i="1" s="1"/>
  <c r="AD236" i="1"/>
  <c r="CR235" i="1"/>
  <c r="CQ235" i="1"/>
  <c r="CP235" i="1"/>
  <c r="CO235" i="1"/>
  <c r="CG235" i="1"/>
  <c r="CD235" i="1"/>
  <c r="CE235" i="1" s="1"/>
  <c r="CH235" i="1" s="1"/>
  <c r="BY235" i="1"/>
  <c r="BZ235" i="1" s="1"/>
  <c r="AT235" i="1" s="1"/>
  <c r="CA235" i="1" s="1"/>
  <c r="BX235" i="1"/>
  <c r="BW235" i="1"/>
  <c r="BV235" i="1"/>
  <c r="AR235" i="1" s="1"/>
  <c r="BU235" i="1"/>
  <c r="AV235" i="1"/>
  <c r="AX235" i="1" s="1"/>
  <c r="CM235" i="1" s="1"/>
  <c r="AQ235" i="1"/>
  <c r="AN235" i="1"/>
  <c r="AM235" i="1"/>
  <c r="AL235" i="1"/>
  <c r="AK235" i="1"/>
  <c r="AJ235" i="1"/>
  <c r="AE235" i="1"/>
  <c r="AD235" i="1"/>
  <c r="S235" i="1"/>
  <c r="CR234" i="1"/>
  <c r="CQ234" i="1"/>
  <c r="AD234" i="1" s="1"/>
  <c r="CP234" i="1"/>
  <c r="CO234" i="1"/>
  <c r="CG234" i="1"/>
  <c r="CE234" i="1"/>
  <c r="CH234" i="1" s="1"/>
  <c r="CD234" i="1"/>
  <c r="BY234" i="1"/>
  <c r="BX234" i="1"/>
  <c r="BW234" i="1"/>
  <c r="BU234" i="1"/>
  <c r="BV234" i="1" s="1"/>
  <c r="AV234" i="1"/>
  <c r="AX234" i="1" s="1"/>
  <c r="AN234" i="1"/>
  <c r="AM234" i="1"/>
  <c r="AL234" i="1"/>
  <c r="AJ234" i="1"/>
  <c r="AE234" i="1"/>
  <c r="AQ234" i="1" s="1"/>
  <c r="CR233" i="1"/>
  <c r="CQ233" i="1"/>
  <c r="CP233" i="1"/>
  <c r="CO233" i="1"/>
  <c r="CG233" i="1"/>
  <c r="CD233" i="1"/>
  <c r="CE233" i="1" s="1"/>
  <c r="CH233" i="1" s="1"/>
  <c r="BY233" i="1"/>
  <c r="BZ233" i="1" s="1"/>
  <c r="AT233" i="1" s="1"/>
  <c r="CA233" i="1" s="1"/>
  <c r="BX233" i="1"/>
  <c r="BW233" i="1"/>
  <c r="BV233" i="1"/>
  <c r="AR233" i="1" s="1"/>
  <c r="BU233" i="1"/>
  <c r="AV233" i="1"/>
  <c r="AX233" i="1" s="1"/>
  <c r="CM233" i="1" s="1"/>
  <c r="AQ233" i="1"/>
  <c r="AN233" i="1"/>
  <c r="AM233" i="1"/>
  <c r="AL233" i="1"/>
  <c r="AK233" i="1"/>
  <c r="AJ233" i="1"/>
  <c r="AE233" i="1"/>
  <c r="AD233" i="1"/>
  <c r="S233" i="1"/>
  <c r="CR232" i="1"/>
  <c r="CQ232" i="1"/>
  <c r="AD232" i="1" s="1"/>
  <c r="CP232" i="1"/>
  <c r="CO232" i="1"/>
  <c r="CG232" i="1"/>
  <c r="CE232" i="1"/>
  <c r="CH232" i="1" s="1"/>
  <c r="CD232" i="1"/>
  <c r="BY232" i="1"/>
  <c r="BX232" i="1"/>
  <c r="BW232" i="1"/>
  <c r="BU232" i="1"/>
  <c r="BV232" i="1" s="1"/>
  <c r="AV232" i="1"/>
  <c r="AX232" i="1" s="1"/>
  <c r="AN232" i="1"/>
  <c r="AM232" i="1"/>
  <c r="AL232" i="1"/>
  <c r="AJ232" i="1"/>
  <c r="AE232" i="1"/>
  <c r="AQ232" i="1" s="1"/>
  <c r="CR231" i="1"/>
  <c r="CQ231" i="1"/>
  <c r="CP231" i="1"/>
  <c r="CO231" i="1"/>
  <c r="CG231" i="1"/>
  <c r="CD231" i="1"/>
  <c r="CE231" i="1" s="1"/>
  <c r="CH231" i="1" s="1"/>
  <c r="BY231" i="1"/>
  <c r="BZ231" i="1" s="1"/>
  <c r="AT231" i="1" s="1"/>
  <c r="CA231" i="1" s="1"/>
  <c r="BX231" i="1"/>
  <c r="BW231" i="1"/>
  <c r="BV231" i="1"/>
  <c r="AR231" i="1" s="1"/>
  <c r="BU231" i="1"/>
  <c r="AV231" i="1"/>
  <c r="AX231" i="1" s="1"/>
  <c r="CM231" i="1" s="1"/>
  <c r="AQ231" i="1"/>
  <c r="AN231" i="1"/>
  <c r="AM231" i="1"/>
  <c r="AL231" i="1"/>
  <c r="AK231" i="1"/>
  <c r="AJ231" i="1"/>
  <c r="AE231" i="1"/>
  <c r="AD231" i="1"/>
  <c r="S231" i="1"/>
  <c r="CR230" i="1"/>
  <c r="CQ230" i="1"/>
  <c r="AD230" i="1" s="1"/>
  <c r="CP230" i="1"/>
  <c r="CO230" i="1"/>
  <c r="CG230" i="1"/>
  <c r="CE230" i="1"/>
  <c r="CH230" i="1" s="1"/>
  <c r="CD230" i="1"/>
  <c r="BY230" i="1"/>
  <c r="BZ230" i="1" s="1"/>
  <c r="AT230" i="1" s="1"/>
  <c r="CA230" i="1" s="1"/>
  <c r="BX230" i="1"/>
  <c r="BW230" i="1"/>
  <c r="BU230" i="1"/>
  <c r="BV230" i="1" s="1"/>
  <c r="AV230" i="1"/>
  <c r="AX230" i="1" s="1"/>
  <c r="AN230" i="1"/>
  <c r="AM230" i="1"/>
  <c r="AL230" i="1"/>
  <c r="AJ230" i="1"/>
  <c r="AE230" i="1"/>
  <c r="AQ230" i="1" s="1"/>
  <c r="CR229" i="1"/>
  <c r="CQ229" i="1"/>
  <c r="AD229" i="1" s="1"/>
  <c r="CO229" i="1"/>
  <c r="CG229" i="1"/>
  <c r="CD229" i="1"/>
  <c r="CE229" i="1" s="1"/>
  <c r="CH229" i="1" s="1"/>
  <c r="BY229" i="1"/>
  <c r="BZ229" i="1" s="1"/>
  <c r="AT229" i="1" s="1"/>
  <c r="CA229" i="1" s="1"/>
  <c r="BX229" i="1"/>
  <c r="BW229" i="1"/>
  <c r="BV229" i="1"/>
  <c r="AR229" i="1" s="1"/>
  <c r="BU229" i="1"/>
  <c r="AV229" i="1"/>
  <c r="AX229" i="1" s="1"/>
  <c r="AN229" i="1"/>
  <c r="AM229" i="1"/>
  <c r="AL229" i="1"/>
  <c r="AJ229" i="1"/>
  <c r="CP229" i="1" s="1"/>
  <c r="AK229" i="1" s="1"/>
  <c r="AE229" i="1"/>
  <c r="S229" i="1"/>
  <c r="CR228" i="1"/>
  <c r="CQ228" i="1"/>
  <c r="AD228" i="1" s="1"/>
  <c r="CP228" i="1"/>
  <c r="CO228" i="1"/>
  <c r="CG228" i="1"/>
  <c r="CD228" i="1"/>
  <c r="CE228" i="1" s="1"/>
  <c r="CH228" i="1" s="1"/>
  <c r="BY228" i="1"/>
  <c r="BX228" i="1"/>
  <c r="BW228" i="1"/>
  <c r="BU228" i="1"/>
  <c r="BV228" i="1" s="1"/>
  <c r="AV228" i="1"/>
  <c r="AX228" i="1" s="1"/>
  <c r="AN228" i="1"/>
  <c r="AM228" i="1"/>
  <c r="AL228" i="1"/>
  <c r="AJ228" i="1"/>
  <c r="AE228" i="1"/>
  <c r="AQ228" i="1" s="1"/>
  <c r="S228" i="1"/>
  <c r="CM228" i="1" s="1"/>
  <c r="CR227" i="1"/>
  <c r="CQ227" i="1"/>
  <c r="AD227" i="1" s="1"/>
  <c r="CO227" i="1"/>
  <c r="CG227" i="1"/>
  <c r="CD227" i="1"/>
  <c r="CE227" i="1" s="1"/>
  <c r="CH227" i="1" s="1"/>
  <c r="BY227" i="1"/>
  <c r="BZ227" i="1" s="1"/>
  <c r="AT227" i="1" s="1"/>
  <c r="CA227" i="1" s="1"/>
  <c r="BX227" i="1"/>
  <c r="BW227" i="1"/>
  <c r="BV227" i="1"/>
  <c r="AR227" i="1" s="1"/>
  <c r="BU227" i="1"/>
  <c r="AV227" i="1"/>
  <c r="AX227" i="1" s="1"/>
  <c r="AN227" i="1"/>
  <c r="AM227" i="1"/>
  <c r="AL227" i="1"/>
  <c r="AJ227" i="1"/>
  <c r="CP227" i="1" s="1"/>
  <c r="AK227" i="1" s="1"/>
  <c r="AE227" i="1"/>
  <c r="S227" i="1"/>
  <c r="CR226" i="1"/>
  <c r="CQ226" i="1"/>
  <c r="AD226" i="1" s="1"/>
  <c r="CP226" i="1"/>
  <c r="CO226" i="1"/>
  <c r="CG226" i="1"/>
  <c r="CD226" i="1"/>
  <c r="CE226" i="1" s="1"/>
  <c r="CH226" i="1" s="1"/>
  <c r="BY226" i="1"/>
  <c r="BX226" i="1"/>
  <c r="BW226" i="1"/>
  <c r="BU226" i="1"/>
  <c r="BV226" i="1" s="1"/>
  <c r="AV226" i="1"/>
  <c r="AX226" i="1" s="1"/>
  <c r="AN226" i="1"/>
  <c r="AM226" i="1"/>
  <c r="AL226" i="1"/>
  <c r="AJ226" i="1"/>
  <c r="AE226" i="1"/>
  <c r="AQ226" i="1" s="1"/>
  <c r="S226" i="1"/>
  <c r="CM226" i="1" s="1"/>
  <c r="CR225" i="1"/>
  <c r="CQ225" i="1"/>
  <c r="AD225" i="1" s="1"/>
  <c r="CO225" i="1"/>
  <c r="CH225" i="1"/>
  <c r="CG225" i="1"/>
  <c r="CE225" i="1"/>
  <c r="CD225" i="1"/>
  <c r="BY225" i="1"/>
  <c r="BZ225" i="1" s="1"/>
  <c r="AT225" i="1" s="1"/>
  <c r="CA225" i="1" s="1"/>
  <c r="BX225" i="1"/>
  <c r="BW225" i="1"/>
  <c r="BV225" i="1"/>
  <c r="AR225" i="1" s="1"/>
  <c r="BU225" i="1"/>
  <c r="AV225" i="1"/>
  <c r="AX225" i="1" s="1"/>
  <c r="AN225" i="1"/>
  <c r="AM225" i="1"/>
  <c r="AL225" i="1"/>
  <c r="AJ225" i="1"/>
  <c r="CP225" i="1" s="1"/>
  <c r="AK225" i="1" s="1"/>
  <c r="AE225" i="1"/>
  <c r="S225" i="1"/>
  <c r="CR224" i="1"/>
  <c r="CQ224" i="1"/>
  <c r="AD224" i="1" s="1"/>
  <c r="CP224" i="1"/>
  <c r="CO224" i="1"/>
  <c r="CG224" i="1"/>
  <c r="CD224" i="1"/>
  <c r="CE224" i="1" s="1"/>
  <c r="CH224" i="1" s="1"/>
  <c r="BY224" i="1"/>
  <c r="BX224" i="1"/>
  <c r="BW224" i="1"/>
  <c r="BU224" i="1"/>
  <c r="BV224" i="1" s="1"/>
  <c r="AV224" i="1"/>
  <c r="AX224" i="1" s="1"/>
  <c r="AN224" i="1"/>
  <c r="AM224" i="1"/>
  <c r="AL224" i="1"/>
  <c r="AJ224" i="1"/>
  <c r="AE224" i="1"/>
  <c r="AQ224" i="1" s="1"/>
  <c r="S224" i="1"/>
  <c r="CR223" i="1"/>
  <c r="CQ223" i="1"/>
  <c r="AD223" i="1" s="1"/>
  <c r="CO223" i="1"/>
  <c r="CH223" i="1"/>
  <c r="CG223" i="1"/>
  <c r="CE223" i="1"/>
  <c r="CD223" i="1"/>
  <c r="BY223" i="1"/>
  <c r="BZ223" i="1" s="1"/>
  <c r="AT223" i="1" s="1"/>
  <c r="CA223" i="1" s="1"/>
  <c r="BX223" i="1"/>
  <c r="BW223" i="1"/>
  <c r="BV223" i="1"/>
  <c r="AR223" i="1" s="1"/>
  <c r="BU223" i="1"/>
  <c r="AV223" i="1"/>
  <c r="AX223" i="1" s="1"/>
  <c r="AN223" i="1"/>
  <c r="AM223" i="1"/>
  <c r="AL223" i="1"/>
  <c r="AJ223" i="1"/>
  <c r="CP223" i="1" s="1"/>
  <c r="AK223" i="1" s="1"/>
  <c r="AE223" i="1"/>
  <c r="S223" i="1"/>
  <c r="CR222" i="1"/>
  <c r="CQ222" i="1"/>
  <c r="AD222" i="1" s="1"/>
  <c r="CP222" i="1"/>
  <c r="CO222" i="1"/>
  <c r="CG222" i="1"/>
  <c r="CD222" i="1"/>
  <c r="CE222" i="1" s="1"/>
  <c r="CH222" i="1" s="1"/>
  <c r="BY222" i="1"/>
  <c r="BX222" i="1"/>
  <c r="BW222" i="1"/>
  <c r="BU222" i="1"/>
  <c r="BV222" i="1" s="1"/>
  <c r="AV222" i="1"/>
  <c r="AX222" i="1" s="1"/>
  <c r="AN222" i="1"/>
  <c r="AM222" i="1"/>
  <c r="AL222" i="1"/>
  <c r="AJ222" i="1"/>
  <c r="AE222" i="1"/>
  <c r="AQ222" i="1" s="1"/>
  <c r="S222" i="1"/>
  <c r="CR221" i="1"/>
  <c r="CQ221" i="1"/>
  <c r="CO221" i="1"/>
  <c r="CG221" i="1"/>
  <c r="CD221" i="1"/>
  <c r="CE221" i="1" s="1"/>
  <c r="CH221" i="1" s="1"/>
  <c r="BY221" i="1"/>
  <c r="BZ221" i="1" s="1"/>
  <c r="AT221" i="1" s="1"/>
  <c r="CA221" i="1" s="1"/>
  <c r="BX221" i="1"/>
  <c r="BW221" i="1"/>
  <c r="BV221" i="1"/>
  <c r="AR221" i="1" s="1"/>
  <c r="BU221" i="1"/>
  <c r="AV221" i="1"/>
  <c r="AX221" i="1" s="1"/>
  <c r="CM221" i="1" s="1"/>
  <c r="AN221" i="1"/>
  <c r="AM221" i="1"/>
  <c r="AL221" i="1"/>
  <c r="AJ221" i="1"/>
  <c r="CP221" i="1" s="1"/>
  <c r="AK221" i="1" s="1"/>
  <c r="AE221" i="1"/>
  <c r="AD221" i="1"/>
  <c r="S221" i="1"/>
  <c r="CR220" i="1"/>
  <c r="CQ220" i="1"/>
  <c r="CP220" i="1"/>
  <c r="CO220" i="1"/>
  <c r="CG220" i="1"/>
  <c r="CE220" i="1"/>
  <c r="CH220" i="1" s="1"/>
  <c r="CD220" i="1"/>
  <c r="BY220" i="1"/>
  <c r="BX220" i="1"/>
  <c r="BW220" i="1"/>
  <c r="BU220" i="1"/>
  <c r="BV220" i="1" s="1"/>
  <c r="AV220" i="1"/>
  <c r="AX220" i="1" s="1"/>
  <c r="AN220" i="1"/>
  <c r="AM220" i="1"/>
  <c r="AL220" i="1"/>
  <c r="AJ220" i="1"/>
  <c r="AE220" i="1"/>
  <c r="AQ220" i="1" s="1"/>
  <c r="AD220" i="1"/>
  <c r="S220" i="1"/>
  <c r="CR219" i="1"/>
  <c r="CQ219" i="1"/>
  <c r="CO219" i="1"/>
  <c r="CG219" i="1"/>
  <c r="CD219" i="1"/>
  <c r="CE219" i="1" s="1"/>
  <c r="CH219" i="1" s="1"/>
  <c r="BY219" i="1"/>
  <c r="BZ219" i="1" s="1"/>
  <c r="AT219" i="1" s="1"/>
  <c r="CA219" i="1" s="1"/>
  <c r="BX219" i="1"/>
  <c r="BW219" i="1"/>
  <c r="BV219" i="1"/>
  <c r="AR219" i="1" s="1"/>
  <c r="BU219" i="1"/>
  <c r="AV219" i="1"/>
  <c r="AX219" i="1" s="1"/>
  <c r="CM219" i="1" s="1"/>
  <c r="AN219" i="1"/>
  <c r="AM219" i="1"/>
  <c r="AL219" i="1"/>
  <c r="AJ219" i="1"/>
  <c r="CP219" i="1" s="1"/>
  <c r="AK219" i="1" s="1"/>
  <c r="AE219" i="1"/>
  <c r="AD219" i="1"/>
  <c r="S219" i="1"/>
  <c r="CR218" i="1"/>
  <c r="CQ218" i="1"/>
  <c r="AD218" i="1" s="1"/>
  <c r="CP218" i="1"/>
  <c r="CO218" i="1"/>
  <c r="CG218" i="1"/>
  <c r="CE218" i="1"/>
  <c r="CH218" i="1" s="1"/>
  <c r="CD218" i="1"/>
  <c r="BY218" i="1"/>
  <c r="BX218" i="1"/>
  <c r="BW218" i="1"/>
  <c r="BU218" i="1"/>
  <c r="BV218" i="1" s="1"/>
  <c r="AV218" i="1"/>
  <c r="AX218" i="1" s="1"/>
  <c r="AN218" i="1"/>
  <c r="AM218" i="1"/>
  <c r="AL218" i="1"/>
  <c r="AJ218" i="1"/>
  <c r="AE218" i="1"/>
  <c r="AQ218" i="1" s="1"/>
  <c r="S218" i="1"/>
  <c r="CR217" i="1"/>
  <c r="CQ217" i="1"/>
  <c r="CO217" i="1"/>
  <c r="CG217" i="1"/>
  <c r="CD217" i="1"/>
  <c r="CE217" i="1" s="1"/>
  <c r="CH217" i="1" s="1"/>
  <c r="BY217" i="1"/>
  <c r="BZ217" i="1" s="1"/>
  <c r="AT217" i="1" s="1"/>
  <c r="CA217" i="1" s="1"/>
  <c r="BX217" i="1"/>
  <c r="BW217" i="1"/>
  <c r="BV217" i="1"/>
  <c r="AR217" i="1" s="1"/>
  <c r="BU217" i="1"/>
  <c r="AV217" i="1"/>
  <c r="AX217" i="1" s="1"/>
  <c r="CM217" i="1" s="1"/>
  <c r="AN217" i="1"/>
  <c r="AM217" i="1"/>
  <c r="AL217" i="1"/>
  <c r="AJ217" i="1"/>
  <c r="CP217" i="1" s="1"/>
  <c r="AK217" i="1" s="1"/>
  <c r="AE217" i="1"/>
  <c r="AD217" i="1"/>
  <c r="S217" i="1"/>
  <c r="CR216" i="1"/>
  <c r="CQ216" i="1"/>
  <c r="AD216" i="1" s="1"/>
  <c r="CP216" i="1"/>
  <c r="CO216" i="1"/>
  <c r="CG216" i="1"/>
  <c r="CE216" i="1"/>
  <c r="CH216" i="1" s="1"/>
  <c r="CD216" i="1"/>
  <c r="BY216" i="1"/>
  <c r="BZ216" i="1" s="1"/>
  <c r="AT216" i="1" s="1"/>
  <c r="CA216" i="1" s="1"/>
  <c r="BX216" i="1"/>
  <c r="BW216" i="1"/>
  <c r="BU216" i="1"/>
  <c r="BV216" i="1" s="1"/>
  <c r="AV216" i="1"/>
  <c r="AX216" i="1" s="1"/>
  <c r="AN216" i="1"/>
  <c r="AM216" i="1"/>
  <c r="AL216" i="1"/>
  <c r="AJ216" i="1"/>
  <c r="AE216" i="1"/>
  <c r="AQ216" i="1" s="1"/>
  <c r="S216" i="1"/>
  <c r="CM216" i="1" s="1"/>
  <c r="CR215" i="1"/>
  <c r="CQ215" i="1"/>
  <c r="CO215" i="1"/>
  <c r="CG215" i="1"/>
  <c r="CD215" i="1"/>
  <c r="CE215" i="1" s="1"/>
  <c r="CH215" i="1" s="1"/>
  <c r="BY215" i="1"/>
  <c r="BZ215" i="1" s="1"/>
  <c r="AT215" i="1" s="1"/>
  <c r="CA215" i="1" s="1"/>
  <c r="BX215" i="1"/>
  <c r="BW215" i="1"/>
  <c r="BV215" i="1"/>
  <c r="AR215" i="1" s="1"/>
  <c r="BU215" i="1"/>
  <c r="AV215" i="1"/>
  <c r="AX215" i="1" s="1"/>
  <c r="CM215" i="1" s="1"/>
  <c r="AN215" i="1"/>
  <c r="AM215" i="1"/>
  <c r="AL215" i="1"/>
  <c r="AJ215" i="1"/>
  <c r="CP215" i="1" s="1"/>
  <c r="AK215" i="1" s="1"/>
  <c r="AE215" i="1"/>
  <c r="AD215" i="1"/>
  <c r="S215" i="1"/>
  <c r="CR214" i="1"/>
  <c r="CQ214" i="1"/>
  <c r="AD214" i="1" s="1"/>
  <c r="CP214" i="1"/>
  <c r="CO214" i="1"/>
  <c r="CG214" i="1"/>
  <c r="CE214" i="1"/>
  <c r="CH214" i="1" s="1"/>
  <c r="CD214" i="1"/>
  <c r="BY214" i="1"/>
  <c r="BX214" i="1"/>
  <c r="BW214" i="1"/>
  <c r="BU214" i="1"/>
  <c r="BV214" i="1" s="1"/>
  <c r="AV214" i="1"/>
  <c r="AX214" i="1" s="1"/>
  <c r="AN214" i="1"/>
  <c r="AM214" i="1"/>
  <c r="AL214" i="1"/>
  <c r="AJ214" i="1"/>
  <c r="AE214" i="1"/>
  <c r="AQ214" i="1" s="1"/>
  <c r="S214" i="1"/>
  <c r="CR213" i="1"/>
  <c r="CQ213" i="1"/>
  <c r="CO213" i="1"/>
  <c r="CG213" i="1"/>
  <c r="CD213" i="1"/>
  <c r="CE213" i="1" s="1"/>
  <c r="CH213" i="1" s="1"/>
  <c r="BY213" i="1"/>
  <c r="BZ213" i="1" s="1"/>
  <c r="AT213" i="1" s="1"/>
  <c r="CA213" i="1" s="1"/>
  <c r="BX213" i="1"/>
  <c r="BW213" i="1"/>
  <c r="BV213" i="1"/>
  <c r="AR213" i="1" s="1"/>
  <c r="BU213" i="1"/>
  <c r="AV213" i="1"/>
  <c r="AX213" i="1" s="1"/>
  <c r="CM213" i="1" s="1"/>
  <c r="AN213" i="1"/>
  <c r="AM213" i="1"/>
  <c r="AL213" i="1"/>
  <c r="AJ213" i="1"/>
  <c r="CP213" i="1" s="1"/>
  <c r="AK213" i="1" s="1"/>
  <c r="AE213" i="1"/>
  <c r="AD213" i="1"/>
  <c r="S213" i="1"/>
  <c r="CR212" i="1"/>
  <c r="CQ212" i="1"/>
  <c r="AD212" i="1" s="1"/>
  <c r="CP212" i="1"/>
  <c r="CO212" i="1"/>
  <c r="CG212" i="1"/>
  <c r="CE212" i="1"/>
  <c r="CH212" i="1" s="1"/>
  <c r="CD212" i="1"/>
  <c r="BY212" i="1"/>
  <c r="BX212" i="1"/>
  <c r="BW212" i="1"/>
  <c r="BU212" i="1"/>
  <c r="BV212" i="1" s="1"/>
  <c r="AV212" i="1"/>
  <c r="AX212" i="1" s="1"/>
  <c r="AN212" i="1"/>
  <c r="AM212" i="1"/>
  <c r="AL212" i="1"/>
  <c r="AJ212" i="1"/>
  <c r="AE212" i="1"/>
  <c r="AQ212" i="1" s="1"/>
  <c r="S212" i="1"/>
  <c r="CR211" i="1"/>
  <c r="CQ211" i="1"/>
  <c r="AD211" i="1" s="1"/>
  <c r="CO211" i="1"/>
  <c r="CG211" i="1"/>
  <c r="CD211" i="1"/>
  <c r="CE211" i="1" s="1"/>
  <c r="CH211" i="1" s="1"/>
  <c r="BY211" i="1"/>
  <c r="BZ211" i="1" s="1"/>
  <c r="AT211" i="1" s="1"/>
  <c r="CA211" i="1" s="1"/>
  <c r="BX211" i="1"/>
  <c r="BW211" i="1"/>
  <c r="BV211" i="1"/>
  <c r="AR211" i="1" s="1"/>
  <c r="BU211" i="1"/>
  <c r="AV211" i="1"/>
  <c r="AX211" i="1" s="1"/>
  <c r="CM211" i="1" s="1"/>
  <c r="AQ211" i="1"/>
  <c r="AN211" i="1"/>
  <c r="AM211" i="1"/>
  <c r="AL211" i="1"/>
  <c r="AJ211" i="1"/>
  <c r="CP211" i="1" s="1"/>
  <c r="AK211" i="1" s="1"/>
  <c r="AE211" i="1"/>
  <c r="S211" i="1"/>
  <c r="CR210" i="1"/>
  <c r="CQ210" i="1"/>
  <c r="CP210" i="1"/>
  <c r="CO210" i="1"/>
  <c r="CG210" i="1"/>
  <c r="CE210" i="1"/>
  <c r="CH210" i="1" s="1"/>
  <c r="CD210" i="1"/>
  <c r="BY210" i="1"/>
  <c r="BX210" i="1"/>
  <c r="BW210" i="1"/>
  <c r="BU210" i="1"/>
  <c r="BV210" i="1" s="1"/>
  <c r="AV210" i="1"/>
  <c r="AX210" i="1" s="1"/>
  <c r="AN210" i="1"/>
  <c r="AM210" i="1"/>
  <c r="AL210" i="1"/>
  <c r="AJ210" i="1"/>
  <c r="AE210" i="1"/>
  <c r="AQ210" i="1" s="1"/>
  <c r="AD210" i="1"/>
  <c r="CR209" i="1"/>
  <c r="CQ209" i="1"/>
  <c r="AD209" i="1" s="1"/>
  <c r="CP209" i="1"/>
  <c r="CO209" i="1"/>
  <c r="CG209" i="1"/>
  <c r="CD209" i="1"/>
  <c r="CE209" i="1" s="1"/>
  <c r="CH209" i="1" s="1"/>
  <c r="BY209" i="1"/>
  <c r="BZ209" i="1" s="1"/>
  <c r="AT209" i="1" s="1"/>
  <c r="CA209" i="1" s="1"/>
  <c r="BX209" i="1"/>
  <c r="BW209" i="1"/>
  <c r="BV209" i="1"/>
  <c r="AR209" i="1" s="1"/>
  <c r="BU209" i="1"/>
  <c r="AV209" i="1"/>
  <c r="AX209" i="1" s="1"/>
  <c r="CM209" i="1" s="1"/>
  <c r="AQ209" i="1"/>
  <c r="AN209" i="1"/>
  <c r="AM209" i="1"/>
  <c r="AL209" i="1"/>
  <c r="AK209" i="1"/>
  <c r="AJ209" i="1"/>
  <c r="AE209" i="1"/>
  <c r="S209" i="1"/>
  <c r="CR208" i="1"/>
  <c r="CQ208" i="1"/>
  <c r="AD208" i="1" s="1"/>
  <c r="CP208" i="1"/>
  <c r="CO208" i="1"/>
  <c r="CG208" i="1"/>
  <c r="CE208" i="1"/>
  <c r="CH208" i="1" s="1"/>
  <c r="CD208" i="1"/>
  <c r="BY208" i="1"/>
  <c r="BX208" i="1"/>
  <c r="BW208" i="1"/>
  <c r="BU208" i="1"/>
  <c r="BV208" i="1" s="1"/>
  <c r="AV208" i="1"/>
  <c r="AX208" i="1" s="1"/>
  <c r="AN208" i="1"/>
  <c r="AM208" i="1"/>
  <c r="AL208" i="1"/>
  <c r="AJ208" i="1"/>
  <c r="AE208" i="1"/>
  <c r="AQ208" i="1" s="1"/>
  <c r="CR207" i="1"/>
  <c r="CQ207" i="1"/>
  <c r="AD207" i="1" s="1"/>
  <c r="CO207" i="1"/>
  <c r="CH207" i="1"/>
  <c r="CG207" i="1"/>
  <c r="CE207" i="1"/>
  <c r="CD207" i="1"/>
  <c r="BY207" i="1"/>
  <c r="BZ207" i="1" s="1"/>
  <c r="AT207" i="1" s="1"/>
  <c r="CA207" i="1" s="1"/>
  <c r="BX207" i="1"/>
  <c r="BW207" i="1"/>
  <c r="BV207" i="1"/>
  <c r="AR207" i="1" s="1"/>
  <c r="BU207" i="1"/>
  <c r="AV207" i="1"/>
  <c r="AX207" i="1" s="1"/>
  <c r="CM207" i="1" s="1"/>
  <c r="AN207" i="1"/>
  <c r="AM207" i="1"/>
  <c r="AL207" i="1"/>
  <c r="AJ207" i="1"/>
  <c r="CP207" i="1" s="1"/>
  <c r="AK207" i="1" s="1"/>
  <c r="AE207" i="1"/>
  <c r="S207" i="1"/>
  <c r="CR206" i="1"/>
  <c r="CQ206" i="1"/>
  <c r="CO206" i="1"/>
  <c r="CG206" i="1"/>
  <c r="CE206" i="1"/>
  <c r="CH206" i="1" s="1"/>
  <c r="CD206" i="1"/>
  <c r="BY206" i="1"/>
  <c r="BX206" i="1"/>
  <c r="BW206" i="1"/>
  <c r="BU206" i="1"/>
  <c r="BV206" i="1" s="1"/>
  <c r="AV206" i="1"/>
  <c r="AX206" i="1" s="1"/>
  <c r="AN206" i="1"/>
  <c r="AM206" i="1"/>
  <c r="AL206" i="1"/>
  <c r="AJ206" i="1"/>
  <c r="CP206" i="1" s="1"/>
  <c r="AE206" i="1"/>
  <c r="AQ206" i="1" s="1"/>
  <c r="AD206" i="1"/>
  <c r="S206" i="1"/>
  <c r="CR205" i="1"/>
  <c r="CQ205" i="1"/>
  <c r="AD205" i="1" s="1"/>
  <c r="CO205" i="1"/>
  <c r="CH205" i="1"/>
  <c r="CG205" i="1"/>
  <c r="CE205" i="1"/>
  <c r="CD205" i="1"/>
  <c r="BY205" i="1"/>
  <c r="BZ205" i="1" s="1"/>
  <c r="AT205" i="1" s="1"/>
  <c r="CA205" i="1" s="1"/>
  <c r="BX205" i="1"/>
  <c r="BW205" i="1"/>
  <c r="BV205" i="1"/>
  <c r="AR205" i="1" s="1"/>
  <c r="BU205" i="1"/>
  <c r="AV205" i="1"/>
  <c r="AX205" i="1" s="1"/>
  <c r="CM205" i="1" s="1"/>
  <c r="AN205" i="1"/>
  <c r="AM205" i="1"/>
  <c r="AL205" i="1"/>
  <c r="AJ205" i="1"/>
  <c r="CP205" i="1" s="1"/>
  <c r="AK205" i="1" s="1"/>
  <c r="AE205" i="1"/>
  <c r="S205" i="1"/>
  <c r="CR204" i="1"/>
  <c r="CQ204" i="1"/>
  <c r="AD204" i="1" s="1"/>
  <c r="CO204" i="1"/>
  <c r="CG204" i="1"/>
  <c r="CE204" i="1"/>
  <c r="CH204" i="1" s="1"/>
  <c r="CD204" i="1"/>
  <c r="BY204" i="1"/>
  <c r="BX204" i="1"/>
  <c r="BW204" i="1"/>
  <c r="BU204" i="1"/>
  <c r="BV204" i="1" s="1"/>
  <c r="AV204" i="1"/>
  <c r="AX204" i="1" s="1"/>
  <c r="AN204" i="1"/>
  <c r="AM204" i="1"/>
  <c r="AL204" i="1"/>
  <c r="AJ204" i="1"/>
  <c r="CP204" i="1" s="1"/>
  <c r="AE204" i="1"/>
  <c r="AQ204" i="1" s="1"/>
  <c r="S204" i="1"/>
  <c r="CM204" i="1" s="1"/>
  <c r="CR203" i="1"/>
  <c r="CQ203" i="1"/>
  <c r="AD203" i="1" s="1"/>
  <c r="CO203" i="1"/>
  <c r="CG203" i="1"/>
  <c r="CE203" i="1"/>
  <c r="CH203" i="1" s="1"/>
  <c r="CD203" i="1"/>
  <c r="BY203" i="1"/>
  <c r="BZ203" i="1" s="1"/>
  <c r="AT203" i="1" s="1"/>
  <c r="CA203" i="1" s="1"/>
  <c r="BX203" i="1"/>
  <c r="BW203" i="1"/>
  <c r="BV203" i="1"/>
  <c r="BU203" i="1"/>
  <c r="AV203" i="1"/>
  <c r="AX203" i="1" s="1"/>
  <c r="AR203" i="1"/>
  <c r="AQ203" i="1"/>
  <c r="AN203" i="1"/>
  <c r="AM203" i="1"/>
  <c r="AL203" i="1"/>
  <c r="AJ203" i="1"/>
  <c r="CP203" i="1" s="1"/>
  <c r="AE203" i="1"/>
  <c r="S203" i="1"/>
  <c r="CR202" i="1"/>
  <c r="CQ202" i="1"/>
  <c r="CO202" i="1"/>
  <c r="CG202" i="1"/>
  <c r="CH202" i="1" s="1"/>
  <c r="CE202" i="1"/>
  <c r="CD202" i="1"/>
  <c r="BY202" i="1"/>
  <c r="BX202" i="1"/>
  <c r="BW202" i="1"/>
  <c r="BU202" i="1"/>
  <c r="BV202" i="1" s="1"/>
  <c r="AV202" i="1"/>
  <c r="AX202" i="1" s="1"/>
  <c r="AN202" i="1"/>
  <c r="AM202" i="1"/>
  <c r="AL202" i="1"/>
  <c r="AJ202" i="1"/>
  <c r="CP202" i="1" s="1"/>
  <c r="AE202" i="1"/>
  <c r="AQ202" i="1" s="1"/>
  <c r="AD202" i="1"/>
  <c r="CR201" i="1"/>
  <c r="CQ201" i="1"/>
  <c r="AD201" i="1" s="1"/>
  <c r="CO201" i="1"/>
  <c r="CG201" i="1"/>
  <c r="CE201" i="1"/>
  <c r="CH201" i="1" s="1"/>
  <c r="CD201" i="1"/>
  <c r="BY201" i="1"/>
  <c r="BZ201" i="1" s="1"/>
  <c r="AT201" i="1" s="1"/>
  <c r="CA201" i="1" s="1"/>
  <c r="BX201" i="1"/>
  <c r="BW201" i="1"/>
  <c r="BV201" i="1"/>
  <c r="BU201" i="1"/>
  <c r="AV201" i="1"/>
  <c r="AX201" i="1" s="1"/>
  <c r="AR201" i="1"/>
  <c r="AQ201" i="1"/>
  <c r="AN201" i="1"/>
  <c r="AM201" i="1"/>
  <c r="AL201" i="1"/>
  <c r="AJ201" i="1"/>
  <c r="CP201" i="1" s="1"/>
  <c r="AE201" i="1"/>
  <c r="S201" i="1"/>
  <c r="CR200" i="1"/>
  <c r="CQ200" i="1"/>
  <c r="AD200" i="1" s="1"/>
  <c r="CO200" i="1"/>
  <c r="CG200" i="1"/>
  <c r="CH200" i="1" s="1"/>
  <c r="CE200" i="1"/>
  <c r="CD200" i="1"/>
  <c r="BY200" i="1"/>
  <c r="BZ200" i="1" s="1"/>
  <c r="AT200" i="1" s="1"/>
  <c r="CA200" i="1" s="1"/>
  <c r="BX200" i="1"/>
  <c r="BW200" i="1"/>
  <c r="BU200" i="1"/>
  <c r="BV200" i="1" s="1"/>
  <c r="AV200" i="1"/>
  <c r="AX200" i="1" s="1"/>
  <c r="AN200" i="1"/>
  <c r="AM200" i="1"/>
  <c r="AL200" i="1"/>
  <c r="AJ200" i="1"/>
  <c r="CP200" i="1" s="1"/>
  <c r="AE200" i="1"/>
  <c r="AQ200" i="1" s="1"/>
  <c r="CR199" i="1"/>
  <c r="CQ199" i="1"/>
  <c r="AD199" i="1" s="1"/>
  <c r="CO199" i="1"/>
  <c r="CG199" i="1"/>
  <c r="CE199" i="1"/>
  <c r="CH199" i="1" s="1"/>
  <c r="CD199" i="1"/>
  <c r="BY199" i="1"/>
  <c r="BZ199" i="1" s="1"/>
  <c r="AT199" i="1" s="1"/>
  <c r="CA199" i="1" s="1"/>
  <c r="BX199" i="1"/>
  <c r="BW199" i="1"/>
  <c r="BV199" i="1"/>
  <c r="BU199" i="1"/>
  <c r="AV199" i="1"/>
  <c r="AX199" i="1" s="1"/>
  <c r="AR199" i="1"/>
  <c r="AQ199" i="1"/>
  <c r="AN199" i="1"/>
  <c r="AM199" i="1"/>
  <c r="AL199" i="1"/>
  <c r="AJ199" i="1"/>
  <c r="CP199" i="1" s="1"/>
  <c r="AE199" i="1"/>
  <c r="S199" i="1"/>
  <c r="CR198" i="1"/>
  <c r="CQ198" i="1"/>
  <c r="AD198" i="1" s="1"/>
  <c r="CO198" i="1"/>
  <c r="CG198" i="1"/>
  <c r="CH198" i="1" s="1"/>
  <c r="CE198" i="1"/>
  <c r="CD198" i="1"/>
  <c r="BY198" i="1"/>
  <c r="BX198" i="1"/>
  <c r="BW198" i="1"/>
  <c r="BU198" i="1"/>
  <c r="BV198" i="1" s="1"/>
  <c r="AV198" i="1"/>
  <c r="AX198" i="1" s="1"/>
  <c r="AN198" i="1"/>
  <c r="AM198" i="1"/>
  <c r="AL198" i="1"/>
  <c r="AJ198" i="1"/>
  <c r="CP198" i="1" s="1"/>
  <c r="AE198" i="1"/>
  <c r="AQ198" i="1" s="1"/>
  <c r="CR197" i="1"/>
  <c r="CQ197" i="1"/>
  <c r="AD197" i="1" s="1"/>
  <c r="CO197" i="1"/>
  <c r="CG197" i="1"/>
  <c r="CD197" i="1"/>
  <c r="CE197" i="1" s="1"/>
  <c r="CH197" i="1" s="1"/>
  <c r="BY197" i="1"/>
  <c r="BZ197" i="1" s="1"/>
  <c r="AT197" i="1" s="1"/>
  <c r="CA197" i="1" s="1"/>
  <c r="BX197" i="1"/>
  <c r="BW197" i="1"/>
  <c r="BV197" i="1"/>
  <c r="AR197" i="1" s="1"/>
  <c r="BU197" i="1"/>
  <c r="AV197" i="1"/>
  <c r="AX197" i="1" s="1"/>
  <c r="CM197" i="1" s="1"/>
  <c r="AN197" i="1"/>
  <c r="AM197" i="1"/>
  <c r="AL197" i="1"/>
  <c r="AJ197" i="1"/>
  <c r="CP197" i="1" s="1"/>
  <c r="AE197" i="1"/>
  <c r="S197" i="1"/>
  <c r="CR196" i="1"/>
  <c r="CQ196" i="1"/>
  <c r="AD196" i="1" s="1"/>
  <c r="CP196" i="1"/>
  <c r="CO196" i="1"/>
  <c r="CG196" i="1"/>
  <c r="CD196" i="1"/>
  <c r="CE196" i="1" s="1"/>
  <c r="CH196" i="1" s="1"/>
  <c r="BY196" i="1"/>
  <c r="BX196" i="1"/>
  <c r="BW196" i="1"/>
  <c r="BU196" i="1"/>
  <c r="BV196" i="1" s="1"/>
  <c r="AV196" i="1"/>
  <c r="AX196" i="1" s="1"/>
  <c r="AN196" i="1"/>
  <c r="AM196" i="1"/>
  <c r="AL196" i="1"/>
  <c r="AJ196" i="1"/>
  <c r="AE196" i="1"/>
  <c r="AQ196" i="1" s="1"/>
  <c r="S196" i="1"/>
  <c r="CR195" i="1"/>
  <c r="CQ195" i="1"/>
  <c r="AD195" i="1" s="1"/>
  <c r="CO195" i="1"/>
  <c r="CG195" i="1"/>
  <c r="CD195" i="1"/>
  <c r="CE195" i="1" s="1"/>
  <c r="CH195" i="1" s="1"/>
  <c r="BY195" i="1"/>
  <c r="BZ195" i="1" s="1"/>
  <c r="AT195" i="1" s="1"/>
  <c r="CA195" i="1" s="1"/>
  <c r="BX195" i="1"/>
  <c r="BW195" i="1"/>
  <c r="BV195" i="1"/>
  <c r="AR195" i="1" s="1"/>
  <c r="BU195" i="1"/>
  <c r="AV195" i="1"/>
  <c r="AX195" i="1" s="1"/>
  <c r="CM195" i="1" s="1"/>
  <c r="AN195" i="1"/>
  <c r="AM195" i="1"/>
  <c r="AL195" i="1"/>
  <c r="AJ195" i="1"/>
  <c r="CP195" i="1" s="1"/>
  <c r="AE195" i="1"/>
  <c r="S195" i="1"/>
  <c r="CR194" i="1"/>
  <c r="CQ194" i="1"/>
  <c r="AD194" i="1" s="1"/>
  <c r="CP194" i="1"/>
  <c r="CO194" i="1"/>
  <c r="CG194" i="1"/>
  <c r="CD194" i="1"/>
  <c r="CE194" i="1" s="1"/>
  <c r="CH194" i="1" s="1"/>
  <c r="BY194" i="1"/>
  <c r="BX194" i="1"/>
  <c r="BW194" i="1"/>
  <c r="BU194" i="1"/>
  <c r="BV194" i="1" s="1"/>
  <c r="AV194" i="1"/>
  <c r="AX194" i="1" s="1"/>
  <c r="AN194" i="1"/>
  <c r="AM194" i="1"/>
  <c r="AL194" i="1"/>
  <c r="AJ194" i="1"/>
  <c r="AE194" i="1"/>
  <c r="AQ194" i="1" s="1"/>
  <c r="S194" i="1"/>
  <c r="CR193" i="1"/>
  <c r="CQ193" i="1"/>
  <c r="AD193" i="1" s="1"/>
  <c r="CO193" i="1"/>
  <c r="CG193" i="1"/>
  <c r="CD193" i="1"/>
  <c r="CE193" i="1" s="1"/>
  <c r="CH193" i="1" s="1"/>
  <c r="BY193" i="1"/>
  <c r="BZ193" i="1" s="1"/>
  <c r="AT193" i="1" s="1"/>
  <c r="CA193" i="1" s="1"/>
  <c r="BX193" i="1"/>
  <c r="BW193" i="1"/>
  <c r="BV193" i="1"/>
  <c r="AR193" i="1" s="1"/>
  <c r="BU193" i="1"/>
  <c r="AV193" i="1"/>
  <c r="AX193" i="1" s="1"/>
  <c r="CM193" i="1" s="1"/>
  <c r="AN193" i="1"/>
  <c r="AM193" i="1"/>
  <c r="AL193" i="1"/>
  <c r="AJ193" i="1"/>
  <c r="CP193" i="1" s="1"/>
  <c r="AE193" i="1"/>
  <c r="S193" i="1"/>
  <c r="CR192" i="1"/>
  <c r="CQ192" i="1"/>
  <c r="AD192" i="1" s="1"/>
  <c r="CP192" i="1"/>
  <c r="CO192" i="1"/>
  <c r="CG192" i="1"/>
  <c r="CD192" i="1"/>
  <c r="CE192" i="1" s="1"/>
  <c r="CH192" i="1" s="1"/>
  <c r="BY192" i="1"/>
  <c r="BX192" i="1"/>
  <c r="BW192" i="1"/>
  <c r="BU192" i="1"/>
  <c r="BV192" i="1" s="1"/>
  <c r="AV192" i="1"/>
  <c r="AX192" i="1" s="1"/>
  <c r="AN192" i="1"/>
  <c r="AM192" i="1"/>
  <c r="AL192" i="1"/>
  <c r="AJ192" i="1"/>
  <c r="AE192" i="1"/>
  <c r="AQ192" i="1" s="1"/>
  <c r="S192" i="1"/>
  <c r="CR191" i="1"/>
  <c r="CQ191" i="1"/>
  <c r="AD191" i="1" s="1"/>
  <c r="CO191" i="1"/>
  <c r="CG191" i="1"/>
  <c r="CD191" i="1"/>
  <c r="CE191" i="1" s="1"/>
  <c r="CH191" i="1" s="1"/>
  <c r="BY191" i="1"/>
  <c r="BZ191" i="1" s="1"/>
  <c r="AT191" i="1" s="1"/>
  <c r="CA191" i="1" s="1"/>
  <c r="BX191" i="1"/>
  <c r="BW191" i="1"/>
  <c r="BV191" i="1"/>
  <c r="AR191" i="1" s="1"/>
  <c r="BU191" i="1"/>
  <c r="AV191" i="1"/>
  <c r="AX191" i="1" s="1"/>
  <c r="CM191" i="1" s="1"/>
  <c r="AN191" i="1"/>
  <c r="AM191" i="1"/>
  <c r="AL191" i="1"/>
  <c r="AJ191" i="1"/>
  <c r="CP191" i="1" s="1"/>
  <c r="AE191" i="1"/>
  <c r="S191" i="1"/>
  <c r="CR190" i="1"/>
  <c r="CQ190" i="1"/>
  <c r="AD190" i="1" s="1"/>
  <c r="CO190" i="1"/>
  <c r="CH190" i="1"/>
  <c r="CG190" i="1"/>
  <c r="CE190" i="1"/>
  <c r="CD190" i="1"/>
  <c r="BY190" i="1"/>
  <c r="BZ190" i="1" s="1"/>
  <c r="AT190" i="1" s="1"/>
  <c r="CA190" i="1" s="1"/>
  <c r="BX190" i="1"/>
  <c r="BW190" i="1"/>
  <c r="BV190" i="1"/>
  <c r="AR190" i="1" s="1"/>
  <c r="BU190" i="1"/>
  <c r="AV190" i="1"/>
  <c r="AX190" i="1" s="1"/>
  <c r="CM190" i="1" s="1"/>
  <c r="AN190" i="1"/>
  <c r="AM190" i="1"/>
  <c r="AL190" i="1"/>
  <c r="AJ190" i="1"/>
  <c r="CP190" i="1" s="1"/>
  <c r="AK190" i="1" s="1"/>
  <c r="AE190" i="1"/>
  <c r="S190" i="1"/>
  <c r="CR189" i="1"/>
  <c r="CQ189" i="1"/>
  <c r="CP189" i="1"/>
  <c r="CO189" i="1"/>
  <c r="CG189" i="1"/>
  <c r="CE189" i="1"/>
  <c r="CH189" i="1" s="1"/>
  <c r="CD189" i="1"/>
  <c r="BY189" i="1"/>
  <c r="BX189" i="1"/>
  <c r="BW189" i="1"/>
  <c r="BU189" i="1"/>
  <c r="BV189" i="1" s="1"/>
  <c r="AV189" i="1"/>
  <c r="AX189" i="1" s="1"/>
  <c r="AN189" i="1"/>
  <c r="AM189" i="1"/>
  <c r="AL189" i="1"/>
  <c r="AJ189" i="1"/>
  <c r="AE189" i="1"/>
  <c r="AQ189" i="1" s="1"/>
  <c r="AD189" i="1"/>
  <c r="S189" i="1"/>
  <c r="CR188" i="1"/>
  <c r="CQ188" i="1"/>
  <c r="AD188" i="1" s="1"/>
  <c r="CO188" i="1"/>
  <c r="CH188" i="1"/>
  <c r="CG188" i="1"/>
  <c r="CE188" i="1"/>
  <c r="CD188" i="1"/>
  <c r="BY188" i="1"/>
  <c r="BZ188" i="1" s="1"/>
  <c r="AT188" i="1" s="1"/>
  <c r="CA188" i="1" s="1"/>
  <c r="BX188" i="1"/>
  <c r="BW188" i="1"/>
  <c r="BV188" i="1"/>
  <c r="AR188" i="1" s="1"/>
  <c r="BU188" i="1"/>
  <c r="AV188" i="1"/>
  <c r="AX188" i="1" s="1"/>
  <c r="CM188" i="1" s="1"/>
  <c r="AN188" i="1"/>
  <c r="AM188" i="1"/>
  <c r="AL188" i="1"/>
  <c r="AJ188" i="1"/>
  <c r="CP188" i="1" s="1"/>
  <c r="AK188" i="1" s="1"/>
  <c r="AE188" i="1"/>
  <c r="S188" i="1"/>
  <c r="CR187" i="1"/>
  <c r="CQ187" i="1"/>
  <c r="AD187" i="1" s="1"/>
  <c r="CP187" i="1"/>
  <c r="CO187" i="1"/>
  <c r="CG187" i="1"/>
  <c r="CE187" i="1"/>
  <c r="CH187" i="1" s="1"/>
  <c r="CD187" i="1"/>
  <c r="BY187" i="1"/>
  <c r="BZ187" i="1" s="1"/>
  <c r="AT187" i="1" s="1"/>
  <c r="CA187" i="1" s="1"/>
  <c r="BX187" i="1"/>
  <c r="BW187" i="1"/>
  <c r="BU187" i="1"/>
  <c r="BV187" i="1" s="1"/>
  <c r="AV187" i="1"/>
  <c r="AX187" i="1" s="1"/>
  <c r="AN187" i="1"/>
  <c r="AM187" i="1"/>
  <c r="AL187" i="1"/>
  <c r="AJ187" i="1"/>
  <c r="AE187" i="1"/>
  <c r="AQ187" i="1" s="1"/>
  <c r="S187" i="1"/>
  <c r="CM187" i="1" s="1"/>
  <c r="CR186" i="1"/>
  <c r="CQ186" i="1"/>
  <c r="AD186" i="1" s="1"/>
  <c r="CO186" i="1"/>
  <c r="CG186" i="1"/>
  <c r="CD186" i="1"/>
  <c r="CE186" i="1" s="1"/>
  <c r="CH186" i="1" s="1"/>
  <c r="BY186" i="1"/>
  <c r="BZ186" i="1" s="1"/>
  <c r="AT186" i="1" s="1"/>
  <c r="CA186" i="1" s="1"/>
  <c r="BX186" i="1"/>
  <c r="BW186" i="1"/>
  <c r="BV186" i="1"/>
  <c r="AR186" i="1" s="1"/>
  <c r="BU186" i="1"/>
  <c r="AV186" i="1"/>
  <c r="AX186" i="1" s="1"/>
  <c r="AN186" i="1"/>
  <c r="AM186" i="1"/>
  <c r="AL186" i="1"/>
  <c r="AJ186" i="1"/>
  <c r="CP186" i="1" s="1"/>
  <c r="AK186" i="1" s="1"/>
  <c r="AE186" i="1"/>
  <c r="S186" i="1"/>
  <c r="CR185" i="1"/>
  <c r="CQ185" i="1"/>
  <c r="AD185" i="1" s="1"/>
  <c r="CP185" i="1"/>
  <c r="CO185" i="1"/>
  <c r="CG185" i="1"/>
  <c r="CE185" i="1"/>
  <c r="CH185" i="1" s="1"/>
  <c r="CD185" i="1"/>
  <c r="BY185" i="1"/>
  <c r="BX185" i="1"/>
  <c r="BW185" i="1"/>
  <c r="BU185" i="1"/>
  <c r="BV185" i="1" s="1"/>
  <c r="AV185" i="1"/>
  <c r="AX185" i="1" s="1"/>
  <c r="AN185" i="1"/>
  <c r="AM185" i="1"/>
  <c r="AL185" i="1"/>
  <c r="AJ185" i="1"/>
  <c r="AE185" i="1"/>
  <c r="AQ185" i="1" s="1"/>
  <c r="S185" i="1"/>
  <c r="CR184" i="1"/>
  <c r="CQ184" i="1"/>
  <c r="AD184" i="1" s="1"/>
  <c r="CO184" i="1"/>
  <c r="CG184" i="1"/>
  <c r="CD184" i="1"/>
  <c r="CE184" i="1" s="1"/>
  <c r="CH184" i="1" s="1"/>
  <c r="BY184" i="1"/>
  <c r="BZ184" i="1" s="1"/>
  <c r="AT184" i="1" s="1"/>
  <c r="CA184" i="1" s="1"/>
  <c r="BX184" i="1"/>
  <c r="BW184" i="1"/>
  <c r="BV184" i="1"/>
  <c r="AR184" i="1" s="1"/>
  <c r="BU184" i="1"/>
  <c r="AV184" i="1"/>
  <c r="AX184" i="1" s="1"/>
  <c r="CM184" i="1" s="1"/>
  <c r="AN184" i="1"/>
  <c r="AM184" i="1"/>
  <c r="AL184" i="1"/>
  <c r="AJ184" i="1"/>
  <c r="CP184" i="1" s="1"/>
  <c r="AK184" i="1" s="1"/>
  <c r="AE184" i="1"/>
  <c r="S184" i="1"/>
  <c r="CR183" i="1"/>
  <c r="CQ183" i="1"/>
  <c r="AD183" i="1" s="1"/>
  <c r="CP183" i="1"/>
  <c r="CO183" i="1"/>
  <c r="CG183" i="1"/>
  <c r="CE183" i="1"/>
  <c r="CH183" i="1" s="1"/>
  <c r="CD183" i="1"/>
  <c r="BY183" i="1"/>
  <c r="BX183" i="1"/>
  <c r="BW183" i="1"/>
  <c r="BU183" i="1"/>
  <c r="BV183" i="1" s="1"/>
  <c r="AV183" i="1"/>
  <c r="AX183" i="1" s="1"/>
  <c r="AN183" i="1"/>
  <c r="AM183" i="1"/>
  <c r="AL183" i="1"/>
  <c r="AJ183" i="1"/>
  <c r="AE183" i="1"/>
  <c r="AQ183" i="1" s="1"/>
  <c r="S183" i="1"/>
  <c r="CR182" i="1"/>
  <c r="CQ182" i="1"/>
  <c r="AD182" i="1" s="1"/>
  <c r="CO182" i="1"/>
  <c r="CG182" i="1"/>
  <c r="CD182" i="1"/>
  <c r="CE182" i="1" s="1"/>
  <c r="CH182" i="1" s="1"/>
  <c r="BY182" i="1"/>
  <c r="BZ182" i="1" s="1"/>
  <c r="AT182" i="1" s="1"/>
  <c r="CA182" i="1" s="1"/>
  <c r="BX182" i="1"/>
  <c r="BW182" i="1"/>
  <c r="BV182" i="1"/>
  <c r="AR182" i="1" s="1"/>
  <c r="BU182" i="1"/>
  <c r="AV182" i="1"/>
  <c r="AX182" i="1" s="1"/>
  <c r="CM182" i="1" s="1"/>
  <c r="AN182" i="1"/>
  <c r="AM182" i="1"/>
  <c r="AL182" i="1"/>
  <c r="AJ182" i="1"/>
  <c r="CP182" i="1" s="1"/>
  <c r="AK182" i="1" s="1"/>
  <c r="AE182" i="1"/>
  <c r="S182" i="1"/>
  <c r="CR181" i="1"/>
  <c r="CQ181" i="1"/>
  <c r="AD181" i="1" s="1"/>
  <c r="CP181" i="1"/>
  <c r="CO181" i="1"/>
  <c r="CG181" i="1"/>
  <c r="CE181" i="1"/>
  <c r="CH181" i="1" s="1"/>
  <c r="CD181" i="1"/>
  <c r="BY181" i="1"/>
  <c r="BX181" i="1"/>
  <c r="BW181" i="1"/>
  <c r="BU181" i="1"/>
  <c r="BV181" i="1" s="1"/>
  <c r="AV181" i="1"/>
  <c r="AX181" i="1" s="1"/>
  <c r="AN181" i="1"/>
  <c r="AM181" i="1"/>
  <c r="AL181" i="1"/>
  <c r="AJ181" i="1"/>
  <c r="AE181" i="1"/>
  <c r="AQ181" i="1" s="1"/>
  <c r="S181" i="1"/>
  <c r="CR180" i="1"/>
  <c r="CQ180" i="1"/>
  <c r="AD180" i="1" s="1"/>
  <c r="CO180" i="1"/>
  <c r="CG180" i="1"/>
  <c r="CD180" i="1"/>
  <c r="CE180" i="1" s="1"/>
  <c r="CH180" i="1" s="1"/>
  <c r="BY180" i="1"/>
  <c r="BZ180" i="1" s="1"/>
  <c r="AT180" i="1" s="1"/>
  <c r="CA180" i="1" s="1"/>
  <c r="BX180" i="1"/>
  <c r="BW180" i="1"/>
  <c r="BV180" i="1"/>
  <c r="AR180" i="1" s="1"/>
  <c r="BU180" i="1"/>
  <c r="AV180" i="1"/>
  <c r="AX180" i="1" s="1"/>
  <c r="CM180" i="1" s="1"/>
  <c r="AN180" i="1"/>
  <c r="AM180" i="1"/>
  <c r="AL180" i="1"/>
  <c r="AJ180" i="1"/>
  <c r="CP180" i="1" s="1"/>
  <c r="AK180" i="1" s="1"/>
  <c r="AE180" i="1"/>
  <c r="S180" i="1"/>
  <c r="CR179" i="1"/>
  <c r="CQ179" i="1"/>
  <c r="AD179" i="1" s="1"/>
  <c r="CP179" i="1"/>
  <c r="CO179" i="1"/>
  <c r="CG179" i="1"/>
  <c r="CE179" i="1"/>
  <c r="CH179" i="1" s="1"/>
  <c r="CD179" i="1"/>
  <c r="BY179" i="1"/>
  <c r="BZ179" i="1" s="1"/>
  <c r="AT179" i="1" s="1"/>
  <c r="CA179" i="1" s="1"/>
  <c r="BX179" i="1"/>
  <c r="BW179" i="1"/>
  <c r="BU179" i="1"/>
  <c r="BV179" i="1" s="1"/>
  <c r="AV179" i="1"/>
  <c r="AX179" i="1" s="1"/>
  <c r="AN179" i="1"/>
  <c r="AM179" i="1"/>
  <c r="AL179" i="1"/>
  <c r="AJ179" i="1"/>
  <c r="AE179" i="1"/>
  <c r="AQ179" i="1" s="1"/>
  <c r="S179" i="1"/>
  <c r="CM179" i="1" s="1"/>
  <c r="CR178" i="1"/>
  <c r="CQ178" i="1"/>
  <c r="AD178" i="1" s="1"/>
  <c r="CO178" i="1"/>
  <c r="CG178" i="1"/>
  <c r="CD178" i="1"/>
  <c r="CE178" i="1" s="1"/>
  <c r="CH178" i="1" s="1"/>
  <c r="BY178" i="1"/>
  <c r="BZ178" i="1" s="1"/>
  <c r="AT178" i="1" s="1"/>
  <c r="CA178" i="1" s="1"/>
  <c r="BX178" i="1"/>
  <c r="BW178" i="1"/>
  <c r="BV178" i="1"/>
  <c r="AR178" i="1" s="1"/>
  <c r="BU178" i="1"/>
  <c r="AV178" i="1"/>
  <c r="AX178" i="1" s="1"/>
  <c r="CM178" i="1" s="1"/>
  <c r="AN178" i="1"/>
  <c r="AM178" i="1"/>
  <c r="AL178" i="1"/>
  <c r="AJ178" i="1"/>
  <c r="CP178" i="1" s="1"/>
  <c r="AK178" i="1" s="1"/>
  <c r="AE178" i="1"/>
  <c r="S178" i="1"/>
  <c r="CR177" i="1"/>
  <c r="CQ177" i="1"/>
  <c r="CP177" i="1"/>
  <c r="CO177" i="1"/>
  <c r="CG177" i="1"/>
  <c r="CD177" i="1"/>
  <c r="CE177" i="1" s="1"/>
  <c r="CH177" i="1" s="1"/>
  <c r="BY177" i="1"/>
  <c r="BZ177" i="1" s="1"/>
  <c r="AT177" i="1" s="1"/>
  <c r="CA177" i="1" s="1"/>
  <c r="BX177" i="1"/>
  <c r="BW177" i="1"/>
  <c r="BV177" i="1"/>
  <c r="AR177" i="1" s="1"/>
  <c r="BU177" i="1"/>
  <c r="AV177" i="1"/>
  <c r="AX177" i="1" s="1"/>
  <c r="CM177" i="1" s="1"/>
  <c r="AQ177" i="1"/>
  <c r="AN177" i="1"/>
  <c r="AM177" i="1"/>
  <c r="AL177" i="1"/>
  <c r="AK177" i="1"/>
  <c r="AJ177" i="1"/>
  <c r="AE177" i="1"/>
  <c r="AD177" i="1"/>
  <c r="S177" i="1"/>
  <c r="CR176" i="1"/>
  <c r="CQ176" i="1"/>
  <c r="CP176" i="1"/>
  <c r="CO176" i="1"/>
  <c r="CG176" i="1"/>
  <c r="CE176" i="1"/>
  <c r="CH176" i="1" s="1"/>
  <c r="CD176" i="1"/>
  <c r="BY176" i="1"/>
  <c r="BX176" i="1"/>
  <c r="BW176" i="1"/>
  <c r="BU176" i="1"/>
  <c r="BV176" i="1" s="1"/>
  <c r="AV176" i="1"/>
  <c r="AX176" i="1" s="1"/>
  <c r="AN176" i="1"/>
  <c r="AM176" i="1"/>
  <c r="AL176" i="1"/>
  <c r="AJ176" i="1"/>
  <c r="AE176" i="1"/>
  <c r="AQ176" i="1" s="1"/>
  <c r="AD176" i="1"/>
  <c r="CR175" i="1"/>
  <c r="CQ175" i="1"/>
  <c r="CP175" i="1"/>
  <c r="CO175" i="1"/>
  <c r="CG175" i="1"/>
  <c r="CD175" i="1"/>
  <c r="CE175" i="1" s="1"/>
  <c r="CH175" i="1" s="1"/>
  <c r="BY175" i="1"/>
  <c r="BZ175" i="1" s="1"/>
  <c r="AT175" i="1" s="1"/>
  <c r="CA175" i="1" s="1"/>
  <c r="BX175" i="1"/>
  <c r="BW175" i="1"/>
  <c r="BV175" i="1"/>
  <c r="AR175" i="1" s="1"/>
  <c r="BU175" i="1"/>
  <c r="AV175" i="1"/>
  <c r="AX175" i="1" s="1"/>
  <c r="CM175" i="1" s="1"/>
  <c r="AQ175" i="1"/>
  <c r="AN175" i="1"/>
  <c r="AM175" i="1"/>
  <c r="AL175" i="1"/>
  <c r="AK175" i="1"/>
  <c r="AJ175" i="1"/>
  <c r="AE175" i="1"/>
  <c r="AD175" i="1"/>
  <c r="S175" i="1"/>
  <c r="CR174" i="1"/>
  <c r="CQ174" i="1"/>
  <c r="AD174" i="1" s="1"/>
  <c r="CP174" i="1"/>
  <c r="CO174" i="1"/>
  <c r="CG174" i="1"/>
  <c r="CE174" i="1"/>
  <c r="CH174" i="1" s="1"/>
  <c r="CD174" i="1"/>
  <c r="BY174" i="1"/>
  <c r="BX174" i="1"/>
  <c r="BW174" i="1"/>
  <c r="BU174" i="1"/>
  <c r="BV174" i="1" s="1"/>
  <c r="AV174" i="1"/>
  <c r="AX174" i="1" s="1"/>
  <c r="AN174" i="1"/>
  <c r="AM174" i="1"/>
  <c r="AL174" i="1"/>
  <c r="AJ174" i="1"/>
  <c r="AE174" i="1"/>
  <c r="AQ174" i="1" s="1"/>
  <c r="CR173" i="1"/>
  <c r="CQ173" i="1"/>
  <c r="CP173" i="1"/>
  <c r="CO173" i="1"/>
  <c r="CG173" i="1"/>
  <c r="CD173" i="1"/>
  <c r="CE173" i="1" s="1"/>
  <c r="CH173" i="1" s="1"/>
  <c r="BY173" i="1"/>
  <c r="BZ173" i="1" s="1"/>
  <c r="AT173" i="1" s="1"/>
  <c r="CA173" i="1" s="1"/>
  <c r="BX173" i="1"/>
  <c r="BW173" i="1"/>
  <c r="BV173" i="1"/>
  <c r="AR173" i="1" s="1"/>
  <c r="BU173" i="1"/>
  <c r="AV173" i="1"/>
  <c r="AX173" i="1" s="1"/>
  <c r="CM173" i="1" s="1"/>
  <c r="AQ173" i="1"/>
  <c r="AN173" i="1"/>
  <c r="AM173" i="1"/>
  <c r="AL173" i="1"/>
  <c r="AK173" i="1"/>
  <c r="AJ173" i="1"/>
  <c r="AE173" i="1"/>
  <c r="AD173" i="1"/>
  <c r="S173" i="1"/>
  <c r="CR172" i="1"/>
  <c r="CQ172" i="1"/>
  <c r="AD172" i="1" s="1"/>
  <c r="CP172" i="1"/>
  <c r="CO172" i="1"/>
  <c r="CG172" i="1"/>
  <c r="CE172" i="1"/>
  <c r="CH172" i="1" s="1"/>
  <c r="CD172" i="1"/>
  <c r="BY172" i="1"/>
  <c r="BX172" i="1"/>
  <c r="BW172" i="1"/>
  <c r="BU172" i="1"/>
  <c r="BV172" i="1" s="1"/>
  <c r="AV172" i="1"/>
  <c r="AX172" i="1" s="1"/>
  <c r="AN172" i="1"/>
  <c r="AM172" i="1"/>
  <c r="AL172" i="1"/>
  <c r="AJ172" i="1"/>
  <c r="AE172" i="1"/>
  <c r="AQ172" i="1" s="1"/>
  <c r="CR171" i="1"/>
  <c r="CQ171" i="1"/>
  <c r="CP171" i="1"/>
  <c r="CO171" i="1"/>
  <c r="CG171" i="1"/>
  <c r="CD171" i="1"/>
  <c r="CE171" i="1" s="1"/>
  <c r="CH171" i="1" s="1"/>
  <c r="BY171" i="1"/>
  <c r="BZ171" i="1" s="1"/>
  <c r="AT171" i="1" s="1"/>
  <c r="CA171" i="1" s="1"/>
  <c r="BX171" i="1"/>
  <c r="BW171" i="1"/>
  <c r="BV171" i="1"/>
  <c r="AR171" i="1" s="1"/>
  <c r="BU171" i="1"/>
  <c r="AV171" i="1"/>
  <c r="AX171" i="1" s="1"/>
  <c r="CM171" i="1" s="1"/>
  <c r="AQ171" i="1"/>
  <c r="AN171" i="1"/>
  <c r="AM171" i="1"/>
  <c r="AL171" i="1"/>
  <c r="AK171" i="1"/>
  <c r="AJ171" i="1"/>
  <c r="AE171" i="1"/>
  <c r="AD171" i="1"/>
  <c r="S171" i="1"/>
  <c r="CR170" i="1"/>
  <c r="CQ170" i="1"/>
  <c r="AD170" i="1" s="1"/>
  <c r="CP170" i="1"/>
  <c r="CO170" i="1"/>
  <c r="CG170" i="1"/>
  <c r="CE170" i="1"/>
  <c r="CH170" i="1" s="1"/>
  <c r="CD170" i="1"/>
  <c r="BY170" i="1"/>
  <c r="BZ170" i="1" s="1"/>
  <c r="AT170" i="1" s="1"/>
  <c r="CA170" i="1" s="1"/>
  <c r="BX170" i="1"/>
  <c r="BW170" i="1"/>
  <c r="BU170" i="1"/>
  <c r="BV170" i="1" s="1"/>
  <c r="AV170" i="1"/>
  <c r="AX170" i="1" s="1"/>
  <c r="AN170" i="1"/>
  <c r="AM170" i="1"/>
  <c r="AL170" i="1"/>
  <c r="AJ170" i="1"/>
  <c r="AE170" i="1"/>
  <c r="AQ170" i="1" s="1"/>
  <c r="CR169" i="1"/>
  <c r="CQ169" i="1"/>
  <c r="CP169" i="1"/>
  <c r="CO169" i="1"/>
  <c r="CG169" i="1"/>
  <c r="CD169" i="1"/>
  <c r="CE169" i="1" s="1"/>
  <c r="CH169" i="1" s="1"/>
  <c r="BY169" i="1"/>
  <c r="BZ169" i="1" s="1"/>
  <c r="AT169" i="1" s="1"/>
  <c r="CA169" i="1" s="1"/>
  <c r="BX169" i="1"/>
  <c r="BW169" i="1"/>
  <c r="BV169" i="1"/>
  <c r="AR169" i="1" s="1"/>
  <c r="BU169" i="1"/>
  <c r="AV169" i="1"/>
  <c r="AX169" i="1" s="1"/>
  <c r="CM169" i="1" s="1"/>
  <c r="AQ169" i="1"/>
  <c r="AN169" i="1"/>
  <c r="AM169" i="1"/>
  <c r="AL169" i="1"/>
  <c r="AK169" i="1"/>
  <c r="AJ169" i="1"/>
  <c r="AE169" i="1"/>
  <c r="AD169" i="1"/>
  <c r="S169" i="1"/>
  <c r="CR168" i="1"/>
  <c r="CQ168" i="1"/>
  <c r="AD168" i="1" s="1"/>
  <c r="CO168" i="1"/>
  <c r="CG168" i="1"/>
  <c r="CD168" i="1"/>
  <c r="CE168" i="1" s="1"/>
  <c r="CH168" i="1" s="1"/>
  <c r="BY168" i="1"/>
  <c r="BZ168" i="1" s="1"/>
  <c r="AT168" i="1" s="1"/>
  <c r="CA168" i="1" s="1"/>
  <c r="BX168" i="1"/>
  <c r="BW168" i="1"/>
  <c r="BV168" i="1"/>
  <c r="AR168" i="1" s="1"/>
  <c r="BU168" i="1"/>
  <c r="AV168" i="1"/>
  <c r="AX168" i="1" s="1"/>
  <c r="CM168" i="1" s="1"/>
  <c r="AN168" i="1"/>
  <c r="AM168" i="1"/>
  <c r="AL168" i="1"/>
  <c r="AJ168" i="1"/>
  <c r="CP168" i="1" s="1"/>
  <c r="AK168" i="1" s="1"/>
  <c r="AE168" i="1"/>
  <c r="S168" i="1"/>
  <c r="CR167" i="1"/>
  <c r="CQ167" i="1"/>
  <c r="CP167" i="1"/>
  <c r="CO167" i="1"/>
  <c r="CG167" i="1"/>
  <c r="CE167" i="1"/>
  <c r="CH167" i="1" s="1"/>
  <c r="CD167" i="1"/>
  <c r="BY167" i="1"/>
  <c r="BX167" i="1"/>
  <c r="BW167" i="1"/>
  <c r="BU167" i="1"/>
  <c r="BV167" i="1" s="1"/>
  <c r="AV167" i="1"/>
  <c r="AX167" i="1" s="1"/>
  <c r="AN167" i="1"/>
  <c r="AM167" i="1"/>
  <c r="AL167" i="1"/>
  <c r="AJ167" i="1"/>
  <c r="AE167" i="1"/>
  <c r="AQ167" i="1" s="1"/>
  <c r="AD167" i="1"/>
  <c r="CR166" i="1"/>
  <c r="CQ166" i="1"/>
  <c r="AD166" i="1" s="1"/>
  <c r="CP166" i="1"/>
  <c r="CO166" i="1"/>
  <c r="CG166" i="1"/>
  <c r="CD166" i="1"/>
  <c r="CE166" i="1" s="1"/>
  <c r="CH166" i="1" s="1"/>
  <c r="BY166" i="1"/>
  <c r="BZ166" i="1" s="1"/>
  <c r="AT166" i="1" s="1"/>
  <c r="CA166" i="1" s="1"/>
  <c r="BX166" i="1"/>
  <c r="BW166" i="1"/>
  <c r="BV166" i="1"/>
  <c r="AR166" i="1" s="1"/>
  <c r="BU166" i="1"/>
  <c r="AV166" i="1"/>
  <c r="AX166" i="1" s="1"/>
  <c r="CM166" i="1" s="1"/>
  <c r="AQ166" i="1"/>
  <c r="AN166" i="1"/>
  <c r="AM166" i="1"/>
  <c r="AL166" i="1"/>
  <c r="AK166" i="1"/>
  <c r="AJ166" i="1"/>
  <c r="AE166" i="1"/>
  <c r="S166" i="1"/>
  <c r="CR165" i="1"/>
  <c r="CQ165" i="1"/>
  <c r="AD165" i="1" s="1"/>
  <c r="CP165" i="1"/>
  <c r="CO165" i="1"/>
  <c r="CG165" i="1"/>
  <c r="CE165" i="1"/>
  <c r="CH165" i="1" s="1"/>
  <c r="CD165" i="1"/>
  <c r="BY165" i="1"/>
  <c r="BZ165" i="1" s="1"/>
  <c r="AT165" i="1" s="1"/>
  <c r="CA165" i="1" s="1"/>
  <c r="BX165" i="1"/>
  <c r="BW165" i="1"/>
  <c r="BU165" i="1"/>
  <c r="BV165" i="1" s="1"/>
  <c r="AV165" i="1"/>
  <c r="AX165" i="1" s="1"/>
  <c r="AN165" i="1"/>
  <c r="AM165" i="1"/>
  <c r="AL165" i="1"/>
  <c r="AJ165" i="1"/>
  <c r="AE165" i="1"/>
  <c r="AQ165" i="1" s="1"/>
  <c r="CR164" i="1"/>
  <c r="CQ164" i="1"/>
  <c r="AD164" i="1" s="1"/>
  <c r="CP164" i="1"/>
  <c r="CO164" i="1"/>
  <c r="CG164" i="1"/>
  <c r="CD164" i="1"/>
  <c r="CE164" i="1" s="1"/>
  <c r="CH164" i="1" s="1"/>
  <c r="BY164" i="1"/>
  <c r="BZ164" i="1" s="1"/>
  <c r="AT164" i="1" s="1"/>
  <c r="CA164" i="1" s="1"/>
  <c r="BX164" i="1"/>
  <c r="BW164" i="1"/>
  <c r="BV164" i="1"/>
  <c r="AR164" i="1" s="1"/>
  <c r="BU164" i="1"/>
  <c r="AV164" i="1"/>
  <c r="AX164" i="1" s="1"/>
  <c r="CM164" i="1" s="1"/>
  <c r="AQ164" i="1"/>
  <c r="AN164" i="1"/>
  <c r="AM164" i="1"/>
  <c r="AL164" i="1"/>
  <c r="AK164" i="1"/>
  <c r="AJ164" i="1"/>
  <c r="AE164" i="1"/>
  <c r="S164" i="1"/>
  <c r="CR163" i="1"/>
  <c r="CQ163" i="1"/>
  <c r="AD163" i="1" s="1"/>
  <c r="CP163" i="1"/>
  <c r="CO163" i="1"/>
  <c r="CG163" i="1"/>
  <c r="CE163" i="1"/>
  <c r="CH163" i="1" s="1"/>
  <c r="CD163" i="1"/>
  <c r="BY163" i="1"/>
  <c r="BX163" i="1"/>
  <c r="BW163" i="1"/>
  <c r="BU163" i="1"/>
  <c r="BV163" i="1" s="1"/>
  <c r="AV163" i="1"/>
  <c r="AX163" i="1" s="1"/>
  <c r="AN163" i="1"/>
  <c r="AM163" i="1"/>
  <c r="AL163" i="1"/>
  <c r="AJ163" i="1"/>
  <c r="AE163" i="1"/>
  <c r="AQ163" i="1" s="1"/>
  <c r="CR162" i="1"/>
  <c r="CQ162" i="1"/>
  <c r="AD162" i="1" s="1"/>
  <c r="CP162" i="1"/>
  <c r="CO162" i="1"/>
  <c r="CG162" i="1"/>
  <c r="CD162" i="1"/>
  <c r="CE162" i="1" s="1"/>
  <c r="CH162" i="1" s="1"/>
  <c r="BY162" i="1"/>
  <c r="BZ162" i="1" s="1"/>
  <c r="AT162" i="1" s="1"/>
  <c r="CA162" i="1" s="1"/>
  <c r="BX162" i="1"/>
  <c r="BW162" i="1"/>
  <c r="BV162" i="1"/>
  <c r="AR162" i="1" s="1"/>
  <c r="BU162" i="1"/>
  <c r="AV162" i="1"/>
  <c r="AX162" i="1" s="1"/>
  <c r="CM162" i="1" s="1"/>
  <c r="AQ162" i="1"/>
  <c r="AN162" i="1"/>
  <c r="AM162" i="1"/>
  <c r="AL162" i="1"/>
  <c r="AK162" i="1"/>
  <c r="AJ162" i="1"/>
  <c r="AE162" i="1"/>
  <c r="S162" i="1"/>
  <c r="CR161" i="1"/>
  <c r="CQ161" i="1"/>
  <c r="AD161" i="1" s="1"/>
  <c r="CP161" i="1"/>
  <c r="CO161" i="1"/>
  <c r="CG161" i="1"/>
  <c r="CE161" i="1"/>
  <c r="CH161" i="1" s="1"/>
  <c r="CD161" i="1"/>
  <c r="BY161" i="1"/>
  <c r="BX161" i="1"/>
  <c r="BW161" i="1"/>
  <c r="BU161" i="1"/>
  <c r="BV161" i="1" s="1"/>
  <c r="AV161" i="1"/>
  <c r="AX161" i="1" s="1"/>
  <c r="AN161" i="1"/>
  <c r="AM161" i="1"/>
  <c r="AL161" i="1"/>
  <c r="AJ161" i="1"/>
  <c r="AE161" i="1"/>
  <c r="AQ161" i="1" s="1"/>
  <c r="CR160" i="1"/>
  <c r="CQ160" i="1"/>
  <c r="AD160" i="1" s="1"/>
  <c r="CO160" i="1"/>
  <c r="CH160" i="1"/>
  <c r="CG160" i="1"/>
  <c r="CE160" i="1"/>
  <c r="CD160" i="1"/>
  <c r="BY160" i="1"/>
  <c r="BX160" i="1"/>
  <c r="BW160" i="1"/>
  <c r="BZ160" i="1" s="1"/>
  <c r="AT160" i="1" s="1"/>
  <c r="CA160" i="1" s="1"/>
  <c r="BV160" i="1"/>
  <c r="AR160" i="1" s="1"/>
  <c r="BU160" i="1"/>
  <c r="AV160" i="1"/>
  <c r="AX160" i="1" s="1"/>
  <c r="AN160" i="1"/>
  <c r="AM160" i="1"/>
  <c r="AL160" i="1"/>
  <c r="AJ160" i="1"/>
  <c r="CP160" i="1" s="1"/>
  <c r="AK160" i="1" s="1"/>
  <c r="AE160" i="1"/>
  <c r="S160" i="1"/>
  <c r="CR159" i="1"/>
  <c r="CQ159" i="1"/>
  <c r="CO159" i="1"/>
  <c r="CG159" i="1"/>
  <c r="CD159" i="1"/>
  <c r="CE159" i="1" s="1"/>
  <c r="CH159" i="1" s="1"/>
  <c r="BY159" i="1"/>
  <c r="BZ159" i="1" s="1"/>
  <c r="AT159" i="1" s="1"/>
  <c r="CA159" i="1" s="1"/>
  <c r="BX159" i="1"/>
  <c r="BW159" i="1"/>
  <c r="BV159" i="1"/>
  <c r="BU159" i="1"/>
  <c r="AX159" i="1"/>
  <c r="AV159" i="1"/>
  <c r="AR159" i="1"/>
  <c r="AN159" i="1"/>
  <c r="AM159" i="1"/>
  <c r="AL159" i="1"/>
  <c r="AJ159" i="1"/>
  <c r="CP159" i="1" s="1"/>
  <c r="AE159" i="1"/>
  <c r="AQ159" i="1" s="1"/>
  <c r="AD159" i="1"/>
  <c r="S159" i="1"/>
  <c r="CM159" i="1" s="1"/>
  <c r="CR158" i="1"/>
  <c r="CQ158" i="1"/>
  <c r="AD158" i="1" s="1"/>
  <c r="CO158" i="1"/>
  <c r="CH158" i="1"/>
  <c r="CG158" i="1"/>
  <c r="CE158" i="1"/>
  <c r="CD158" i="1"/>
  <c r="BY158" i="1"/>
  <c r="BX158" i="1"/>
  <c r="BW158" i="1"/>
  <c r="BZ158" i="1" s="1"/>
  <c r="AT158" i="1" s="1"/>
  <c r="CA158" i="1" s="1"/>
  <c r="BV158" i="1"/>
  <c r="AR158" i="1" s="1"/>
  <c r="BU158" i="1"/>
  <c r="AV158" i="1"/>
  <c r="AX158" i="1" s="1"/>
  <c r="AN158" i="1"/>
  <c r="AM158" i="1"/>
  <c r="AL158" i="1"/>
  <c r="AJ158" i="1"/>
  <c r="CP158" i="1" s="1"/>
  <c r="AK158" i="1" s="1"/>
  <c r="AE158" i="1"/>
  <c r="S158" i="1"/>
  <c r="CR157" i="1"/>
  <c r="CQ157" i="1"/>
  <c r="CO157" i="1"/>
  <c r="CG157" i="1"/>
  <c r="CD157" i="1"/>
  <c r="CE157" i="1" s="1"/>
  <c r="CH157" i="1" s="1"/>
  <c r="BY157" i="1"/>
  <c r="BZ157" i="1" s="1"/>
  <c r="AT157" i="1" s="1"/>
  <c r="CA157" i="1" s="1"/>
  <c r="BX157" i="1"/>
  <c r="BW157" i="1"/>
  <c r="BV157" i="1"/>
  <c r="BU157" i="1"/>
  <c r="AX157" i="1"/>
  <c r="AV157" i="1"/>
  <c r="AR157" i="1"/>
  <c r="AN157" i="1"/>
  <c r="AM157" i="1"/>
  <c r="AL157" i="1"/>
  <c r="AJ157" i="1"/>
  <c r="CP157" i="1" s="1"/>
  <c r="AE157" i="1"/>
  <c r="AQ157" i="1" s="1"/>
  <c r="AD157" i="1"/>
  <c r="S157" i="1"/>
  <c r="CM157" i="1" s="1"/>
  <c r="CR156" i="1"/>
  <c r="CQ156" i="1"/>
  <c r="AD156" i="1" s="1"/>
  <c r="CO156" i="1"/>
  <c r="CH156" i="1"/>
  <c r="CG156" i="1"/>
  <c r="CE156" i="1"/>
  <c r="CD156" i="1"/>
  <c r="BY156" i="1"/>
  <c r="BX156" i="1"/>
  <c r="BW156" i="1"/>
  <c r="BZ156" i="1" s="1"/>
  <c r="AT156" i="1" s="1"/>
  <c r="CA156" i="1" s="1"/>
  <c r="BV156" i="1"/>
  <c r="AR156" i="1" s="1"/>
  <c r="BU156" i="1"/>
  <c r="AV156" i="1"/>
  <c r="AX156" i="1" s="1"/>
  <c r="AN156" i="1"/>
  <c r="AM156" i="1"/>
  <c r="AL156" i="1"/>
  <c r="AJ156" i="1"/>
  <c r="CP156" i="1" s="1"/>
  <c r="AK156" i="1" s="1"/>
  <c r="AE156" i="1"/>
  <c r="S156" i="1"/>
  <c r="CR155" i="1"/>
  <c r="CQ155" i="1"/>
  <c r="CO155" i="1"/>
  <c r="CG155" i="1"/>
  <c r="CD155" i="1"/>
  <c r="CE155" i="1" s="1"/>
  <c r="CH155" i="1" s="1"/>
  <c r="BY155" i="1"/>
  <c r="BZ155" i="1" s="1"/>
  <c r="AT155" i="1" s="1"/>
  <c r="CA155" i="1" s="1"/>
  <c r="BX155" i="1"/>
  <c r="BW155" i="1"/>
  <c r="BV155" i="1"/>
  <c r="BU155" i="1"/>
  <c r="AX155" i="1"/>
  <c r="AV155" i="1"/>
  <c r="AR155" i="1"/>
  <c r="AN155" i="1"/>
  <c r="AM155" i="1"/>
  <c r="AL155" i="1"/>
  <c r="AJ155" i="1"/>
  <c r="CP155" i="1" s="1"/>
  <c r="AE155" i="1"/>
  <c r="AQ155" i="1" s="1"/>
  <c r="AD155" i="1"/>
  <c r="S155" i="1"/>
  <c r="CM155" i="1" s="1"/>
  <c r="CR154" i="1"/>
  <c r="CQ154" i="1"/>
  <c r="AD154" i="1" s="1"/>
  <c r="CO154" i="1"/>
  <c r="CH154" i="1"/>
  <c r="CG154" i="1"/>
  <c r="CE154" i="1"/>
  <c r="CD154" i="1"/>
  <c r="BY154" i="1"/>
  <c r="BX154" i="1"/>
  <c r="BW154" i="1"/>
  <c r="BZ154" i="1" s="1"/>
  <c r="AT154" i="1" s="1"/>
  <c r="CA154" i="1" s="1"/>
  <c r="BV154" i="1"/>
  <c r="AR154" i="1" s="1"/>
  <c r="BU154" i="1"/>
  <c r="AV154" i="1"/>
  <c r="AX154" i="1" s="1"/>
  <c r="AN154" i="1"/>
  <c r="AM154" i="1"/>
  <c r="AL154" i="1"/>
  <c r="AJ154" i="1"/>
  <c r="CP154" i="1" s="1"/>
  <c r="AK154" i="1" s="1"/>
  <c r="AE154" i="1"/>
  <c r="S154" i="1"/>
  <c r="CR153" i="1"/>
  <c r="CQ153" i="1"/>
  <c r="AD153" i="1" s="1"/>
  <c r="CO153" i="1"/>
  <c r="CG153" i="1"/>
  <c r="CD153" i="1"/>
  <c r="CE153" i="1" s="1"/>
  <c r="CH153" i="1" s="1"/>
  <c r="BY153" i="1"/>
  <c r="BZ153" i="1" s="1"/>
  <c r="AT153" i="1" s="1"/>
  <c r="CA153" i="1" s="1"/>
  <c r="BX153" i="1"/>
  <c r="BW153" i="1"/>
  <c r="BV153" i="1"/>
  <c r="AR153" i="1" s="1"/>
  <c r="BU153" i="1"/>
  <c r="AV153" i="1"/>
  <c r="AX153" i="1" s="1"/>
  <c r="CM153" i="1" s="1"/>
  <c r="AN153" i="1"/>
  <c r="AM153" i="1"/>
  <c r="AL153" i="1"/>
  <c r="AJ153" i="1"/>
  <c r="CP153" i="1" s="1"/>
  <c r="AK153" i="1" s="1"/>
  <c r="AE153" i="1"/>
  <c r="S153" i="1"/>
  <c r="CR152" i="1"/>
  <c r="CQ152" i="1"/>
  <c r="AD152" i="1" s="1"/>
  <c r="CP152" i="1"/>
  <c r="CO152" i="1"/>
  <c r="CG152" i="1"/>
  <c r="CD152" i="1"/>
  <c r="CE152" i="1" s="1"/>
  <c r="CH152" i="1" s="1"/>
  <c r="BY152" i="1"/>
  <c r="BX152" i="1"/>
  <c r="BW152" i="1"/>
  <c r="BU152" i="1"/>
  <c r="BV152" i="1" s="1"/>
  <c r="AV152" i="1"/>
  <c r="AX152" i="1" s="1"/>
  <c r="AN152" i="1"/>
  <c r="AM152" i="1"/>
  <c r="AL152" i="1"/>
  <c r="AJ152" i="1"/>
  <c r="AE152" i="1"/>
  <c r="AQ152" i="1" s="1"/>
  <c r="S152" i="1"/>
  <c r="CM152" i="1" s="1"/>
  <c r="CR151" i="1"/>
  <c r="CQ151" i="1"/>
  <c r="AD151" i="1" s="1"/>
  <c r="CO151" i="1"/>
  <c r="CG151" i="1"/>
  <c r="CD151" i="1"/>
  <c r="CE151" i="1" s="1"/>
  <c r="CH151" i="1" s="1"/>
  <c r="BY151" i="1"/>
  <c r="BZ151" i="1" s="1"/>
  <c r="AT151" i="1" s="1"/>
  <c r="CA151" i="1" s="1"/>
  <c r="BX151" i="1"/>
  <c r="BW151" i="1"/>
  <c r="BV151" i="1"/>
  <c r="AR151" i="1" s="1"/>
  <c r="BU151" i="1"/>
  <c r="AV151" i="1"/>
  <c r="AX151" i="1" s="1"/>
  <c r="AN151" i="1"/>
  <c r="AM151" i="1"/>
  <c r="AL151" i="1"/>
  <c r="AJ151" i="1"/>
  <c r="CP151" i="1" s="1"/>
  <c r="AK151" i="1" s="1"/>
  <c r="AE151" i="1"/>
  <c r="S151" i="1"/>
  <c r="CR150" i="1"/>
  <c r="CQ150" i="1"/>
  <c r="AD150" i="1" s="1"/>
  <c r="CP150" i="1"/>
  <c r="CO150" i="1"/>
  <c r="CG150" i="1"/>
  <c r="CD150" i="1"/>
  <c r="CE150" i="1" s="1"/>
  <c r="CH150" i="1" s="1"/>
  <c r="BY150" i="1"/>
  <c r="BZ150" i="1" s="1"/>
  <c r="AT150" i="1" s="1"/>
  <c r="CA150" i="1" s="1"/>
  <c r="BX150" i="1"/>
  <c r="BW150" i="1"/>
  <c r="BV150" i="1"/>
  <c r="BU150" i="1"/>
  <c r="AV150" i="1"/>
  <c r="AX150" i="1" s="1"/>
  <c r="AR150" i="1"/>
  <c r="AN150" i="1"/>
  <c r="AM150" i="1"/>
  <c r="AL150" i="1"/>
  <c r="AJ150" i="1"/>
  <c r="AE150" i="1"/>
  <c r="AQ150" i="1" s="1"/>
  <c r="S150" i="1"/>
  <c r="CR149" i="1"/>
  <c r="CQ149" i="1"/>
  <c r="AD149" i="1" s="1"/>
  <c r="CO149" i="1"/>
  <c r="CG149" i="1"/>
  <c r="CD149" i="1"/>
  <c r="CE149" i="1" s="1"/>
  <c r="CH149" i="1" s="1"/>
  <c r="BY149" i="1"/>
  <c r="BZ149" i="1" s="1"/>
  <c r="AT149" i="1" s="1"/>
  <c r="CA149" i="1" s="1"/>
  <c r="BX149" i="1"/>
  <c r="BW149" i="1"/>
  <c r="BV149" i="1"/>
  <c r="AR149" i="1" s="1"/>
  <c r="BU149" i="1"/>
  <c r="AV149" i="1"/>
  <c r="AX149" i="1" s="1"/>
  <c r="AN149" i="1"/>
  <c r="AM149" i="1"/>
  <c r="AL149" i="1"/>
  <c r="AJ149" i="1"/>
  <c r="CP149" i="1" s="1"/>
  <c r="AK149" i="1" s="1"/>
  <c r="AE149" i="1"/>
  <c r="S149" i="1"/>
  <c r="CR148" i="1"/>
  <c r="CQ148" i="1"/>
  <c r="AD148" i="1" s="1"/>
  <c r="CP148" i="1"/>
  <c r="CO148" i="1"/>
  <c r="CG148" i="1"/>
  <c r="CD148" i="1"/>
  <c r="CE148" i="1" s="1"/>
  <c r="CH148" i="1" s="1"/>
  <c r="BY148" i="1"/>
  <c r="BZ148" i="1" s="1"/>
  <c r="AT148" i="1" s="1"/>
  <c r="CA148" i="1" s="1"/>
  <c r="BX148" i="1"/>
  <c r="BW148" i="1"/>
  <c r="BV148" i="1"/>
  <c r="BU148" i="1"/>
  <c r="AV148" i="1"/>
  <c r="AX148" i="1" s="1"/>
  <c r="AR148" i="1"/>
  <c r="AN148" i="1"/>
  <c r="AM148" i="1"/>
  <c r="AL148" i="1"/>
  <c r="AJ148" i="1"/>
  <c r="AE148" i="1"/>
  <c r="AQ148" i="1" s="1"/>
  <c r="S148" i="1"/>
  <c r="CR147" i="1"/>
  <c r="CQ147" i="1"/>
  <c r="AD147" i="1" s="1"/>
  <c r="CO147" i="1"/>
  <c r="CG147" i="1"/>
  <c r="CD147" i="1"/>
  <c r="CE147" i="1" s="1"/>
  <c r="CH147" i="1" s="1"/>
  <c r="BY147" i="1"/>
  <c r="BZ147" i="1" s="1"/>
  <c r="AT147" i="1" s="1"/>
  <c r="CA147" i="1" s="1"/>
  <c r="BX147" i="1"/>
  <c r="BW147" i="1"/>
  <c r="BV147" i="1"/>
  <c r="AR147" i="1" s="1"/>
  <c r="BU147" i="1"/>
  <c r="AV147" i="1"/>
  <c r="AX147" i="1" s="1"/>
  <c r="AN147" i="1"/>
  <c r="AM147" i="1"/>
  <c r="AL147" i="1"/>
  <c r="AJ147" i="1"/>
  <c r="CP147" i="1" s="1"/>
  <c r="AK147" i="1" s="1"/>
  <c r="AE147" i="1"/>
  <c r="S147" i="1"/>
  <c r="CR146" i="1"/>
  <c r="CQ146" i="1"/>
  <c r="AD146" i="1" s="1"/>
  <c r="CO146" i="1"/>
  <c r="CG146" i="1"/>
  <c r="CD146" i="1"/>
  <c r="CE146" i="1" s="1"/>
  <c r="CH146" i="1" s="1"/>
  <c r="BY146" i="1"/>
  <c r="BZ146" i="1" s="1"/>
  <c r="AT146" i="1" s="1"/>
  <c r="CA146" i="1" s="1"/>
  <c r="BX146" i="1"/>
  <c r="BW146" i="1"/>
  <c r="BV146" i="1"/>
  <c r="AR146" i="1" s="1"/>
  <c r="BU146" i="1"/>
  <c r="AV146" i="1"/>
  <c r="AX146" i="1" s="1"/>
  <c r="AN146" i="1"/>
  <c r="AM146" i="1"/>
  <c r="AL146" i="1"/>
  <c r="AJ146" i="1"/>
  <c r="CP146" i="1" s="1"/>
  <c r="AE146" i="1"/>
  <c r="S146" i="1"/>
  <c r="CR145" i="1"/>
  <c r="CQ145" i="1"/>
  <c r="AD145" i="1" s="1"/>
  <c r="CP145" i="1"/>
  <c r="CO145" i="1"/>
  <c r="CG145" i="1"/>
  <c r="CD145" i="1"/>
  <c r="CE145" i="1" s="1"/>
  <c r="CH145" i="1" s="1"/>
  <c r="BY145" i="1"/>
  <c r="BZ145" i="1" s="1"/>
  <c r="AT145" i="1" s="1"/>
  <c r="CA145" i="1" s="1"/>
  <c r="BX145" i="1"/>
  <c r="BW145" i="1"/>
  <c r="BV145" i="1"/>
  <c r="BU145" i="1"/>
  <c r="AV145" i="1"/>
  <c r="AX145" i="1" s="1"/>
  <c r="AR145" i="1"/>
  <c r="AN145" i="1"/>
  <c r="AM145" i="1"/>
  <c r="AL145" i="1"/>
  <c r="AJ145" i="1"/>
  <c r="AE145" i="1"/>
  <c r="AQ145" i="1" s="1"/>
  <c r="S145" i="1"/>
  <c r="CR144" i="1"/>
  <c r="CQ144" i="1"/>
  <c r="AD144" i="1" s="1"/>
  <c r="CO144" i="1"/>
  <c r="CG144" i="1"/>
  <c r="CD144" i="1"/>
  <c r="CE144" i="1" s="1"/>
  <c r="CH144" i="1" s="1"/>
  <c r="BY144" i="1"/>
  <c r="BZ144" i="1" s="1"/>
  <c r="AT144" i="1" s="1"/>
  <c r="CA144" i="1" s="1"/>
  <c r="BX144" i="1"/>
  <c r="BW144" i="1"/>
  <c r="BV144" i="1"/>
  <c r="AR144" i="1" s="1"/>
  <c r="BU144" i="1"/>
  <c r="AV144" i="1"/>
  <c r="AX144" i="1" s="1"/>
  <c r="AN144" i="1"/>
  <c r="AM144" i="1"/>
  <c r="AL144" i="1"/>
  <c r="AJ144" i="1"/>
  <c r="CP144" i="1" s="1"/>
  <c r="AE144" i="1"/>
  <c r="S144" i="1"/>
  <c r="CR143" i="1"/>
  <c r="CQ143" i="1"/>
  <c r="AD143" i="1" s="1"/>
  <c r="CP143" i="1"/>
  <c r="CO143" i="1"/>
  <c r="CG143" i="1"/>
  <c r="CD143" i="1"/>
  <c r="CE143" i="1" s="1"/>
  <c r="CH143" i="1" s="1"/>
  <c r="BY143" i="1"/>
  <c r="BZ143" i="1" s="1"/>
  <c r="AT143" i="1" s="1"/>
  <c r="CA143" i="1" s="1"/>
  <c r="BX143" i="1"/>
  <c r="BW143" i="1"/>
  <c r="BV143" i="1"/>
  <c r="BU143" i="1"/>
  <c r="AV143" i="1"/>
  <c r="AX143" i="1" s="1"/>
  <c r="AR143" i="1"/>
  <c r="AN143" i="1"/>
  <c r="AM143" i="1"/>
  <c r="AL143" i="1"/>
  <c r="AJ143" i="1"/>
  <c r="AE143" i="1"/>
  <c r="AQ143" i="1" s="1"/>
  <c r="S143" i="1"/>
  <c r="CR142" i="1"/>
  <c r="CQ142" i="1"/>
  <c r="AD142" i="1" s="1"/>
  <c r="CO142" i="1"/>
  <c r="CG142" i="1"/>
  <c r="CD142" i="1"/>
  <c r="CE142" i="1" s="1"/>
  <c r="CH142" i="1" s="1"/>
  <c r="BY142" i="1"/>
  <c r="BZ142" i="1" s="1"/>
  <c r="AT142" i="1" s="1"/>
  <c r="CA142" i="1" s="1"/>
  <c r="BX142" i="1"/>
  <c r="BW142" i="1"/>
  <c r="BV142" i="1"/>
  <c r="AR142" i="1" s="1"/>
  <c r="BU142" i="1"/>
  <c r="AV142" i="1"/>
  <c r="AX142" i="1" s="1"/>
  <c r="AN142" i="1"/>
  <c r="AM142" i="1"/>
  <c r="AL142" i="1"/>
  <c r="AJ142" i="1"/>
  <c r="CP142" i="1" s="1"/>
  <c r="AE142" i="1"/>
  <c r="S142" i="1"/>
  <c r="CR141" i="1"/>
  <c r="CQ141" i="1"/>
  <c r="AD141" i="1" s="1"/>
  <c r="CP141" i="1"/>
  <c r="CO141" i="1"/>
  <c r="CG141" i="1"/>
  <c r="CD141" i="1"/>
  <c r="CE141" i="1" s="1"/>
  <c r="CH141" i="1" s="1"/>
  <c r="BY141" i="1"/>
  <c r="BZ141" i="1" s="1"/>
  <c r="AT141" i="1" s="1"/>
  <c r="CA141" i="1" s="1"/>
  <c r="BX141" i="1"/>
  <c r="BW141" i="1"/>
  <c r="BV141" i="1"/>
  <c r="BU141" i="1"/>
  <c r="AV141" i="1"/>
  <c r="AX141" i="1" s="1"/>
  <c r="AR141" i="1"/>
  <c r="AN141" i="1"/>
  <c r="AM141" i="1"/>
  <c r="AL141" i="1"/>
  <c r="AJ141" i="1"/>
  <c r="AE141" i="1"/>
  <c r="AQ141" i="1" s="1"/>
  <c r="S141" i="1"/>
  <c r="CM141" i="1" s="1"/>
  <c r="CR140" i="1"/>
  <c r="CQ140" i="1"/>
  <c r="AD140" i="1" s="1"/>
  <c r="CO140" i="1"/>
  <c r="CG140" i="1"/>
  <c r="CD140" i="1"/>
  <c r="CE140" i="1" s="1"/>
  <c r="CH140" i="1" s="1"/>
  <c r="BY140" i="1"/>
  <c r="BZ140" i="1" s="1"/>
  <c r="AT140" i="1" s="1"/>
  <c r="CA140" i="1" s="1"/>
  <c r="BX140" i="1"/>
  <c r="BW140" i="1"/>
  <c r="BV140" i="1"/>
  <c r="AR140" i="1" s="1"/>
  <c r="BU140" i="1"/>
  <c r="AV140" i="1"/>
  <c r="AX140" i="1" s="1"/>
  <c r="AN140" i="1"/>
  <c r="AM140" i="1"/>
  <c r="AL140" i="1"/>
  <c r="AJ140" i="1"/>
  <c r="CP140" i="1" s="1"/>
  <c r="AE140" i="1"/>
  <c r="S140" i="1"/>
  <c r="CR139" i="1"/>
  <c r="CQ139" i="1"/>
  <c r="AD139" i="1" s="1"/>
  <c r="CP139" i="1"/>
  <c r="CO139" i="1"/>
  <c r="CG139" i="1"/>
  <c r="CD139" i="1"/>
  <c r="CE139" i="1" s="1"/>
  <c r="CH139" i="1" s="1"/>
  <c r="BY139" i="1"/>
  <c r="BZ139" i="1" s="1"/>
  <c r="AT139" i="1" s="1"/>
  <c r="CA139" i="1" s="1"/>
  <c r="BX139" i="1"/>
  <c r="BW139" i="1"/>
  <c r="BV139" i="1"/>
  <c r="BU139" i="1"/>
  <c r="AV139" i="1"/>
  <c r="AX139" i="1" s="1"/>
  <c r="AR139" i="1"/>
  <c r="AN139" i="1"/>
  <c r="AM139" i="1"/>
  <c r="AL139" i="1"/>
  <c r="AJ139" i="1"/>
  <c r="AE139" i="1"/>
  <c r="AQ139" i="1" s="1"/>
  <c r="S139" i="1"/>
  <c r="CM139" i="1" s="1"/>
  <c r="CR138" i="1"/>
  <c r="CQ138" i="1"/>
  <c r="AD138" i="1" s="1"/>
  <c r="CO138" i="1"/>
  <c r="CG138" i="1"/>
  <c r="CD138" i="1"/>
  <c r="CE138" i="1" s="1"/>
  <c r="CH138" i="1" s="1"/>
  <c r="BY138" i="1"/>
  <c r="BZ138" i="1" s="1"/>
  <c r="AT138" i="1" s="1"/>
  <c r="CA138" i="1" s="1"/>
  <c r="BX138" i="1"/>
  <c r="BW138" i="1"/>
  <c r="BV138" i="1"/>
  <c r="AR138" i="1" s="1"/>
  <c r="BU138" i="1"/>
  <c r="AV138" i="1"/>
  <c r="AX138" i="1" s="1"/>
  <c r="AN138" i="1"/>
  <c r="AM138" i="1"/>
  <c r="AL138" i="1"/>
  <c r="AJ138" i="1"/>
  <c r="CP138" i="1" s="1"/>
  <c r="AE138" i="1"/>
  <c r="S138" i="1"/>
  <c r="CR137" i="1"/>
  <c r="CQ137" i="1"/>
  <c r="CO137" i="1"/>
  <c r="CG137" i="1"/>
  <c r="CD137" i="1"/>
  <c r="CE137" i="1" s="1"/>
  <c r="CH137" i="1" s="1"/>
  <c r="BY137" i="1"/>
  <c r="BZ137" i="1" s="1"/>
  <c r="AT137" i="1" s="1"/>
  <c r="CA137" i="1" s="1"/>
  <c r="BX137" i="1"/>
  <c r="BW137" i="1"/>
  <c r="BV137" i="1"/>
  <c r="AR137" i="1" s="1"/>
  <c r="BU137" i="1"/>
  <c r="S137" i="1" s="1"/>
  <c r="AX137" i="1"/>
  <c r="AV137" i="1"/>
  <c r="AN137" i="1"/>
  <c r="AM137" i="1"/>
  <c r="AL137" i="1"/>
  <c r="AJ137" i="1"/>
  <c r="CP137" i="1" s="1"/>
  <c r="AE137" i="1"/>
  <c r="AQ137" i="1" s="1"/>
  <c r="AD137" i="1"/>
  <c r="CR136" i="1"/>
  <c r="CQ136" i="1"/>
  <c r="AD136" i="1" s="1"/>
  <c r="CP136" i="1"/>
  <c r="CO136" i="1"/>
  <c r="CG136" i="1"/>
  <c r="CD136" i="1"/>
  <c r="CE136" i="1" s="1"/>
  <c r="CH136" i="1" s="1"/>
  <c r="BY136" i="1"/>
  <c r="BX136" i="1"/>
  <c r="BW136" i="1"/>
  <c r="BU136" i="1"/>
  <c r="BV136" i="1" s="1"/>
  <c r="AV136" i="1"/>
  <c r="AX136" i="1" s="1"/>
  <c r="AN136" i="1"/>
  <c r="AM136" i="1"/>
  <c r="AL136" i="1"/>
  <c r="AJ136" i="1"/>
  <c r="AE136" i="1"/>
  <c r="AQ136" i="1" s="1"/>
  <c r="S136" i="1"/>
  <c r="CR135" i="1"/>
  <c r="CQ135" i="1"/>
  <c r="CO135" i="1"/>
  <c r="CG135" i="1"/>
  <c r="CD135" i="1"/>
  <c r="CE135" i="1" s="1"/>
  <c r="CH135" i="1" s="1"/>
  <c r="BY135" i="1"/>
  <c r="BZ135" i="1" s="1"/>
  <c r="AT135" i="1" s="1"/>
  <c r="CA135" i="1" s="1"/>
  <c r="BX135" i="1"/>
  <c r="BW135" i="1"/>
  <c r="BV135" i="1"/>
  <c r="AR135" i="1" s="1"/>
  <c r="BU135" i="1"/>
  <c r="S135" i="1" s="1"/>
  <c r="AX135" i="1"/>
  <c r="AV135" i="1"/>
  <c r="AN135" i="1"/>
  <c r="AM135" i="1"/>
  <c r="AL135" i="1"/>
  <c r="AJ135" i="1"/>
  <c r="CP135" i="1" s="1"/>
  <c r="AE135" i="1"/>
  <c r="AQ135" i="1" s="1"/>
  <c r="AD135" i="1"/>
  <c r="CR134" i="1"/>
  <c r="CQ134" i="1"/>
  <c r="AD134" i="1" s="1"/>
  <c r="CP134" i="1"/>
  <c r="CO134" i="1"/>
  <c r="CG134" i="1"/>
  <c r="CD134" i="1"/>
  <c r="CE134" i="1" s="1"/>
  <c r="CH134" i="1" s="1"/>
  <c r="BY134" i="1"/>
  <c r="BX134" i="1"/>
  <c r="BW134" i="1"/>
  <c r="BU134" i="1"/>
  <c r="BV134" i="1" s="1"/>
  <c r="AV134" i="1"/>
  <c r="AX134" i="1" s="1"/>
  <c r="AN134" i="1"/>
  <c r="AM134" i="1"/>
  <c r="AL134" i="1"/>
  <c r="AJ134" i="1"/>
  <c r="AE134" i="1"/>
  <c r="AQ134" i="1" s="1"/>
  <c r="S134" i="1"/>
  <c r="CR133" i="1"/>
  <c r="CQ133" i="1"/>
  <c r="CO133" i="1"/>
  <c r="CG133" i="1"/>
  <c r="CD133" i="1"/>
  <c r="CE133" i="1" s="1"/>
  <c r="CH133" i="1" s="1"/>
  <c r="BY133" i="1"/>
  <c r="BZ133" i="1" s="1"/>
  <c r="AT133" i="1" s="1"/>
  <c r="CA133" i="1" s="1"/>
  <c r="BX133" i="1"/>
  <c r="BW133" i="1"/>
  <c r="BV133" i="1"/>
  <c r="AR133" i="1" s="1"/>
  <c r="BU133" i="1"/>
  <c r="S133" i="1" s="1"/>
  <c r="AX133" i="1"/>
  <c r="AV133" i="1"/>
  <c r="AN133" i="1"/>
  <c r="AM133" i="1"/>
  <c r="AL133" i="1"/>
  <c r="AJ133" i="1"/>
  <c r="CP133" i="1" s="1"/>
  <c r="AE133" i="1"/>
  <c r="AQ133" i="1" s="1"/>
  <c r="AD133" i="1"/>
  <c r="CR132" i="1"/>
  <c r="CQ132" i="1"/>
  <c r="CO132" i="1"/>
  <c r="CG132" i="1"/>
  <c r="CD132" i="1"/>
  <c r="CE132" i="1" s="1"/>
  <c r="CH132" i="1" s="1"/>
  <c r="BY132" i="1"/>
  <c r="BZ132" i="1" s="1"/>
  <c r="AT132" i="1" s="1"/>
  <c r="CA132" i="1" s="1"/>
  <c r="BX132" i="1"/>
  <c r="BW132" i="1"/>
  <c r="BV132" i="1"/>
  <c r="AR132" i="1" s="1"/>
  <c r="BU132" i="1"/>
  <c r="AV132" i="1"/>
  <c r="AX132" i="1" s="1"/>
  <c r="CM132" i="1" s="1"/>
  <c r="AN132" i="1"/>
  <c r="AM132" i="1"/>
  <c r="AL132" i="1"/>
  <c r="AJ132" i="1"/>
  <c r="CP132" i="1" s="1"/>
  <c r="AK132" i="1" s="1"/>
  <c r="AE132" i="1"/>
  <c r="AD132" i="1"/>
  <c r="S132" i="1"/>
  <c r="CR131" i="1"/>
  <c r="CQ131" i="1"/>
  <c r="AD131" i="1" s="1"/>
  <c r="CP131" i="1"/>
  <c r="CO131" i="1"/>
  <c r="CG131" i="1"/>
  <c r="CD131" i="1"/>
  <c r="CE131" i="1" s="1"/>
  <c r="CH131" i="1" s="1"/>
  <c r="BY131" i="1"/>
  <c r="BX131" i="1"/>
  <c r="BW131" i="1"/>
  <c r="BU131" i="1"/>
  <c r="BV131" i="1" s="1"/>
  <c r="AV131" i="1"/>
  <c r="AX131" i="1" s="1"/>
  <c r="AN131" i="1"/>
  <c r="AM131" i="1"/>
  <c r="AL131" i="1"/>
  <c r="AJ131" i="1"/>
  <c r="AE131" i="1"/>
  <c r="AQ131" i="1" s="1"/>
  <c r="S131" i="1"/>
  <c r="CR130" i="1"/>
  <c r="CQ130" i="1"/>
  <c r="CO130" i="1"/>
  <c r="CG130" i="1"/>
  <c r="CD130" i="1"/>
  <c r="CE130" i="1" s="1"/>
  <c r="CH130" i="1" s="1"/>
  <c r="BY130" i="1"/>
  <c r="BZ130" i="1" s="1"/>
  <c r="AT130" i="1" s="1"/>
  <c r="CA130" i="1" s="1"/>
  <c r="BX130" i="1"/>
  <c r="BW130" i="1"/>
  <c r="BV130" i="1"/>
  <c r="AR130" i="1" s="1"/>
  <c r="BU130" i="1"/>
  <c r="AV130" i="1"/>
  <c r="AX130" i="1" s="1"/>
  <c r="CM130" i="1" s="1"/>
  <c r="AN130" i="1"/>
  <c r="AM130" i="1"/>
  <c r="AL130" i="1"/>
  <c r="AJ130" i="1"/>
  <c r="CP130" i="1" s="1"/>
  <c r="AK130" i="1" s="1"/>
  <c r="AE130" i="1"/>
  <c r="AD130" i="1"/>
  <c r="S130" i="1"/>
  <c r="CR129" i="1"/>
  <c r="CQ129" i="1"/>
  <c r="AD129" i="1" s="1"/>
  <c r="CP129" i="1"/>
  <c r="CO129" i="1"/>
  <c r="CG129" i="1"/>
  <c r="CD129" i="1"/>
  <c r="CE129" i="1" s="1"/>
  <c r="CH129" i="1" s="1"/>
  <c r="BY129" i="1"/>
  <c r="BX129" i="1"/>
  <c r="BW129" i="1"/>
  <c r="BU129" i="1"/>
  <c r="BV129" i="1" s="1"/>
  <c r="AV129" i="1"/>
  <c r="AX129" i="1" s="1"/>
  <c r="AN129" i="1"/>
  <c r="AM129" i="1"/>
  <c r="AL129" i="1"/>
  <c r="AJ129" i="1"/>
  <c r="AE129" i="1"/>
  <c r="AQ129" i="1" s="1"/>
  <c r="S129" i="1"/>
  <c r="CR128" i="1"/>
  <c r="CQ128" i="1"/>
  <c r="CO128" i="1"/>
  <c r="CG128" i="1"/>
  <c r="CD128" i="1"/>
  <c r="CE128" i="1" s="1"/>
  <c r="CH128" i="1" s="1"/>
  <c r="BY128" i="1"/>
  <c r="BZ128" i="1" s="1"/>
  <c r="AT128" i="1" s="1"/>
  <c r="CA128" i="1" s="1"/>
  <c r="BX128" i="1"/>
  <c r="BW128" i="1"/>
  <c r="BV128" i="1"/>
  <c r="AR128" i="1" s="1"/>
  <c r="BU128" i="1"/>
  <c r="AV128" i="1"/>
  <c r="AX128" i="1" s="1"/>
  <c r="CM128" i="1" s="1"/>
  <c r="AN128" i="1"/>
  <c r="AM128" i="1"/>
  <c r="AL128" i="1"/>
  <c r="AJ128" i="1"/>
  <c r="CP128" i="1" s="1"/>
  <c r="AK128" i="1" s="1"/>
  <c r="AE128" i="1"/>
  <c r="AD128" i="1"/>
  <c r="S128" i="1"/>
  <c r="CR127" i="1"/>
  <c r="CQ127" i="1"/>
  <c r="AD127" i="1" s="1"/>
  <c r="CP127" i="1"/>
  <c r="CO127" i="1"/>
  <c r="CG127" i="1"/>
  <c r="CD127" i="1"/>
  <c r="CE127" i="1" s="1"/>
  <c r="CH127" i="1" s="1"/>
  <c r="BY127" i="1"/>
  <c r="BX127" i="1"/>
  <c r="BW127" i="1"/>
  <c r="BU127" i="1"/>
  <c r="BV127" i="1" s="1"/>
  <c r="AV127" i="1"/>
  <c r="AX127" i="1" s="1"/>
  <c r="AN127" i="1"/>
  <c r="AM127" i="1"/>
  <c r="AL127" i="1"/>
  <c r="AJ127" i="1"/>
  <c r="AE127" i="1"/>
  <c r="AQ127" i="1" s="1"/>
  <c r="S127" i="1"/>
  <c r="CR126" i="1"/>
  <c r="CQ126" i="1"/>
  <c r="CO126" i="1"/>
  <c r="CG126" i="1"/>
  <c r="CD126" i="1"/>
  <c r="CE126" i="1" s="1"/>
  <c r="CH126" i="1" s="1"/>
  <c r="BY126" i="1"/>
  <c r="BZ126" i="1" s="1"/>
  <c r="AT126" i="1" s="1"/>
  <c r="CA126" i="1" s="1"/>
  <c r="BX126" i="1"/>
  <c r="BW126" i="1"/>
  <c r="BV126" i="1"/>
  <c r="AR126" i="1" s="1"/>
  <c r="BU126" i="1"/>
  <c r="AV126" i="1"/>
  <c r="AX126" i="1" s="1"/>
  <c r="CM126" i="1" s="1"/>
  <c r="AN126" i="1"/>
  <c r="AM126" i="1"/>
  <c r="AL126" i="1"/>
  <c r="AJ126" i="1"/>
  <c r="CP126" i="1" s="1"/>
  <c r="AK126" i="1" s="1"/>
  <c r="AE126" i="1"/>
  <c r="AD126" i="1"/>
  <c r="S126" i="1"/>
  <c r="CR125" i="1"/>
  <c r="CQ125" i="1"/>
  <c r="AD125" i="1" s="1"/>
  <c r="CP125" i="1"/>
  <c r="CO125" i="1"/>
  <c r="CG125" i="1"/>
  <c r="CD125" i="1"/>
  <c r="CE125" i="1" s="1"/>
  <c r="CH125" i="1" s="1"/>
  <c r="BY125" i="1"/>
  <c r="BX125" i="1"/>
  <c r="BW125" i="1"/>
  <c r="BU125" i="1"/>
  <c r="BV125" i="1" s="1"/>
  <c r="AV125" i="1"/>
  <c r="AX125" i="1" s="1"/>
  <c r="AN125" i="1"/>
  <c r="AM125" i="1"/>
  <c r="AL125" i="1"/>
  <c r="AJ125" i="1"/>
  <c r="AE125" i="1"/>
  <c r="AQ125" i="1" s="1"/>
  <c r="S125" i="1"/>
  <c r="CR124" i="1"/>
  <c r="CQ124" i="1"/>
  <c r="AD124" i="1" s="1"/>
  <c r="CO124" i="1"/>
  <c r="CG124" i="1"/>
  <c r="CD124" i="1"/>
  <c r="CE124" i="1" s="1"/>
  <c r="CH124" i="1" s="1"/>
  <c r="BY124" i="1"/>
  <c r="BZ124" i="1" s="1"/>
  <c r="AT124" i="1" s="1"/>
  <c r="CA124" i="1" s="1"/>
  <c r="BX124" i="1"/>
  <c r="BW124" i="1"/>
  <c r="BV124" i="1"/>
  <c r="AR124" i="1" s="1"/>
  <c r="BU124" i="1"/>
  <c r="AV124" i="1"/>
  <c r="AX124" i="1" s="1"/>
  <c r="AN124" i="1"/>
  <c r="AM124" i="1"/>
  <c r="AL124" i="1"/>
  <c r="AJ124" i="1"/>
  <c r="CP124" i="1" s="1"/>
  <c r="AE124" i="1"/>
  <c r="S124" i="1"/>
  <c r="CR123" i="1"/>
  <c r="CQ123" i="1"/>
  <c r="CO123" i="1"/>
  <c r="CG123" i="1"/>
  <c r="CH123" i="1" s="1"/>
  <c r="CE123" i="1"/>
  <c r="CD123" i="1"/>
  <c r="BY123" i="1"/>
  <c r="BX123" i="1"/>
  <c r="BW123" i="1"/>
  <c r="BU123" i="1"/>
  <c r="BV123" i="1" s="1"/>
  <c r="AV123" i="1"/>
  <c r="AX123" i="1" s="1"/>
  <c r="AN123" i="1"/>
  <c r="AM123" i="1"/>
  <c r="AL123" i="1"/>
  <c r="AJ123" i="1"/>
  <c r="CP123" i="1" s="1"/>
  <c r="AE123" i="1"/>
  <c r="AQ123" i="1" s="1"/>
  <c r="AD123" i="1"/>
  <c r="S123" i="1"/>
  <c r="CR122" i="1"/>
  <c r="CQ122" i="1"/>
  <c r="AD122" i="1" s="1"/>
  <c r="CO122" i="1"/>
  <c r="CG122" i="1"/>
  <c r="CD122" i="1"/>
  <c r="CE122" i="1" s="1"/>
  <c r="CH122" i="1" s="1"/>
  <c r="BY122" i="1"/>
  <c r="BZ122" i="1" s="1"/>
  <c r="AT122" i="1" s="1"/>
  <c r="CA122" i="1" s="1"/>
  <c r="BX122" i="1"/>
  <c r="BW122" i="1"/>
  <c r="BV122" i="1"/>
  <c r="AR122" i="1" s="1"/>
  <c r="BU122" i="1"/>
  <c r="AV122" i="1"/>
  <c r="AX122" i="1" s="1"/>
  <c r="AN122" i="1"/>
  <c r="AM122" i="1"/>
  <c r="AL122" i="1"/>
  <c r="AJ122" i="1"/>
  <c r="CP122" i="1" s="1"/>
  <c r="AE122" i="1"/>
  <c r="S122" i="1"/>
  <c r="CR121" i="1"/>
  <c r="CQ121" i="1"/>
  <c r="AD121" i="1" s="1"/>
  <c r="CO121" i="1"/>
  <c r="CG121" i="1"/>
  <c r="CH121" i="1" s="1"/>
  <c r="CE121" i="1"/>
  <c r="CD121" i="1"/>
  <c r="BY121" i="1"/>
  <c r="BX121" i="1"/>
  <c r="BW121" i="1"/>
  <c r="BU121" i="1"/>
  <c r="BV121" i="1" s="1"/>
  <c r="AV121" i="1"/>
  <c r="AX121" i="1" s="1"/>
  <c r="AN121" i="1"/>
  <c r="AM121" i="1"/>
  <c r="AL121" i="1"/>
  <c r="AJ121" i="1"/>
  <c r="CP121" i="1" s="1"/>
  <c r="AE121" i="1"/>
  <c r="AQ121" i="1" s="1"/>
  <c r="S121" i="1"/>
  <c r="CR120" i="1"/>
  <c r="CQ120" i="1"/>
  <c r="AD120" i="1" s="1"/>
  <c r="CO120" i="1"/>
  <c r="CG120" i="1"/>
  <c r="CD120" i="1"/>
  <c r="CE120" i="1" s="1"/>
  <c r="CH120" i="1" s="1"/>
  <c r="BY120" i="1"/>
  <c r="BZ120" i="1" s="1"/>
  <c r="AT120" i="1" s="1"/>
  <c r="CA120" i="1" s="1"/>
  <c r="BX120" i="1"/>
  <c r="BW120" i="1"/>
  <c r="BV120" i="1"/>
  <c r="AR120" i="1" s="1"/>
  <c r="BU120" i="1"/>
  <c r="AV120" i="1"/>
  <c r="AX120" i="1" s="1"/>
  <c r="AN120" i="1"/>
  <c r="AM120" i="1"/>
  <c r="AL120" i="1"/>
  <c r="AJ120" i="1"/>
  <c r="CP120" i="1" s="1"/>
  <c r="AE120" i="1"/>
  <c r="S120" i="1"/>
  <c r="CR119" i="1"/>
  <c r="CQ119" i="1"/>
  <c r="AD119" i="1" s="1"/>
  <c r="CO119" i="1"/>
  <c r="CG119" i="1"/>
  <c r="CE119" i="1"/>
  <c r="CH119" i="1" s="1"/>
  <c r="CD119" i="1"/>
  <c r="BY119" i="1"/>
  <c r="BZ119" i="1" s="1"/>
  <c r="AT119" i="1" s="1"/>
  <c r="CA119" i="1" s="1"/>
  <c r="BX119" i="1"/>
  <c r="BW119" i="1"/>
  <c r="BU119" i="1"/>
  <c r="BV119" i="1" s="1"/>
  <c r="AV119" i="1"/>
  <c r="AX119" i="1" s="1"/>
  <c r="AN119" i="1"/>
  <c r="AM119" i="1"/>
  <c r="AL119" i="1"/>
  <c r="AJ119" i="1"/>
  <c r="CP119" i="1" s="1"/>
  <c r="AE119" i="1"/>
  <c r="AQ119" i="1" s="1"/>
  <c r="S119" i="1"/>
  <c r="CR118" i="1"/>
  <c r="CQ118" i="1"/>
  <c r="AD118" i="1" s="1"/>
  <c r="CO118" i="1"/>
  <c r="CG118" i="1"/>
  <c r="CD118" i="1"/>
  <c r="CE118" i="1" s="1"/>
  <c r="CH118" i="1" s="1"/>
  <c r="BY118" i="1"/>
  <c r="BZ118" i="1" s="1"/>
  <c r="AT118" i="1" s="1"/>
  <c r="CA118" i="1" s="1"/>
  <c r="BX118" i="1"/>
  <c r="BW118" i="1"/>
  <c r="BV118" i="1"/>
  <c r="AR118" i="1" s="1"/>
  <c r="BU118" i="1"/>
  <c r="AV118" i="1"/>
  <c r="AX118" i="1" s="1"/>
  <c r="AN118" i="1"/>
  <c r="AM118" i="1"/>
  <c r="AL118" i="1"/>
  <c r="AJ118" i="1"/>
  <c r="CP118" i="1" s="1"/>
  <c r="AE118" i="1"/>
  <c r="S118" i="1"/>
  <c r="CR117" i="1"/>
  <c r="CQ117" i="1"/>
  <c r="AD117" i="1" s="1"/>
  <c r="CO117" i="1"/>
  <c r="CG117" i="1"/>
  <c r="CE117" i="1"/>
  <c r="CH117" i="1" s="1"/>
  <c r="CD117" i="1"/>
  <c r="BY117" i="1"/>
  <c r="BZ117" i="1" s="1"/>
  <c r="AT117" i="1" s="1"/>
  <c r="CA117" i="1" s="1"/>
  <c r="BX117" i="1"/>
  <c r="BW117" i="1"/>
  <c r="BU117" i="1"/>
  <c r="BV117" i="1" s="1"/>
  <c r="AV117" i="1"/>
  <c r="AX117" i="1" s="1"/>
  <c r="AN117" i="1"/>
  <c r="AM117" i="1"/>
  <c r="AL117" i="1"/>
  <c r="AJ117" i="1"/>
  <c r="CP117" i="1" s="1"/>
  <c r="AE117" i="1"/>
  <c r="AQ117" i="1" s="1"/>
  <c r="S117" i="1"/>
  <c r="CM117" i="1" s="1"/>
  <c r="CR116" i="1"/>
  <c r="CQ116" i="1"/>
  <c r="AD116" i="1" s="1"/>
  <c r="CO116" i="1"/>
  <c r="CG116" i="1"/>
  <c r="CD116" i="1"/>
  <c r="CE116" i="1" s="1"/>
  <c r="CH116" i="1" s="1"/>
  <c r="BY116" i="1"/>
  <c r="BZ116" i="1" s="1"/>
  <c r="AT116" i="1" s="1"/>
  <c r="CA116" i="1" s="1"/>
  <c r="BX116" i="1"/>
  <c r="BW116" i="1"/>
  <c r="BV116" i="1"/>
  <c r="AR116" i="1" s="1"/>
  <c r="BU116" i="1"/>
  <c r="AV116" i="1"/>
  <c r="AX116" i="1" s="1"/>
  <c r="CM116" i="1" s="1"/>
  <c r="AN116" i="1"/>
  <c r="AM116" i="1"/>
  <c r="AL116" i="1"/>
  <c r="AJ116" i="1"/>
  <c r="CP116" i="1" s="1"/>
  <c r="AK116" i="1" s="1"/>
  <c r="AE116" i="1"/>
  <c r="S116" i="1"/>
  <c r="CR115" i="1"/>
  <c r="CQ115" i="1"/>
  <c r="AD115" i="1" s="1"/>
  <c r="CP115" i="1"/>
  <c r="CO115" i="1"/>
  <c r="CG115" i="1"/>
  <c r="CE115" i="1"/>
  <c r="CH115" i="1" s="1"/>
  <c r="CD115" i="1"/>
  <c r="BY115" i="1"/>
  <c r="BX115" i="1"/>
  <c r="BW115" i="1"/>
  <c r="BU115" i="1"/>
  <c r="BV115" i="1" s="1"/>
  <c r="AV115" i="1"/>
  <c r="AX115" i="1" s="1"/>
  <c r="AN115" i="1"/>
  <c r="AM115" i="1"/>
  <c r="AL115" i="1"/>
  <c r="AJ115" i="1"/>
  <c r="AE115" i="1"/>
  <c r="AQ115" i="1" s="1"/>
  <c r="S115" i="1"/>
  <c r="CR114" i="1"/>
  <c r="CQ114" i="1"/>
  <c r="AD114" i="1" s="1"/>
  <c r="CO114" i="1"/>
  <c r="CG114" i="1"/>
  <c r="CD114" i="1"/>
  <c r="CE114" i="1" s="1"/>
  <c r="CH114" i="1" s="1"/>
  <c r="BY114" i="1"/>
  <c r="BZ114" i="1" s="1"/>
  <c r="AT114" i="1" s="1"/>
  <c r="CA114" i="1" s="1"/>
  <c r="BX114" i="1"/>
  <c r="BW114" i="1"/>
  <c r="BV114" i="1"/>
  <c r="AR114" i="1" s="1"/>
  <c r="BU114" i="1"/>
  <c r="AV114" i="1"/>
  <c r="AX114" i="1" s="1"/>
  <c r="CM114" i="1" s="1"/>
  <c r="AN114" i="1"/>
  <c r="AM114" i="1"/>
  <c r="AL114" i="1"/>
  <c r="AJ114" i="1"/>
  <c r="CP114" i="1" s="1"/>
  <c r="AK114" i="1" s="1"/>
  <c r="AE114" i="1"/>
  <c r="S114" i="1"/>
  <c r="CR113" i="1"/>
  <c r="CQ113" i="1"/>
  <c r="AD113" i="1" s="1"/>
  <c r="CP113" i="1"/>
  <c r="CO113" i="1"/>
  <c r="CG113" i="1"/>
  <c r="CE113" i="1"/>
  <c r="CH113" i="1" s="1"/>
  <c r="CD113" i="1"/>
  <c r="BY113" i="1"/>
  <c r="BX113" i="1"/>
  <c r="BW113" i="1"/>
  <c r="BU113" i="1"/>
  <c r="BV113" i="1" s="1"/>
  <c r="AV113" i="1"/>
  <c r="AX113" i="1" s="1"/>
  <c r="AN113" i="1"/>
  <c r="AM113" i="1"/>
  <c r="AL113" i="1"/>
  <c r="AJ113" i="1"/>
  <c r="AE113" i="1"/>
  <c r="AQ113" i="1" s="1"/>
  <c r="S113" i="1"/>
  <c r="CR112" i="1"/>
  <c r="CQ112" i="1"/>
  <c r="AD112" i="1" s="1"/>
  <c r="CO112" i="1"/>
  <c r="CG112" i="1"/>
  <c r="CD112" i="1"/>
  <c r="CE112" i="1" s="1"/>
  <c r="CH112" i="1" s="1"/>
  <c r="BY112" i="1"/>
  <c r="BZ112" i="1" s="1"/>
  <c r="AT112" i="1" s="1"/>
  <c r="CA112" i="1" s="1"/>
  <c r="BX112" i="1"/>
  <c r="BW112" i="1"/>
  <c r="BV112" i="1"/>
  <c r="AR112" i="1" s="1"/>
  <c r="BU112" i="1"/>
  <c r="AV112" i="1"/>
  <c r="AX112" i="1" s="1"/>
  <c r="CM112" i="1" s="1"/>
  <c r="AN112" i="1"/>
  <c r="AM112" i="1"/>
  <c r="AL112" i="1"/>
  <c r="AJ112" i="1"/>
  <c r="CP112" i="1" s="1"/>
  <c r="AK112" i="1" s="1"/>
  <c r="AE112" i="1"/>
  <c r="S112" i="1"/>
  <c r="CR111" i="1"/>
  <c r="CQ111" i="1"/>
  <c r="AD111" i="1" s="1"/>
  <c r="CP111" i="1"/>
  <c r="CO111" i="1"/>
  <c r="CG111" i="1"/>
  <c r="CE111" i="1"/>
  <c r="CH111" i="1" s="1"/>
  <c r="CD111" i="1"/>
  <c r="BY111" i="1"/>
  <c r="BX111" i="1"/>
  <c r="BW111" i="1"/>
  <c r="BU111" i="1"/>
  <c r="BV111" i="1" s="1"/>
  <c r="AV111" i="1"/>
  <c r="AX111" i="1" s="1"/>
  <c r="AN111" i="1"/>
  <c r="AM111" i="1"/>
  <c r="AL111" i="1"/>
  <c r="AJ111" i="1"/>
  <c r="AE111" i="1"/>
  <c r="AQ111" i="1" s="1"/>
  <c r="S111" i="1"/>
  <c r="CR110" i="1"/>
  <c r="CQ110" i="1"/>
  <c r="AD110" i="1" s="1"/>
  <c r="CO110" i="1"/>
  <c r="CG110" i="1"/>
  <c r="CD110" i="1"/>
  <c r="CE110" i="1" s="1"/>
  <c r="CH110" i="1" s="1"/>
  <c r="BY110" i="1"/>
  <c r="BZ110" i="1" s="1"/>
  <c r="AT110" i="1" s="1"/>
  <c r="CA110" i="1" s="1"/>
  <c r="BX110" i="1"/>
  <c r="BW110" i="1"/>
  <c r="BV110" i="1"/>
  <c r="AR110" i="1" s="1"/>
  <c r="BU110" i="1"/>
  <c r="AV110" i="1"/>
  <c r="AX110" i="1" s="1"/>
  <c r="CM110" i="1" s="1"/>
  <c r="AN110" i="1"/>
  <c r="AM110" i="1"/>
  <c r="AL110" i="1"/>
  <c r="AJ110" i="1"/>
  <c r="CP110" i="1" s="1"/>
  <c r="AK110" i="1" s="1"/>
  <c r="AE110" i="1"/>
  <c r="S110" i="1"/>
  <c r="CR109" i="1"/>
  <c r="CQ109" i="1"/>
  <c r="AD109" i="1" s="1"/>
  <c r="CP109" i="1"/>
  <c r="AK109" i="1" s="1"/>
  <c r="CO109" i="1"/>
  <c r="CG109" i="1"/>
  <c r="CD109" i="1"/>
  <c r="CE109" i="1" s="1"/>
  <c r="CH109" i="1" s="1"/>
  <c r="BY109" i="1"/>
  <c r="BX109" i="1"/>
  <c r="BZ109" i="1" s="1"/>
  <c r="AT109" i="1" s="1"/>
  <c r="CA109" i="1" s="1"/>
  <c r="BW109" i="1"/>
  <c r="BV109" i="1"/>
  <c r="AR109" i="1" s="1"/>
  <c r="BU109" i="1"/>
  <c r="AV109" i="1"/>
  <c r="AX109" i="1" s="1"/>
  <c r="CM109" i="1" s="1"/>
  <c r="AN109" i="1"/>
  <c r="AM109" i="1"/>
  <c r="AL109" i="1"/>
  <c r="AJ109" i="1"/>
  <c r="AQ109" i="1" s="1"/>
  <c r="AE109" i="1"/>
  <c r="S109" i="1"/>
  <c r="CR108" i="1"/>
  <c r="CQ108" i="1"/>
  <c r="CP108" i="1"/>
  <c r="CO108" i="1"/>
  <c r="CG108" i="1"/>
  <c r="CD108" i="1"/>
  <c r="CE108" i="1" s="1"/>
  <c r="CH108" i="1" s="1"/>
  <c r="BY108" i="1"/>
  <c r="BX108" i="1"/>
  <c r="BW108" i="1"/>
  <c r="BU108" i="1"/>
  <c r="BV108" i="1" s="1"/>
  <c r="AX108" i="1"/>
  <c r="AV108" i="1"/>
  <c r="AN108" i="1"/>
  <c r="AM108" i="1"/>
  <c r="AL108" i="1"/>
  <c r="AJ108" i="1"/>
  <c r="AE108" i="1"/>
  <c r="AQ108" i="1" s="1"/>
  <c r="AD108" i="1"/>
  <c r="CR107" i="1"/>
  <c r="CQ107" i="1"/>
  <c r="CP107" i="1"/>
  <c r="AK107" i="1" s="1"/>
  <c r="CO107" i="1"/>
  <c r="CM107" i="1"/>
  <c r="CG107" i="1"/>
  <c r="CD107" i="1"/>
  <c r="CE107" i="1" s="1"/>
  <c r="CH107" i="1" s="1"/>
  <c r="BY107" i="1"/>
  <c r="BX107" i="1"/>
  <c r="BZ107" i="1" s="1"/>
  <c r="AT107" i="1" s="1"/>
  <c r="CA107" i="1" s="1"/>
  <c r="BW107" i="1"/>
  <c r="BV107" i="1"/>
  <c r="AR107" i="1" s="1"/>
  <c r="BU107" i="1"/>
  <c r="AX107" i="1"/>
  <c r="AV107" i="1"/>
  <c r="AQ107" i="1"/>
  <c r="AN107" i="1"/>
  <c r="AM107" i="1"/>
  <c r="AL107" i="1"/>
  <c r="AJ107" i="1"/>
  <c r="AE107" i="1"/>
  <c r="AD107" i="1"/>
  <c r="S107" i="1"/>
  <c r="CR106" i="1"/>
  <c r="CQ106" i="1"/>
  <c r="CP106" i="1"/>
  <c r="CO106" i="1"/>
  <c r="CG106" i="1"/>
  <c r="CD106" i="1"/>
  <c r="CE106" i="1" s="1"/>
  <c r="CH106" i="1" s="1"/>
  <c r="BY106" i="1"/>
  <c r="BX106" i="1"/>
  <c r="BW106" i="1"/>
  <c r="BU106" i="1"/>
  <c r="BV106" i="1" s="1"/>
  <c r="AX106" i="1"/>
  <c r="AV106" i="1"/>
  <c r="AN106" i="1"/>
  <c r="AM106" i="1"/>
  <c r="AL106" i="1"/>
  <c r="AJ106" i="1"/>
  <c r="AE106" i="1"/>
  <c r="AQ106" i="1" s="1"/>
  <c r="AD106" i="1"/>
  <c r="CR105" i="1"/>
  <c r="CQ105" i="1"/>
  <c r="CP105" i="1"/>
  <c r="AK105" i="1" s="1"/>
  <c r="CO105" i="1"/>
  <c r="CM105" i="1"/>
  <c r="CG105" i="1"/>
  <c r="CD105" i="1"/>
  <c r="CE105" i="1" s="1"/>
  <c r="CH105" i="1" s="1"/>
  <c r="BY105" i="1"/>
  <c r="BX105" i="1"/>
  <c r="BZ105" i="1" s="1"/>
  <c r="AT105" i="1" s="1"/>
  <c r="CA105" i="1" s="1"/>
  <c r="BW105" i="1"/>
  <c r="BV105" i="1"/>
  <c r="AR105" i="1" s="1"/>
  <c r="BU105" i="1"/>
  <c r="AX105" i="1"/>
  <c r="AV105" i="1"/>
  <c r="AQ105" i="1"/>
  <c r="AN105" i="1"/>
  <c r="AM105" i="1"/>
  <c r="AL105" i="1"/>
  <c r="AJ105" i="1"/>
  <c r="AE105" i="1"/>
  <c r="AD105" i="1"/>
  <c r="S105" i="1"/>
  <c r="CR104" i="1"/>
  <c r="CQ104" i="1"/>
  <c r="CP104" i="1"/>
  <c r="CO104" i="1"/>
  <c r="CG104" i="1"/>
  <c r="CD104" i="1"/>
  <c r="CE104" i="1" s="1"/>
  <c r="CH104" i="1" s="1"/>
  <c r="BY104" i="1"/>
  <c r="BX104" i="1"/>
  <c r="BW104" i="1"/>
  <c r="BU104" i="1"/>
  <c r="BV104" i="1" s="1"/>
  <c r="AX104" i="1"/>
  <c r="AV104" i="1"/>
  <c r="AN104" i="1"/>
  <c r="AM104" i="1"/>
  <c r="AL104" i="1"/>
  <c r="AJ104" i="1"/>
  <c r="AE104" i="1"/>
  <c r="AQ104" i="1" s="1"/>
  <c r="AD104" i="1"/>
  <c r="CR103" i="1"/>
  <c r="CQ103" i="1"/>
  <c r="CP103" i="1"/>
  <c r="AK103" i="1" s="1"/>
  <c r="CO103" i="1"/>
  <c r="CM103" i="1"/>
  <c r="CG103" i="1"/>
  <c r="CD103" i="1"/>
  <c r="CE103" i="1" s="1"/>
  <c r="CH103" i="1" s="1"/>
  <c r="BY103" i="1"/>
  <c r="BX103" i="1"/>
  <c r="BZ103" i="1" s="1"/>
  <c r="AT103" i="1" s="1"/>
  <c r="CA103" i="1" s="1"/>
  <c r="BW103" i="1"/>
  <c r="BV103" i="1"/>
  <c r="AR103" i="1" s="1"/>
  <c r="BU103" i="1"/>
  <c r="AX103" i="1"/>
  <c r="AV103" i="1"/>
  <c r="AQ103" i="1"/>
  <c r="AN103" i="1"/>
  <c r="AM103" i="1"/>
  <c r="AL103" i="1"/>
  <c r="AJ103" i="1"/>
  <c r="AE103" i="1"/>
  <c r="AD103" i="1"/>
  <c r="S103" i="1"/>
  <c r="CR102" i="1"/>
  <c r="CQ102" i="1"/>
  <c r="CP102" i="1"/>
  <c r="CO102" i="1"/>
  <c r="CG102" i="1"/>
  <c r="CD102" i="1"/>
  <c r="CE102" i="1" s="1"/>
  <c r="CH102" i="1" s="1"/>
  <c r="BY102" i="1"/>
  <c r="BX102" i="1"/>
  <c r="BW102" i="1"/>
  <c r="BU102" i="1"/>
  <c r="BV102" i="1" s="1"/>
  <c r="AX102" i="1"/>
  <c r="AV102" i="1"/>
  <c r="AN102" i="1"/>
  <c r="AM102" i="1"/>
  <c r="AL102" i="1"/>
  <c r="AJ102" i="1"/>
  <c r="AE102" i="1"/>
  <c r="AQ102" i="1" s="1"/>
  <c r="AD102" i="1"/>
  <c r="CR101" i="1"/>
  <c r="CQ101" i="1"/>
  <c r="CP101" i="1"/>
  <c r="AK101" i="1" s="1"/>
  <c r="CO101" i="1"/>
  <c r="CM101" i="1"/>
  <c r="CG101" i="1"/>
  <c r="CD101" i="1"/>
  <c r="CE101" i="1" s="1"/>
  <c r="CH101" i="1" s="1"/>
  <c r="BY101" i="1"/>
  <c r="BX101" i="1"/>
  <c r="BZ101" i="1" s="1"/>
  <c r="AT101" i="1" s="1"/>
  <c r="CA101" i="1" s="1"/>
  <c r="BW101" i="1"/>
  <c r="BV101" i="1"/>
  <c r="AR101" i="1" s="1"/>
  <c r="BU101" i="1"/>
  <c r="AX101" i="1"/>
  <c r="AV101" i="1"/>
  <c r="AQ101" i="1"/>
  <c r="AN101" i="1"/>
  <c r="AM101" i="1"/>
  <c r="AL101" i="1"/>
  <c r="AJ101" i="1"/>
  <c r="AE101" i="1"/>
  <c r="AD101" i="1"/>
  <c r="S101" i="1"/>
  <c r="CR100" i="1"/>
  <c r="CQ100" i="1"/>
  <c r="AD100" i="1" s="1"/>
  <c r="CO100" i="1"/>
  <c r="CH100" i="1"/>
  <c r="CG100" i="1"/>
  <c r="CE100" i="1"/>
  <c r="CD100" i="1"/>
  <c r="BY100" i="1"/>
  <c r="BZ100" i="1" s="1"/>
  <c r="AT100" i="1" s="1"/>
  <c r="CA100" i="1" s="1"/>
  <c r="BX100" i="1"/>
  <c r="BW100" i="1"/>
  <c r="BV100" i="1"/>
  <c r="AR100" i="1" s="1"/>
  <c r="BU100" i="1"/>
  <c r="AV100" i="1"/>
  <c r="AX100" i="1" s="1"/>
  <c r="AN100" i="1"/>
  <c r="AM100" i="1"/>
  <c r="AL100" i="1"/>
  <c r="AJ100" i="1"/>
  <c r="CP100" i="1" s="1"/>
  <c r="AK100" i="1" s="1"/>
  <c r="AE100" i="1"/>
  <c r="S100" i="1"/>
  <c r="CR99" i="1"/>
  <c r="CQ99" i="1"/>
  <c r="AD99" i="1" s="1"/>
  <c r="CP99" i="1"/>
  <c r="CO99" i="1"/>
  <c r="CG99" i="1"/>
  <c r="CD99" i="1"/>
  <c r="CE99" i="1" s="1"/>
  <c r="CH99" i="1" s="1"/>
  <c r="BY99" i="1"/>
  <c r="BZ99" i="1" s="1"/>
  <c r="AT99" i="1" s="1"/>
  <c r="CA99" i="1" s="1"/>
  <c r="BX99" i="1"/>
  <c r="BW99" i="1"/>
  <c r="BV99" i="1"/>
  <c r="BU99" i="1"/>
  <c r="AV99" i="1"/>
  <c r="AX99" i="1" s="1"/>
  <c r="AR99" i="1"/>
  <c r="AN99" i="1"/>
  <c r="AM99" i="1"/>
  <c r="AL99" i="1"/>
  <c r="AJ99" i="1"/>
  <c r="AE99" i="1"/>
  <c r="AQ99" i="1" s="1"/>
  <c r="S99" i="1"/>
  <c r="CR98" i="1"/>
  <c r="CQ98" i="1"/>
  <c r="AD98" i="1" s="1"/>
  <c r="CO98" i="1"/>
  <c r="CH98" i="1"/>
  <c r="CG98" i="1"/>
  <c r="CE98" i="1"/>
  <c r="CD98" i="1"/>
  <c r="BY98" i="1"/>
  <c r="BZ98" i="1" s="1"/>
  <c r="AT98" i="1" s="1"/>
  <c r="CA98" i="1" s="1"/>
  <c r="BX98" i="1"/>
  <c r="BW98" i="1"/>
  <c r="BV98" i="1"/>
  <c r="AR98" i="1" s="1"/>
  <c r="BU98" i="1"/>
  <c r="AV98" i="1"/>
  <c r="AX98" i="1" s="1"/>
  <c r="AN98" i="1"/>
  <c r="AM98" i="1"/>
  <c r="AL98" i="1"/>
  <c r="AJ98" i="1"/>
  <c r="CP98" i="1" s="1"/>
  <c r="AK98" i="1" s="1"/>
  <c r="AE98" i="1"/>
  <c r="S98" i="1"/>
  <c r="CR97" i="1"/>
  <c r="CQ97" i="1"/>
  <c r="AD97" i="1" s="1"/>
  <c r="CP97" i="1"/>
  <c r="CO97" i="1"/>
  <c r="CG97" i="1"/>
  <c r="CD97" i="1"/>
  <c r="CE97" i="1" s="1"/>
  <c r="CH97" i="1" s="1"/>
  <c r="BY97" i="1"/>
  <c r="BZ97" i="1" s="1"/>
  <c r="AT97" i="1" s="1"/>
  <c r="CA97" i="1" s="1"/>
  <c r="BX97" i="1"/>
  <c r="BW97" i="1"/>
  <c r="BV97" i="1"/>
  <c r="BU97" i="1"/>
  <c r="AV97" i="1"/>
  <c r="AX97" i="1" s="1"/>
  <c r="AR97" i="1"/>
  <c r="AN97" i="1"/>
  <c r="AM97" i="1"/>
  <c r="AL97" i="1"/>
  <c r="AJ97" i="1"/>
  <c r="AE97" i="1"/>
  <c r="AQ97" i="1" s="1"/>
  <c r="S97" i="1"/>
  <c r="CM97" i="1" s="1"/>
  <c r="CR96" i="1"/>
  <c r="CQ96" i="1"/>
  <c r="AD96" i="1" s="1"/>
  <c r="CO96" i="1"/>
  <c r="CH96" i="1"/>
  <c r="CG96" i="1"/>
  <c r="CE96" i="1"/>
  <c r="CD96" i="1"/>
  <c r="BY96" i="1"/>
  <c r="BZ96" i="1" s="1"/>
  <c r="AT96" i="1" s="1"/>
  <c r="CA96" i="1" s="1"/>
  <c r="BX96" i="1"/>
  <c r="BW96" i="1"/>
  <c r="BV96" i="1"/>
  <c r="AR96" i="1" s="1"/>
  <c r="BU96" i="1"/>
  <c r="AV96" i="1"/>
  <c r="AX96" i="1" s="1"/>
  <c r="AN96" i="1"/>
  <c r="AM96" i="1"/>
  <c r="AL96" i="1"/>
  <c r="AJ96" i="1"/>
  <c r="CP96" i="1" s="1"/>
  <c r="AK96" i="1" s="1"/>
  <c r="AE96" i="1"/>
  <c r="S96" i="1"/>
  <c r="CR95" i="1"/>
  <c r="CQ95" i="1"/>
  <c r="AD95" i="1" s="1"/>
  <c r="CP95" i="1"/>
  <c r="CO95" i="1"/>
  <c r="CG95" i="1"/>
  <c r="CD95" i="1"/>
  <c r="CE95" i="1" s="1"/>
  <c r="CH95" i="1" s="1"/>
  <c r="BY95" i="1"/>
  <c r="BZ95" i="1" s="1"/>
  <c r="AT95" i="1" s="1"/>
  <c r="CA95" i="1" s="1"/>
  <c r="BX95" i="1"/>
  <c r="BW95" i="1"/>
  <c r="BV95" i="1"/>
  <c r="BU95" i="1"/>
  <c r="AV95" i="1"/>
  <c r="AX95" i="1" s="1"/>
  <c r="AR95" i="1"/>
  <c r="AN95" i="1"/>
  <c r="AM95" i="1"/>
  <c r="AL95" i="1"/>
  <c r="AJ95" i="1"/>
  <c r="AE95" i="1"/>
  <c r="AQ95" i="1" s="1"/>
  <c r="S95" i="1"/>
  <c r="CR94" i="1"/>
  <c r="CQ94" i="1"/>
  <c r="AD94" i="1" s="1"/>
  <c r="CO94" i="1"/>
  <c r="CH94" i="1"/>
  <c r="CG94" i="1"/>
  <c r="CE94" i="1"/>
  <c r="CD94" i="1"/>
  <c r="BY94" i="1"/>
  <c r="BZ94" i="1" s="1"/>
  <c r="AT94" i="1" s="1"/>
  <c r="CA94" i="1" s="1"/>
  <c r="BX94" i="1"/>
  <c r="BW94" i="1"/>
  <c r="BV94" i="1"/>
  <c r="AR94" i="1" s="1"/>
  <c r="BU94" i="1"/>
  <c r="AV94" i="1"/>
  <c r="AX94" i="1" s="1"/>
  <c r="AN94" i="1"/>
  <c r="AM94" i="1"/>
  <c r="AL94" i="1"/>
  <c r="AJ94" i="1"/>
  <c r="CP94" i="1" s="1"/>
  <c r="AK94" i="1" s="1"/>
  <c r="AE94" i="1"/>
  <c r="S94" i="1"/>
  <c r="CR93" i="1"/>
  <c r="CQ93" i="1"/>
  <c r="AD93" i="1" s="1"/>
  <c r="CP93" i="1"/>
  <c r="CO93" i="1"/>
  <c r="CG93" i="1"/>
  <c r="CD93" i="1"/>
  <c r="CE93" i="1" s="1"/>
  <c r="CH93" i="1" s="1"/>
  <c r="BY93" i="1"/>
  <c r="BZ93" i="1" s="1"/>
  <c r="AT93" i="1" s="1"/>
  <c r="CA93" i="1" s="1"/>
  <c r="BX93" i="1"/>
  <c r="BW93" i="1"/>
  <c r="BV93" i="1"/>
  <c r="BU93" i="1"/>
  <c r="AV93" i="1"/>
  <c r="AX93" i="1" s="1"/>
  <c r="AR93" i="1"/>
  <c r="AN93" i="1"/>
  <c r="AM93" i="1"/>
  <c r="AL93" i="1"/>
  <c r="AJ93" i="1"/>
  <c r="AE93" i="1"/>
  <c r="AQ93" i="1" s="1"/>
  <c r="S93" i="1"/>
  <c r="CM93" i="1" s="1"/>
  <c r="CR92" i="1"/>
  <c r="CQ92" i="1"/>
  <c r="AD92" i="1" s="1"/>
  <c r="CO92" i="1"/>
  <c r="CH92" i="1"/>
  <c r="CG92" i="1"/>
  <c r="CE92" i="1"/>
  <c r="CD92" i="1"/>
  <c r="BY92" i="1"/>
  <c r="BZ92" i="1" s="1"/>
  <c r="AT92" i="1" s="1"/>
  <c r="CA92" i="1" s="1"/>
  <c r="BX92" i="1"/>
  <c r="BW92" i="1"/>
  <c r="BV92" i="1"/>
  <c r="AR92" i="1" s="1"/>
  <c r="BU92" i="1"/>
  <c r="AV92" i="1"/>
  <c r="AX92" i="1" s="1"/>
  <c r="AN92" i="1"/>
  <c r="AM92" i="1"/>
  <c r="AL92" i="1"/>
  <c r="AJ92" i="1"/>
  <c r="CP92" i="1" s="1"/>
  <c r="AK92" i="1" s="1"/>
  <c r="AE92" i="1"/>
  <c r="S92" i="1"/>
  <c r="CR91" i="1"/>
  <c r="CQ91" i="1"/>
  <c r="AD91" i="1" s="1"/>
  <c r="CO91" i="1"/>
  <c r="CG91" i="1"/>
  <c r="CD91" i="1"/>
  <c r="CE91" i="1" s="1"/>
  <c r="CH91" i="1" s="1"/>
  <c r="BY91" i="1"/>
  <c r="BX91" i="1"/>
  <c r="BZ91" i="1" s="1"/>
  <c r="AT91" i="1" s="1"/>
  <c r="CA91" i="1" s="1"/>
  <c r="BW91" i="1"/>
  <c r="BV91" i="1"/>
  <c r="AR91" i="1" s="1"/>
  <c r="BU91" i="1"/>
  <c r="AV91" i="1"/>
  <c r="AX91" i="1" s="1"/>
  <c r="CM91" i="1" s="1"/>
  <c r="AN91" i="1"/>
  <c r="AM91" i="1"/>
  <c r="AL91" i="1"/>
  <c r="AJ91" i="1"/>
  <c r="CP91" i="1" s="1"/>
  <c r="AK91" i="1" s="1"/>
  <c r="AE91" i="1"/>
  <c r="S91" i="1"/>
  <c r="CR90" i="1"/>
  <c r="CQ90" i="1"/>
  <c r="CP90" i="1"/>
  <c r="CO90" i="1"/>
  <c r="CG90" i="1"/>
  <c r="CD90" i="1"/>
  <c r="CE90" i="1" s="1"/>
  <c r="CH90" i="1" s="1"/>
  <c r="BY90" i="1"/>
  <c r="BX90" i="1"/>
  <c r="BW90" i="1"/>
  <c r="BU90" i="1"/>
  <c r="BV90" i="1" s="1"/>
  <c r="AX90" i="1"/>
  <c r="AV90" i="1"/>
  <c r="AN90" i="1"/>
  <c r="AM90" i="1"/>
  <c r="AL90" i="1"/>
  <c r="AJ90" i="1"/>
  <c r="AE90" i="1"/>
  <c r="AQ90" i="1" s="1"/>
  <c r="AD90" i="1"/>
  <c r="S90" i="1"/>
  <c r="CM90" i="1" s="1"/>
  <c r="CR89" i="1"/>
  <c r="CQ89" i="1"/>
  <c r="AD89" i="1" s="1"/>
  <c r="CO89" i="1"/>
  <c r="CG89" i="1"/>
  <c r="CD89" i="1"/>
  <c r="CE89" i="1" s="1"/>
  <c r="CH89" i="1" s="1"/>
  <c r="BY89" i="1"/>
  <c r="BX89" i="1"/>
  <c r="BZ89" i="1" s="1"/>
  <c r="AT89" i="1" s="1"/>
  <c r="CA89" i="1" s="1"/>
  <c r="BW89" i="1"/>
  <c r="BV89" i="1"/>
  <c r="AR89" i="1" s="1"/>
  <c r="BU89" i="1"/>
  <c r="AV89" i="1"/>
  <c r="AX89" i="1" s="1"/>
  <c r="CM89" i="1" s="1"/>
  <c r="AN89" i="1"/>
  <c r="AM89" i="1"/>
  <c r="AL89" i="1"/>
  <c r="AJ89" i="1"/>
  <c r="CP89" i="1" s="1"/>
  <c r="AK89" i="1" s="1"/>
  <c r="AE89" i="1"/>
  <c r="S89" i="1"/>
  <c r="CR88" i="1"/>
  <c r="CQ88" i="1"/>
  <c r="CP88" i="1"/>
  <c r="CO88" i="1"/>
  <c r="CG88" i="1"/>
  <c r="CD88" i="1"/>
  <c r="CE88" i="1" s="1"/>
  <c r="CH88" i="1" s="1"/>
  <c r="BY88" i="1"/>
  <c r="BX88" i="1"/>
  <c r="BW88" i="1"/>
  <c r="BU88" i="1"/>
  <c r="BV88" i="1" s="1"/>
  <c r="AX88" i="1"/>
  <c r="AV88" i="1"/>
  <c r="AN88" i="1"/>
  <c r="AM88" i="1"/>
  <c r="AL88" i="1"/>
  <c r="AJ88" i="1"/>
  <c r="AE88" i="1"/>
  <c r="AQ88" i="1" s="1"/>
  <c r="AD88" i="1"/>
  <c r="S88" i="1"/>
  <c r="CM88" i="1" s="1"/>
  <c r="CR87" i="1"/>
  <c r="CQ87" i="1"/>
  <c r="AD87" i="1" s="1"/>
  <c r="CO87" i="1"/>
  <c r="CG87" i="1"/>
  <c r="CD87" i="1"/>
  <c r="CE87" i="1" s="1"/>
  <c r="CH87" i="1" s="1"/>
  <c r="BY87" i="1"/>
  <c r="BX87" i="1"/>
  <c r="BZ87" i="1" s="1"/>
  <c r="AT87" i="1" s="1"/>
  <c r="CA87" i="1" s="1"/>
  <c r="BW87" i="1"/>
  <c r="BV87" i="1"/>
  <c r="AR87" i="1" s="1"/>
  <c r="BU87" i="1"/>
  <c r="AV87" i="1"/>
  <c r="AX87" i="1" s="1"/>
  <c r="CM87" i="1" s="1"/>
  <c r="AN87" i="1"/>
  <c r="AM87" i="1"/>
  <c r="AL87" i="1"/>
  <c r="AJ87" i="1"/>
  <c r="CP87" i="1" s="1"/>
  <c r="AK87" i="1" s="1"/>
  <c r="AE87" i="1"/>
  <c r="S87" i="1"/>
  <c r="CR86" i="1"/>
  <c r="CQ86" i="1"/>
  <c r="CP86" i="1"/>
  <c r="CO86" i="1"/>
  <c r="CG86" i="1"/>
  <c r="CD86" i="1"/>
  <c r="CE86" i="1" s="1"/>
  <c r="CH86" i="1" s="1"/>
  <c r="BY86" i="1"/>
  <c r="BZ86" i="1" s="1"/>
  <c r="AT86" i="1" s="1"/>
  <c r="CA86" i="1" s="1"/>
  <c r="BX86" i="1"/>
  <c r="BW86" i="1"/>
  <c r="BU86" i="1"/>
  <c r="BV86" i="1" s="1"/>
  <c r="AX86" i="1"/>
  <c r="AV86" i="1"/>
  <c r="AN86" i="1"/>
  <c r="AM86" i="1"/>
  <c r="AL86" i="1"/>
  <c r="AJ86" i="1"/>
  <c r="AE86" i="1"/>
  <c r="AQ86" i="1" s="1"/>
  <c r="AD86" i="1"/>
  <c r="S86" i="1"/>
  <c r="CM86" i="1" s="1"/>
  <c r="CR85" i="1"/>
  <c r="CQ85" i="1"/>
  <c r="AD85" i="1" s="1"/>
  <c r="CO85" i="1"/>
  <c r="CG85" i="1"/>
  <c r="CD85" i="1"/>
  <c r="CE85" i="1" s="1"/>
  <c r="CH85" i="1" s="1"/>
  <c r="BY85" i="1"/>
  <c r="BX85" i="1"/>
  <c r="BZ85" i="1" s="1"/>
  <c r="AT85" i="1" s="1"/>
  <c r="CA85" i="1" s="1"/>
  <c r="BW85" i="1"/>
  <c r="BV85" i="1"/>
  <c r="AR85" i="1" s="1"/>
  <c r="BU85" i="1"/>
  <c r="AV85" i="1"/>
  <c r="AX85" i="1" s="1"/>
  <c r="CM85" i="1" s="1"/>
  <c r="AN85" i="1"/>
  <c r="AM85" i="1"/>
  <c r="AL85" i="1"/>
  <c r="AJ85" i="1"/>
  <c r="CP85" i="1" s="1"/>
  <c r="AK85" i="1" s="1"/>
  <c r="AE85" i="1"/>
  <c r="S85" i="1"/>
  <c r="CR84" i="1"/>
  <c r="CQ84" i="1"/>
  <c r="CP84" i="1"/>
  <c r="CO84" i="1"/>
  <c r="CG84" i="1"/>
  <c r="CD84" i="1"/>
  <c r="CE84" i="1" s="1"/>
  <c r="CH84" i="1" s="1"/>
  <c r="BY84" i="1"/>
  <c r="BX84" i="1"/>
  <c r="BW84" i="1"/>
  <c r="BU84" i="1"/>
  <c r="BV84" i="1" s="1"/>
  <c r="AX84" i="1"/>
  <c r="AV84" i="1"/>
  <c r="AN84" i="1"/>
  <c r="AM84" i="1"/>
  <c r="AL84" i="1"/>
  <c r="AJ84" i="1"/>
  <c r="AE84" i="1"/>
  <c r="AQ84" i="1" s="1"/>
  <c r="AD84" i="1"/>
  <c r="S84" i="1"/>
  <c r="CM84" i="1" s="1"/>
  <c r="CR83" i="1"/>
  <c r="CQ83" i="1"/>
  <c r="AD83" i="1" s="1"/>
  <c r="CO83" i="1"/>
  <c r="CG83" i="1"/>
  <c r="CD83" i="1"/>
  <c r="CE83" i="1" s="1"/>
  <c r="CH83" i="1" s="1"/>
  <c r="BY83" i="1"/>
  <c r="BX83" i="1"/>
  <c r="BZ83" i="1" s="1"/>
  <c r="AT83" i="1" s="1"/>
  <c r="CA83" i="1" s="1"/>
  <c r="BW83" i="1"/>
  <c r="BV83" i="1"/>
  <c r="AR83" i="1" s="1"/>
  <c r="BU83" i="1"/>
  <c r="AV83" i="1"/>
  <c r="AX83" i="1" s="1"/>
  <c r="CM83" i="1" s="1"/>
  <c r="AN83" i="1"/>
  <c r="AM83" i="1"/>
  <c r="AL83" i="1"/>
  <c r="AJ83" i="1"/>
  <c r="CP83" i="1" s="1"/>
  <c r="AK83" i="1" s="1"/>
  <c r="AE83" i="1"/>
  <c r="S83" i="1"/>
  <c r="CR82" i="1"/>
  <c r="CQ82" i="1"/>
  <c r="CP82" i="1"/>
  <c r="CO82" i="1"/>
  <c r="CG82" i="1"/>
  <c r="CD82" i="1"/>
  <c r="CE82" i="1" s="1"/>
  <c r="CH82" i="1" s="1"/>
  <c r="BY82" i="1"/>
  <c r="BZ82" i="1" s="1"/>
  <c r="AT82" i="1" s="1"/>
  <c r="CA82" i="1" s="1"/>
  <c r="BX82" i="1"/>
  <c r="BW82" i="1"/>
  <c r="BU82" i="1"/>
  <c r="BV82" i="1" s="1"/>
  <c r="AX82" i="1"/>
  <c r="AV82" i="1"/>
  <c r="AN82" i="1"/>
  <c r="AM82" i="1"/>
  <c r="AL82" i="1"/>
  <c r="AJ82" i="1"/>
  <c r="AE82" i="1"/>
  <c r="AQ82" i="1" s="1"/>
  <c r="AD82" i="1"/>
  <c r="S82" i="1"/>
  <c r="CM82" i="1" s="1"/>
  <c r="CR81" i="1"/>
  <c r="CQ81" i="1"/>
  <c r="CO81" i="1"/>
  <c r="CM81" i="1"/>
  <c r="CG81" i="1"/>
  <c r="CD81" i="1"/>
  <c r="CE81" i="1" s="1"/>
  <c r="CH81" i="1" s="1"/>
  <c r="BY81" i="1"/>
  <c r="BZ81" i="1" s="1"/>
  <c r="AT81" i="1" s="1"/>
  <c r="CA81" i="1" s="1"/>
  <c r="BX81" i="1"/>
  <c r="BW81" i="1"/>
  <c r="BV81" i="1"/>
  <c r="AR81" i="1" s="1"/>
  <c r="BU81" i="1"/>
  <c r="AX81" i="1"/>
  <c r="AV81" i="1"/>
  <c r="AN81" i="1"/>
  <c r="AM81" i="1"/>
  <c r="AL81" i="1"/>
  <c r="AJ81" i="1"/>
  <c r="CP81" i="1" s="1"/>
  <c r="AK81" i="1" s="1"/>
  <c r="AE81" i="1"/>
  <c r="AD81" i="1"/>
  <c r="S81" i="1"/>
  <c r="CR80" i="1"/>
  <c r="CQ80" i="1"/>
  <c r="AD80" i="1" s="1"/>
  <c r="CP80" i="1"/>
  <c r="CO80" i="1"/>
  <c r="CG80" i="1"/>
  <c r="CD80" i="1"/>
  <c r="CE80" i="1" s="1"/>
  <c r="CH80" i="1" s="1"/>
  <c r="BY80" i="1"/>
  <c r="BX80" i="1"/>
  <c r="BW80" i="1"/>
  <c r="BU80" i="1"/>
  <c r="BV80" i="1" s="1"/>
  <c r="AV80" i="1"/>
  <c r="AX80" i="1" s="1"/>
  <c r="AN80" i="1"/>
  <c r="AM80" i="1"/>
  <c r="AL80" i="1"/>
  <c r="AJ80" i="1"/>
  <c r="AE80" i="1"/>
  <c r="AQ80" i="1" s="1"/>
  <c r="S80" i="1"/>
  <c r="CR79" i="1"/>
  <c r="CQ79" i="1"/>
  <c r="CO79" i="1"/>
  <c r="CM79" i="1"/>
  <c r="CG79" i="1"/>
  <c r="CD79" i="1"/>
  <c r="CE79" i="1" s="1"/>
  <c r="CH79" i="1" s="1"/>
  <c r="BY79" i="1"/>
  <c r="BZ79" i="1" s="1"/>
  <c r="AT79" i="1" s="1"/>
  <c r="CA79" i="1" s="1"/>
  <c r="BX79" i="1"/>
  <c r="BW79" i="1"/>
  <c r="BV79" i="1"/>
  <c r="AR79" i="1" s="1"/>
  <c r="BU79" i="1"/>
  <c r="AX79" i="1"/>
  <c r="AV79" i="1"/>
  <c r="AN79" i="1"/>
  <c r="AM79" i="1"/>
  <c r="AL79" i="1"/>
  <c r="AJ79" i="1"/>
  <c r="CP79" i="1" s="1"/>
  <c r="AK79" i="1" s="1"/>
  <c r="AE79" i="1"/>
  <c r="AD79" i="1"/>
  <c r="S79" i="1"/>
  <c r="CR78" i="1"/>
  <c r="CQ78" i="1"/>
  <c r="AD78" i="1" s="1"/>
  <c r="CP78" i="1"/>
  <c r="CO78" i="1"/>
  <c r="CG78" i="1"/>
  <c r="CD78" i="1"/>
  <c r="CE78" i="1" s="1"/>
  <c r="CH78" i="1" s="1"/>
  <c r="BY78" i="1"/>
  <c r="BX78" i="1"/>
  <c r="BW78" i="1"/>
  <c r="BU78" i="1"/>
  <c r="BV78" i="1" s="1"/>
  <c r="AV78" i="1"/>
  <c r="AX78" i="1" s="1"/>
  <c r="AN78" i="1"/>
  <c r="AM78" i="1"/>
  <c r="AL78" i="1"/>
  <c r="AJ78" i="1"/>
  <c r="AE78" i="1"/>
  <c r="AQ78" i="1" s="1"/>
  <c r="S78" i="1"/>
  <c r="CM78" i="1" s="1"/>
  <c r="CR77" i="1"/>
  <c r="CQ77" i="1"/>
  <c r="CO77" i="1"/>
  <c r="CM77" i="1"/>
  <c r="CG77" i="1"/>
  <c r="CD77" i="1"/>
  <c r="CE77" i="1" s="1"/>
  <c r="CH77" i="1" s="1"/>
  <c r="BY77" i="1"/>
  <c r="BZ77" i="1" s="1"/>
  <c r="AT77" i="1" s="1"/>
  <c r="CA77" i="1" s="1"/>
  <c r="BX77" i="1"/>
  <c r="BW77" i="1"/>
  <c r="BV77" i="1"/>
  <c r="AR77" i="1" s="1"/>
  <c r="BU77" i="1"/>
  <c r="AX77" i="1"/>
  <c r="AV77" i="1"/>
  <c r="AN77" i="1"/>
  <c r="AM77" i="1"/>
  <c r="AL77" i="1"/>
  <c r="AJ77" i="1"/>
  <c r="CP77" i="1" s="1"/>
  <c r="AK77" i="1" s="1"/>
  <c r="AE77" i="1"/>
  <c r="AD77" i="1"/>
  <c r="S77" i="1"/>
  <c r="CR76" i="1"/>
  <c r="CQ76" i="1"/>
  <c r="AD76" i="1" s="1"/>
  <c r="CP76" i="1"/>
  <c r="CO76" i="1"/>
  <c r="CG76" i="1"/>
  <c r="CE76" i="1"/>
  <c r="CH76" i="1" s="1"/>
  <c r="CD76" i="1"/>
  <c r="BY76" i="1"/>
  <c r="BX76" i="1"/>
  <c r="BW76" i="1"/>
  <c r="BU76" i="1"/>
  <c r="BV76" i="1" s="1"/>
  <c r="AV76" i="1"/>
  <c r="AX76" i="1" s="1"/>
  <c r="AN76" i="1"/>
  <c r="AM76" i="1"/>
  <c r="AL76" i="1"/>
  <c r="AJ76" i="1"/>
  <c r="AE76" i="1"/>
  <c r="AQ76" i="1" s="1"/>
  <c r="S76" i="1"/>
  <c r="CR75" i="1"/>
  <c r="CQ75" i="1"/>
  <c r="CO75" i="1"/>
  <c r="CM75" i="1"/>
  <c r="CG75" i="1"/>
  <c r="CD75" i="1"/>
  <c r="CE75" i="1" s="1"/>
  <c r="CH75" i="1" s="1"/>
  <c r="BY75" i="1"/>
  <c r="BZ75" i="1" s="1"/>
  <c r="AT75" i="1" s="1"/>
  <c r="CA75" i="1" s="1"/>
  <c r="BX75" i="1"/>
  <c r="BW75" i="1"/>
  <c r="BV75" i="1"/>
  <c r="AR75" i="1" s="1"/>
  <c r="BU75" i="1"/>
  <c r="AX75" i="1"/>
  <c r="AV75" i="1"/>
  <c r="AQ75" i="1"/>
  <c r="AN75" i="1"/>
  <c r="AM75" i="1"/>
  <c r="AL75" i="1"/>
  <c r="AJ75" i="1"/>
  <c r="CP75" i="1" s="1"/>
  <c r="AK75" i="1" s="1"/>
  <c r="AE75" i="1"/>
  <c r="AD75" i="1"/>
  <c r="S75" i="1"/>
  <c r="CR74" i="1"/>
  <c r="CQ74" i="1"/>
  <c r="AD74" i="1" s="1"/>
  <c r="CP74" i="1"/>
  <c r="CO74" i="1"/>
  <c r="CG74" i="1"/>
  <c r="CE74" i="1"/>
  <c r="CH74" i="1" s="1"/>
  <c r="CD74" i="1"/>
  <c r="BY74" i="1"/>
  <c r="BX74" i="1"/>
  <c r="BW74" i="1"/>
  <c r="BU74" i="1"/>
  <c r="BV74" i="1" s="1"/>
  <c r="AV74" i="1"/>
  <c r="AX74" i="1" s="1"/>
  <c r="AN74" i="1"/>
  <c r="AM74" i="1"/>
  <c r="AL74" i="1"/>
  <c r="AJ74" i="1"/>
  <c r="AE74" i="1"/>
  <c r="AQ74" i="1" s="1"/>
  <c r="CR73" i="1"/>
  <c r="CQ73" i="1"/>
  <c r="CO73" i="1"/>
  <c r="CM73" i="1"/>
  <c r="CG73" i="1"/>
  <c r="CD73" i="1"/>
  <c r="CE73" i="1" s="1"/>
  <c r="CH73" i="1" s="1"/>
  <c r="BY73" i="1"/>
  <c r="BZ73" i="1" s="1"/>
  <c r="AT73" i="1" s="1"/>
  <c r="CA73" i="1" s="1"/>
  <c r="BX73" i="1"/>
  <c r="BW73" i="1"/>
  <c r="BV73" i="1"/>
  <c r="AR73" i="1" s="1"/>
  <c r="BU73" i="1"/>
  <c r="AX73" i="1"/>
  <c r="AV73" i="1"/>
  <c r="AN73" i="1"/>
  <c r="AM73" i="1"/>
  <c r="AL73" i="1"/>
  <c r="AJ73" i="1"/>
  <c r="CP73" i="1" s="1"/>
  <c r="AK73" i="1" s="1"/>
  <c r="AE73" i="1"/>
  <c r="AD73" i="1"/>
  <c r="S73" i="1"/>
  <c r="CR72" i="1"/>
  <c r="CQ72" i="1"/>
  <c r="CO72" i="1"/>
  <c r="CG72" i="1"/>
  <c r="CD72" i="1"/>
  <c r="CE72" i="1" s="1"/>
  <c r="CH72" i="1" s="1"/>
  <c r="BY72" i="1"/>
  <c r="BZ72" i="1" s="1"/>
  <c r="AT72" i="1" s="1"/>
  <c r="CA72" i="1" s="1"/>
  <c r="BX72" i="1"/>
  <c r="BW72" i="1"/>
  <c r="BV72" i="1"/>
  <c r="AR72" i="1" s="1"/>
  <c r="BU72" i="1"/>
  <c r="S72" i="1" s="1"/>
  <c r="AV72" i="1"/>
  <c r="AX72" i="1" s="1"/>
  <c r="AN72" i="1"/>
  <c r="AM72" i="1"/>
  <c r="AL72" i="1"/>
  <c r="AJ72" i="1"/>
  <c r="CP72" i="1" s="1"/>
  <c r="AE72" i="1"/>
  <c r="AQ72" i="1" s="1"/>
  <c r="AD72" i="1"/>
  <c r="CR71" i="1"/>
  <c r="CQ71" i="1"/>
  <c r="CP71" i="1"/>
  <c r="CO71" i="1"/>
  <c r="CG71" i="1"/>
  <c r="CD71" i="1"/>
  <c r="CE71" i="1" s="1"/>
  <c r="CH71" i="1" s="1"/>
  <c r="BY71" i="1"/>
  <c r="BX71" i="1"/>
  <c r="BW71" i="1"/>
  <c r="BU71" i="1"/>
  <c r="BV71" i="1" s="1"/>
  <c r="AX71" i="1"/>
  <c r="AV71" i="1"/>
  <c r="AQ71" i="1"/>
  <c r="AN71" i="1"/>
  <c r="AM71" i="1"/>
  <c r="AL71" i="1"/>
  <c r="AJ71" i="1"/>
  <c r="AE71" i="1"/>
  <c r="AD71" i="1"/>
  <c r="S71" i="1"/>
  <c r="CM71" i="1" s="1"/>
  <c r="CR70" i="1"/>
  <c r="CQ70" i="1"/>
  <c r="CO70" i="1"/>
  <c r="CG70" i="1"/>
  <c r="CD70" i="1"/>
  <c r="CE70" i="1" s="1"/>
  <c r="CH70" i="1" s="1"/>
  <c r="BY70" i="1"/>
  <c r="BX70" i="1"/>
  <c r="BZ70" i="1" s="1"/>
  <c r="AT70" i="1" s="1"/>
  <c r="CA70" i="1" s="1"/>
  <c r="BW70" i="1"/>
  <c r="BV70" i="1"/>
  <c r="AR70" i="1" s="1"/>
  <c r="BU70" i="1"/>
  <c r="S70" i="1" s="1"/>
  <c r="AV70" i="1"/>
  <c r="AX70" i="1" s="1"/>
  <c r="AN70" i="1"/>
  <c r="AM70" i="1"/>
  <c r="AL70" i="1"/>
  <c r="AJ70" i="1"/>
  <c r="CP70" i="1" s="1"/>
  <c r="AE70" i="1"/>
  <c r="AQ70" i="1" s="1"/>
  <c r="AD70" i="1"/>
  <c r="CR69" i="1"/>
  <c r="CQ69" i="1"/>
  <c r="CP69" i="1"/>
  <c r="CO69" i="1"/>
  <c r="CG69" i="1"/>
  <c r="CD69" i="1"/>
  <c r="CE69" i="1" s="1"/>
  <c r="CH69" i="1" s="1"/>
  <c r="BY69" i="1"/>
  <c r="BZ69" i="1" s="1"/>
  <c r="AT69" i="1" s="1"/>
  <c r="CA69" i="1" s="1"/>
  <c r="BX69" i="1"/>
  <c r="BW69" i="1"/>
  <c r="BU69" i="1"/>
  <c r="BV69" i="1" s="1"/>
  <c r="AX69" i="1"/>
  <c r="AV69" i="1"/>
  <c r="AQ69" i="1"/>
  <c r="AN69" i="1"/>
  <c r="AM69" i="1"/>
  <c r="AL69" i="1"/>
  <c r="AJ69" i="1"/>
  <c r="AE69" i="1"/>
  <c r="AD69" i="1"/>
  <c r="S69" i="1"/>
  <c r="CM69" i="1" s="1"/>
  <c r="CR68" i="1"/>
  <c r="CQ68" i="1"/>
  <c r="AD68" i="1" s="1"/>
  <c r="CO68" i="1"/>
  <c r="CG68" i="1"/>
  <c r="CD68" i="1"/>
  <c r="CE68" i="1" s="1"/>
  <c r="CH68" i="1" s="1"/>
  <c r="BY68" i="1"/>
  <c r="BX68" i="1"/>
  <c r="BZ68" i="1" s="1"/>
  <c r="AT68" i="1" s="1"/>
  <c r="CA68" i="1" s="1"/>
  <c r="BW68" i="1"/>
  <c r="BV68" i="1"/>
  <c r="AR68" i="1" s="1"/>
  <c r="BU68" i="1"/>
  <c r="S68" i="1" s="1"/>
  <c r="AV68" i="1"/>
  <c r="AX68" i="1" s="1"/>
  <c r="AN68" i="1"/>
  <c r="AM68" i="1"/>
  <c r="AL68" i="1"/>
  <c r="AJ68" i="1"/>
  <c r="CP68" i="1" s="1"/>
  <c r="AE68" i="1"/>
  <c r="AQ68" i="1" s="1"/>
  <c r="CR67" i="1"/>
  <c r="CQ67" i="1"/>
  <c r="CP67" i="1"/>
  <c r="CO67" i="1"/>
  <c r="CG67" i="1"/>
  <c r="CD67" i="1"/>
  <c r="CE67" i="1" s="1"/>
  <c r="CH67" i="1" s="1"/>
  <c r="BY67" i="1"/>
  <c r="BX67" i="1"/>
  <c r="BW67" i="1"/>
  <c r="BU67" i="1"/>
  <c r="BV67" i="1" s="1"/>
  <c r="AX67" i="1"/>
  <c r="AV67" i="1"/>
  <c r="AQ67" i="1"/>
  <c r="AN67" i="1"/>
  <c r="AM67" i="1"/>
  <c r="AL67" i="1"/>
  <c r="AJ67" i="1"/>
  <c r="AE67" i="1"/>
  <c r="AD67" i="1"/>
  <c r="S67" i="1"/>
  <c r="CM67" i="1" s="1"/>
  <c r="CR66" i="1"/>
  <c r="CQ66" i="1"/>
  <c r="AD66" i="1" s="1"/>
  <c r="CO66" i="1"/>
  <c r="CG66" i="1"/>
  <c r="CD66" i="1"/>
  <c r="CE66" i="1" s="1"/>
  <c r="CH66" i="1" s="1"/>
  <c r="BY66" i="1"/>
  <c r="BX66" i="1"/>
  <c r="BZ66" i="1" s="1"/>
  <c r="AT66" i="1" s="1"/>
  <c r="CA66" i="1" s="1"/>
  <c r="BW66" i="1"/>
  <c r="BV66" i="1"/>
  <c r="AR66" i="1" s="1"/>
  <c r="BU66" i="1"/>
  <c r="S66" i="1" s="1"/>
  <c r="AV66" i="1"/>
  <c r="AX66" i="1" s="1"/>
  <c r="AN66" i="1"/>
  <c r="AM66" i="1"/>
  <c r="AL66" i="1"/>
  <c r="AJ66" i="1"/>
  <c r="CP66" i="1" s="1"/>
  <c r="AE66" i="1"/>
  <c r="AQ66" i="1" s="1"/>
  <c r="CR65" i="1"/>
  <c r="CQ65" i="1"/>
  <c r="CP65" i="1"/>
  <c r="CO65" i="1"/>
  <c r="CG65" i="1"/>
  <c r="CD65" i="1"/>
  <c r="CE65" i="1" s="1"/>
  <c r="CH65" i="1" s="1"/>
  <c r="BY65" i="1"/>
  <c r="BX65" i="1"/>
  <c r="BW65" i="1"/>
  <c r="BU65" i="1"/>
  <c r="BV65" i="1" s="1"/>
  <c r="AX65" i="1"/>
  <c r="AV65" i="1"/>
  <c r="AQ65" i="1"/>
  <c r="AN65" i="1"/>
  <c r="AM65" i="1"/>
  <c r="AL65" i="1"/>
  <c r="AJ65" i="1"/>
  <c r="AE65" i="1"/>
  <c r="AD65" i="1"/>
  <c r="S65" i="1"/>
  <c r="CM65" i="1" s="1"/>
  <c r="CR64" i="1"/>
  <c r="CQ64" i="1"/>
  <c r="AD64" i="1" s="1"/>
  <c r="CO64" i="1"/>
  <c r="CG64" i="1"/>
  <c r="CD64" i="1"/>
  <c r="CE64" i="1" s="1"/>
  <c r="CH64" i="1" s="1"/>
  <c r="BY64" i="1"/>
  <c r="BZ64" i="1" s="1"/>
  <c r="AT64" i="1" s="1"/>
  <c r="CA64" i="1" s="1"/>
  <c r="BX64" i="1"/>
  <c r="BW64" i="1"/>
  <c r="BV64" i="1"/>
  <c r="AR64" i="1" s="1"/>
  <c r="BU64" i="1"/>
  <c r="AV64" i="1"/>
  <c r="AX64" i="1" s="1"/>
  <c r="AN64" i="1"/>
  <c r="AM64" i="1"/>
  <c r="AL64" i="1"/>
  <c r="AJ64" i="1"/>
  <c r="CP64" i="1" s="1"/>
  <c r="AK64" i="1" s="1"/>
  <c r="AE64" i="1"/>
  <c r="S64" i="1"/>
  <c r="CR63" i="1"/>
  <c r="CQ63" i="1"/>
  <c r="AD63" i="1" s="1"/>
  <c r="CO63" i="1"/>
  <c r="CG63" i="1"/>
  <c r="CE63" i="1"/>
  <c r="CH63" i="1" s="1"/>
  <c r="CD63" i="1"/>
  <c r="BY63" i="1"/>
  <c r="BZ63" i="1" s="1"/>
  <c r="AT63" i="1" s="1"/>
  <c r="CA63" i="1" s="1"/>
  <c r="BX63" i="1"/>
  <c r="BW63" i="1"/>
  <c r="BV63" i="1"/>
  <c r="BU63" i="1"/>
  <c r="AV63" i="1"/>
  <c r="AX63" i="1" s="1"/>
  <c r="AR63" i="1"/>
  <c r="AN63" i="1"/>
  <c r="AM63" i="1"/>
  <c r="AL63" i="1"/>
  <c r="AJ63" i="1"/>
  <c r="CP63" i="1" s="1"/>
  <c r="AE63" i="1"/>
  <c r="AQ63" i="1" s="1"/>
  <c r="S63" i="1"/>
  <c r="CR62" i="1"/>
  <c r="CQ62" i="1"/>
  <c r="AD62" i="1" s="1"/>
  <c r="CO62" i="1"/>
  <c r="CG62" i="1"/>
  <c r="CD62" i="1"/>
  <c r="CE62" i="1" s="1"/>
  <c r="CH62" i="1" s="1"/>
  <c r="BY62" i="1"/>
  <c r="BZ62" i="1" s="1"/>
  <c r="AT62" i="1" s="1"/>
  <c r="CA62" i="1" s="1"/>
  <c r="BX62" i="1"/>
  <c r="BW62" i="1"/>
  <c r="BV62" i="1"/>
  <c r="AR62" i="1" s="1"/>
  <c r="BU62" i="1"/>
  <c r="AV62" i="1"/>
  <c r="AX62" i="1" s="1"/>
  <c r="AN62" i="1"/>
  <c r="AM62" i="1"/>
  <c r="AL62" i="1"/>
  <c r="AJ62" i="1"/>
  <c r="CP62" i="1" s="1"/>
  <c r="AK62" i="1" s="1"/>
  <c r="AE62" i="1"/>
  <c r="S62" i="1"/>
  <c r="CR61" i="1"/>
  <c r="CQ61" i="1"/>
  <c r="AD61" i="1" s="1"/>
  <c r="CO61" i="1"/>
  <c r="CG61" i="1"/>
  <c r="CE61" i="1"/>
  <c r="CH61" i="1" s="1"/>
  <c r="CD61" i="1"/>
  <c r="BY61" i="1"/>
  <c r="BZ61" i="1" s="1"/>
  <c r="AT61" i="1" s="1"/>
  <c r="CA61" i="1" s="1"/>
  <c r="BX61" i="1"/>
  <c r="BW61" i="1"/>
  <c r="BV61" i="1"/>
  <c r="BU61" i="1"/>
  <c r="AV61" i="1"/>
  <c r="AX61" i="1" s="1"/>
  <c r="AR61" i="1"/>
  <c r="AN61" i="1"/>
  <c r="AM61" i="1"/>
  <c r="AL61" i="1"/>
  <c r="AJ61" i="1"/>
  <c r="CP61" i="1" s="1"/>
  <c r="AE61" i="1"/>
  <c r="AQ61" i="1" s="1"/>
  <c r="S61" i="1"/>
  <c r="CR60" i="1"/>
  <c r="CQ60" i="1"/>
  <c r="AD60" i="1" s="1"/>
  <c r="CO60" i="1"/>
  <c r="CG60" i="1"/>
  <c r="CD60" i="1"/>
  <c r="CE60" i="1" s="1"/>
  <c r="CH60" i="1" s="1"/>
  <c r="BY60" i="1"/>
  <c r="BZ60" i="1" s="1"/>
  <c r="AT60" i="1" s="1"/>
  <c r="CA60" i="1" s="1"/>
  <c r="BX60" i="1"/>
  <c r="BW60" i="1"/>
  <c r="BV60" i="1"/>
  <c r="AR60" i="1" s="1"/>
  <c r="BU60" i="1"/>
  <c r="AV60" i="1"/>
  <c r="AX60" i="1" s="1"/>
  <c r="AN60" i="1"/>
  <c r="AM60" i="1"/>
  <c r="AL60" i="1"/>
  <c r="AJ60" i="1"/>
  <c r="CP60" i="1" s="1"/>
  <c r="AK60" i="1" s="1"/>
  <c r="AE60" i="1"/>
  <c r="S60" i="1"/>
  <c r="CR59" i="1"/>
  <c r="CQ59" i="1"/>
  <c r="AD59" i="1" s="1"/>
  <c r="CO59" i="1"/>
  <c r="CG59" i="1"/>
  <c r="CE59" i="1"/>
  <c r="CH59" i="1" s="1"/>
  <c r="CD59" i="1"/>
  <c r="BY59" i="1"/>
  <c r="BZ59" i="1" s="1"/>
  <c r="AT59" i="1" s="1"/>
  <c r="CA59" i="1" s="1"/>
  <c r="BX59" i="1"/>
  <c r="BW59" i="1"/>
  <c r="BV59" i="1"/>
  <c r="BU59" i="1"/>
  <c r="AV59" i="1"/>
  <c r="AX59" i="1" s="1"/>
  <c r="AR59" i="1"/>
  <c r="AN59" i="1"/>
  <c r="AM59" i="1"/>
  <c r="AL59" i="1"/>
  <c r="AJ59" i="1"/>
  <c r="CP59" i="1" s="1"/>
  <c r="AE59" i="1"/>
  <c r="AQ59" i="1" s="1"/>
  <c r="S59" i="1"/>
  <c r="CR58" i="1"/>
  <c r="CQ58" i="1"/>
  <c r="AD58" i="1" s="1"/>
  <c r="CO58" i="1"/>
  <c r="CG58" i="1"/>
  <c r="CD58" i="1"/>
  <c r="CE58" i="1" s="1"/>
  <c r="CH58" i="1" s="1"/>
  <c r="BY58" i="1"/>
  <c r="BZ58" i="1" s="1"/>
  <c r="AT58" i="1" s="1"/>
  <c r="CA58" i="1" s="1"/>
  <c r="BX58" i="1"/>
  <c r="BW58" i="1"/>
  <c r="BV58" i="1"/>
  <c r="AR58" i="1" s="1"/>
  <c r="BU58" i="1"/>
  <c r="AV58" i="1"/>
  <c r="AX58" i="1" s="1"/>
  <c r="AN58" i="1"/>
  <c r="AM58" i="1"/>
  <c r="AL58" i="1"/>
  <c r="AJ58" i="1"/>
  <c r="CP58" i="1" s="1"/>
  <c r="AK58" i="1" s="1"/>
  <c r="AE58" i="1"/>
  <c r="S58" i="1"/>
  <c r="CR57" i="1"/>
  <c r="CQ57" i="1"/>
  <c r="AD57" i="1" s="1"/>
  <c r="CO57" i="1"/>
  <c r="CG57" i="1"/>
  <c r="CE57" i="1"/>
  <c r="CH57" i="1" s="1"/>
  <c r="CD57" i="1"/>
  <c r="BY57" i="1"/>
  <c r="BZ57" i="1" s="1"/>
  <c r="AT57" i="1" s="1"/>
  <c r="CA57" i="1" s="1"/>
  <c r="BX57" i="1"/>
  <c r="BW57" i="1"/>
  <c r="BV57" i="1"/>
  <c r="BU57" i="1"/>
  <c r="AV57" i="1"/>
  <c r="AX57" i="1" s="1"/>
  <c r="AR57" i="1"/>
  <c r="AN57" i="1"/>
  <c r="AM57" i="1"/>
  <c r="AL57" i="1"/>
  <c r="AJ57" i="1"/>
  <c r="CP57" i="1" s="1"/>
  <c r="AE57" i="1"/>
  <c r="AQ57" i="1" s="1"/>
  <c r="S57" i="1"/>
  <c r="CM57" i="1" s="1"/>
  <c r="CR56" i="1"/>
  <c r="CQ56" i="1"/>
  <c r="AD56" i="1" s="1"/>
  <c r="CO56" i="1"/>
  <c r="CG56" i="1"/>
  <c r="CD56" i="1"/>
  <c r="CE56" i="1" s="1"/>
  <c r="CH56" i="1" s="1"/>
  <c r="BY56" i="1"/>
  <c r="BZ56" i="1" s="1"/>
  <c r="AT56" i="1" s="1"/>
  <c r="CA56" i="1" s="1"/>
  <c r="BX56" i="1"/>
  <c r="BW56" i="1"/>
  <c r="BV56" i="1"/>
  <c r="AR56" i="1" s="1"/>
  <c r="BU56" i="1"/>
  <c r="AV56" i="1"/>
  <c r="AX56" i="1" s="1"/>
  <c r="AN56" i="1"/>
  <c r="AM56" i="1"/>
  <c r="AL56" i="1"/>
  <c r="AJ56" i="1"/>
  <c r="CP56" i="1" s="1"/>
  <c r="AK56" i="1" s="1"/>
  <c r="AE56" i="1"/>
  <c r="S56" i="1"/>
  <c r="BU2" i="1"/>
  <c r="S2" i="1" s="1"/>
  <c r="BY2" i="1"/>
  <c r="BX2" i="1"/>
  <c r="BW2" i="1"/>
  <c r="AV2" i="1"/>
  <c r="AX2" i="1" s="1"/>
  <c r="CO2" i="1"/>
  <c r="CQ2" i="1"/>
  <c r="AD2" i="1" s="1"/>
  <c r="AE2" i="1"/>
  <c r="AJ2" i="1"/>
  <c r="CP2" i="1" s="1"/>
  <c r="AL2" i="1"/>
  <c r="AM2" i="1"/>
  <c r="AN2" i="1"/>
  <c r="CG2" i="1"/>
  <c r="CD2" i="1"/>
  <c r="CE2" i="1" s="1"/>
  <c r="CR2" i="1"/>
  <c r="BU3" i="1"/>
  <c r="BV3" i="1" s="1"/>
  <c r="BY3" i="1"/>
  <c r="BX3" i="1"/>
  <c r="BW3" i="1"/>
  <c r="AV3" i="1"/>
  <c r="AX3" i="1" s="1"/>
  <c r="CO3" i="1"/>
  <c r="CQ3" i="1"/>
  <c r="AD3" i="1" s="1"/>
  <c r="AE3" i="1"/>
  <c r="AJ3" i="1"/>
  <c r="CP3" i="1" s="1"/>
  <c r="AL3" i="1"/>
  <c r="AM3" i="1"/>
  <c r="AN3" i="1"/>
  <c r="CG3" i="1"/>
  <c r="CD3" i="1"/>
  <c r="CE3" i="1" s="1"/>
  <c r="CR3" i="1"/>
  <c r="BU4" i="1"/>
  <c r="S4" i="1" s="1"/>
  <c r="BY4" i="1"/>
  <c r="BX4" i="1"/>
  <c r="BW4" i="1"/>
  <c r="AV4" i="1"/>
  <c r="AX4" i="1" s="1"/>
  <c r="CO4" i="1"/>
  <c r="CQ4" i="1"/>
  <c r="AD4" i="1" s="1"/>
  <c r="AE4" i="1"/>
  <c r="AJ4" i="1"/>
  <c r="CP4" i="1" s="1"/>
  <c r="AL4" i="1"/>
  <c r="AM4" i="1"/>
  <c r="AN4" i="1"/>
  <c r="CG4" i="1"/>
  <c r="CD4" i="1"/>
  <c r="CE4" i="1" s="1"/>
  <c r="CR4" i="1"/>
  <c r="BU5" i="1"/>
  <c r="S5" i="1" s="1"/>
  <c r="BY5" i="1"/>
  <c r="BX5" i="1"/>
  <c r="BW5" i="1"/>
  <c r="AV5" i="1"/>
  <c r="AX5" i="1" s="1"/>
  <c r="CO5" i="1"/>
  <c r="CQ5" i="1"/>
  <c r="AD5" i="1" s="1"/>
  <c r="AE5" i="1"/>
  <c r="AJ5" i="1"/>
  <c r="CP5" i="1" s="1"/>
  <c r="AL5" i="1"/>
  <c r="AM5" i="1"/>
  <c r="AN5" i="1"/>
  <c r="CG5" i="1"/>
  <c r="CD5" i="1"/>
  <c r="CE5" i="1" s="1"/>
  <c r="CR5" i="1"/>
  <c r="BU6" i="1"/>
  <c r="S6" i="1" s="1"/>
  <c r="BY6" i="1"/>
  <c r="BX6" i="1"/>
  <c r="BW6" i="1"/>
  <c r="AV6" i="1"/>
  <c r="AX6" i="1" s="1"/>
  <c r="CO6" i="1"/>
  <c r="CQ6" i="1"/>
  <c r="AD6" i="1" s="1"/>
  <c r="AE6" i="1"/>
  <c r="AJ6" i="1"/>
  <c r="CP6" i="1" s="1"/>
  <c r="AL6" i="1"/>
  <c r="AM6" i="1"/>
  <c r="AN6" i="1"/>
  <c r="CG6" i="1"/>
  <c r="CD6" i="1"/>
  <c r="CE6" i="1" s="1"/>
  <c r="CR6" i="1"/>
  <c r="BU7" i="1"/>
  <c r="BV7" i="1" s="1"/>
  <c r="BY7" i="1"/>
  <c r="BX7" i="1"/>
  <c r="BW7" i="1"/>
  <c r="AV7" i="1"/>
  <c r="AX7" i="1" s="1"/>
  <c r="CO7" i="1"/>
  <c r="CQ7" i="1"/>
  <c r="AD7" i="1" s="1"/>
  <c r="AE7" i="1"/>
  <c r="AJ7" i="1"/>
  <c r="CP7" i="1" s="1"/>
  <c r="AL7" i="1"/>
  <c r="AM7" i="1"/>
  <c r="AN7" i="1"/>
  <c r="CG7" i="1"/>
  <c r="CD7" i="1"/>
  <c r="CE7" i="1" s="1"/>
  <c r="CR7" i="1"/>
  <c r="BU8" i="1"/>
  <c r="S8" i="1" s="1"/>
  <c r="BY8" i="1"/>
  <c r="BX8" i="1"/>
  <c r="BW8" i="1"/>
  <c r="AV8" i="1"/>
  <c r="AX8" i="1" s="1"/>
  <c r="CO8" i="1"/>
  <c r="CQ8" i="1"/>
  <c r="AD8" i="1" s="1"/>
  <c r="AE8" i="1"/>
  <c r="AJ8" i="1"/>
  <c r="CP8" i="1" s="1"/>
  <c r="AL8" i="1"/>
  <c r="AM8" i="1"/>
  <c r="AN8" i="1"/>
  <c r="CG8" i="1"/>
  <c r="CD8" i="1"/>
  <c r="CE8" i="1" s="1"/>
  <c r="CR8" i="1"/>
  <c r="BU9" i="1"/>
  <c r="BV9" i="1" s="1"/>
  <c r="AR9" i="1" s="1"/>
  <c r="BY9" i="1"/>
  <c r="BX9" i="1"/>
  <c r="BW9" i="1"/>
  <c r="AV9" i="1"/>
  <c r="AX9" i="1" s="1"/>
  <c r="CO9" i="1"/>
  <c r="CQ9" i="1"/>
  <c r="AD9" i="1" s="1"/>
  <c r="AE9" i="1"/>
  <c r="AJ9" i="1"/>
  <c r="CP9" i="1" s="1"/>
  <c r="AL9" i="1"/>
  <c r="AM9" i="1"/>
  <c r="AN9" i="1"/>
  <c r="CG9" i="1"/>
  <c r="CD9" i="1"/>
  <c r="CE9" i="1" s="1"/>
  <c r="CR9" i="1"/>
  <c r="BU10" i="1"/>
  <c r="S10" i="1" s="1"/>
  <c r="BY10" i="1"/>
  <c r="BX10" i="1"/>
  <c r="BW10" i="1"/>
  <c r="AV10" i="1"/>
  <c r="AX10" i="1" s="1"/>
  <c r="CO10" i="1"/>
  <c r="CQ10" i="1"/>
  <c r="AD10" i="1" s="1"/>
  <c r="AE10" i="1"/>
  <c r="AJ10" i="1"/>
  <c r="CP10" i="1" s="1"/>
  <c r="AL10" i="1"/>
  <c r="AM10" i="1"/>
  <c r="AN10" i="1"/>
  <c r="CG10" i="1"/>
  <c r="CD10" i="1"/>
  <c r="CE10" i="1" s="1"/>
  <c r="CR10" i="1"/>
  <c r="BU11" i="1"/>
  <c r="S11" i="1" s="1"/>
  <c r="BY11" i="1"/>
  <c r="BX11" i="1"/>
  <c r="BW11" i="1"/>
  <c r="AV11" i="1"/>
  <c r="AX11" i="1" s="1"/>
  <c r="CO11" i="1"/>
  <c r="CQ11" i="1"/>
  <c r="AD11" i="1" s="1"/>
  <c r="AE11" i="1"/>
  <c r="AJ11" i="1"/>
  <c r="CP11" i="1" s="1"/>
  <c r="AL11" i="1"/>
  <c r="AM11" i="1"/>
  <c r="AN11" i="1"/>
  <c r="CG11" i="1"/>
  <c r="CD11" i="1"/>
  <c r="CE11" i="1" s="1"/>
  <c r="CR11" i="1"/>
  <c r="BU12" i="1"/>
  <c r="S12" i="1" s="1"/>
  <c r="BY12" i="1"/>
  <c r="BX12" i="1"/>
  <c r="BW12" i="1"/>
  <c r="AV12" i="1"/>
  <c r="AX12" i="1" s="1"/>
  <c r="CO12" i="1"/>
  <c r="CQ12" i="1"/>
  <c r="AD12" i="1" s="1"/>
  <c r="AE12" i="1"/>
  <c r="AJ12" i="1"/>
  <c r="CP12" i="1" s="1"/>
  <c r="AL12" i="1"/>
  <c r="AM12" i="1"/>
  <c r="AN12" i="1"/>
  <c r="CG12" i="1"/>
  <c r="CD12" i="1"/>
  <c r="CE12" i="1" s="1"/>
  <c r="CR12" i="1"/>
  <c r="BU13" i="1"/>
  <c r="BV13" i="1" s="1"/>
  <c r="AR13" i="1" s="1"/>
  <c r="BY13" i="1"/>
  <c r="BX13" i="1"/>
  <c r="BW13" i="1"/>
  <c r="AV13" i="1"/>
  <c r="AX13" i="1" s="1"/>
  <c r="CO13" i="1"/>
  <c r="CQ13" i="1"/>
  <c r="AD13" i="1" s="1"/>
  <c r="AE13" i="1"/>
  <c r="AJ13" i="1"/>
  <c r="AL13" i="1"/>
  <c r="AM13" i="1"/>
  <c r="AN13" i="1"/>
  <c r="CG13" i="1"/>
  <c r="CD13" i="1"/>
  <c r="CE13" i="1" s="1"/>
  <c r="CR13" i="1"/>
  <c r="BU14" i="1"/>
  <c r="S14" i="1" s="1"/>
  <c r="BY14" i="1"/>
  <c r="BX14" i="1"/>
  <c r="BW14" i="1"/>
  <c r="AV14" i="1"/>
  <c r="AX14" i="1" s="1"/>
  <c r="CO14" i="1"/>
  <c r="CQ14" i="1"/>
  <c r="AD14" i="1" s="1"/>
  <c r="AE14" i="1"/>
  <c r="AJ14" i="1"/>
  <c r="AL14" i="1"/>
  <c r="AM14" i="1"/>
  <c r="AN14" i="1"/>
  <c r="CG14" i="1"/>
  <c r="CD14" i="1"/>
  <c r="CE14" i="1" s="1"/>
  <c r="CR14" i="1"/>
  <c r="BU15" i="1"/>
  <c r="S15" i="1" s="1"/>
  <c r="BY15" i="1"/>
  <c r="BX15" i="1"/>
  <c r="BW15" i="1"/>
  <c r="AV15" i="1"/>
  <c r="AX15" i="1" s="1"/>
  <c r="CO15" i="1"/>
  <c r="CQ15" i="1"/>
  <c r="AD15" i="1" s="1"/>
  <c r="AE15" i="1"/>
  <c r="AJ15" i="1"/>
  <c r="CP15" i="1" s="1"/>
  <c r="AL15" i="1"/>
  <c r="AM15" i="1"/>
  <c r="AN15" i="1"/>
  <c r="CG15" i="1"/>
  <c r="CD15" i="1"/>
  <c r="CE15" i="1" s="1"/>
  <c r="CR15" i="1"/>
  <c r="BU16" i="1"/>
  <c r="S16" i="1" s="1"/>
  <c r="BY16" i="1"/>
  <c r="BX16" i="1"/>
  <c r="BW16" i="1"/>
  <c r="AV16" i="1"/>
  <c r="AX16" i="1" s="1"/>
  <c r="CO16" i="1"/>
  <c r="CQ16" i="1"/>
  <c r="AD16" i="1" s="1"/>
  <c r="AE16" i="1"/>
  <c r="AJ16" i="1"/>
  <c r="CP16" i="1" s="1"/>
  <c r="AL16" i="1"/>
  <c r="AM16" i="1"/>
  <c r="AN16" i="1"/>
  <c r="CG16" i="1"/>
  <c r="CD16" i="1"/>
  <c r="CE16" i="1" s="1"/>
  <c r="CR16" i="1"/>
  <c r="BU17" i="1"/>
  <c r="BV17" i="1" s="1"/>
  <c r="AR17" i="1" s="1"/>
  <c r="BY17" i="1"/>
  <c r="BX17" i="1"/>
  <c r="BW17" i="1"/>
  <c r="AV17" i="1"/>
  <c r="AX17" i="1" s="1"/>
  <c r="CO17" i="1"/>
  <c r="CQ17" i="1"/>
  <c r="AD17" i="1" s="1"/>
  <c r="AE17" i="1"/>
  <c r="AJ17" i="1"/>
  <c r="CP17" i="1" s="1"/>
  <c r="AL17" i="1"/>
  <c r="AM17" i="1"/>
  <c r="AN17" i="1"/>
  <c r="CG17" i="1"/>
  <c r="CD17" i="1"/>
  <c r="CE17" i="1" s="1"/>
  <c r="CR17" i="1"/>
  <c r="BU18" i="1"/>
  <c r="S18" i="1" s="1"/>
  <c r="BY18" i="1"/>
  <c r="BX18" i="1"/>
  <c r="BW18" i="1"/>
  <c r="AV18" i="1"/>
  <c r="AX18" i="1" s="1"/>
  <c r="CO18" i="1"/>
  <c r="CQ18" i="1"/>
  <c r="AD18" i="1" s="1"/>
  <c r="AE18" i="1"/>
  <c r="AJ18" i="1"/>
  <c r="CP18" i="1" s="1"/>
  <c r="AL18" i="1"/>
  <c r="AM18" i="1"/>
  <c r="AN18" i="1"/>
  <c r="CG18" i="1"/>
  <c r="CD18" i="1"/>
  <c r="CE18" i="1" s="1"/>
  <c r="CR18" i="1"/>
  <c r="BU19" i="1"/>
  <c r="S19" i="1" s="1"/>
  <c r="BY19" i="1"/>
  <c r="BX19" i="1"/>
  <c r="BW19" i="1"/>
  <c r="AV19" i="1"/>
  <c r="AX19" i="1" s="1"/>
  <c r="CO19" i="1"/>
  <c r="CQ19" i="1"/>
  <c r="AD19" i="1" s="1"/>
  <c r="AE19" i="1"/>
  <c r="AJ19" i="1"/>
  <c r="CP19" i="1" s="1"/>
  <c r="AL19" i="1"/>
  <c r="AM19" i="1"/>
  <c r="AN19" i="1"/>
  <c r="CG19" i="1"/>
  <c r="CD19" i="1"/>
  <c r="CE19" i="1" s="1"/>
  <c r="CR19" i="1"/>
  <c r="BU20" i="1"/>
  <c r="S20" i="1" s="1"/>
  <c r="BY20" i="1"/>
  <c r="BX20" i="1"/>
  <c r="BW20" i="1"/>
  <c r="AV20" i="1"/>
  <c r="AX20" i="1" s="1"/>
  <c r="CO20" i="1"/>
  <c r="CQ20" i="1"/>
  <c r="AD20" i="1" s="1"/>
  <c r="AE20" i="1"/>
  <c r="AJ20" i="1"/>
  <c r="CP20" i="1" s="1"/>
  <c r="AL20" i="1"/>
  <c r="AM20" i="1"/>
  <c r="AN20" i="1"/>
  <c r="CG20" i="1"/>
  <c r="CD20" i="1"/>
  <c r="CE20" i="1" s="1"/>
  <c r="CR20" i="1"/>
  <c r="BU21" i="1"/>
  <c r="S21" i="1" s="1"/>
  <c r="BY21" i="1"/>
  <c r="BX21" i="1"/>
  <c r="BW21" i="1"/>
  <c r="AV21" i="1"/>
  <c r="AX21" i="1" s="1"/>
  <c r="CO21" i="1"/>
  <c r="CQ21" i="1"/>
  <c r="AD21" i="1" s="1"/>
  <c r="AE21" i="1"/>
  <c r="AJ21" i="1"/>
  <c r="CP21" i="1" s="1"/>
  <c r="AL21" i="1"/>
  <c r="AM21" i="1"/>
  <c r="AN21" i="1"/>
  <c r="CG21" i="1"/>
  <c r="CD21" i="1"/>
  <c r="CE21" i="1" s="1"/>
  <c r="CR21" i="1"/>
  <c r="BU22" i="1"/>
  <c r="S22" i="1" s="1"/>
  <c r="BY22" i="1"/>
  <c r="BX22" i="1"/>
  <c r="BW22" i="1"/>
  <c r="AV22" i="1"/>
  <c r="AX22" i="1" s="1"/>
  <c r="CO22" i="1"/>
  <c r="CQ22" i="1"/>
  <c r="AD22" i="1" s="1"/>
  <c r="AE22" i="1"/>
  <c r="AJ22" i="1"/>
  <c r="CP22" i="1" s="1"/>
  <c r="AL22" i="1"/>
  <c r="AM22" i="1"/>
  <c r="AN22" i="1"/>
  <c r="CG22" i="1"/>
  <c r="CD22" i="1"/>
  <c r="CE22" i="1" s="1"/>
  <c r="CR22" i="1"/>
  <c r="BU23" i="1"/>
  <c r="BV23" i="1" s="1"/>
  <c r="BY23" i="1"/>
  <c r="BX23" i="1"/>
  <c r="BW23" i="1"/>
  <c r="AV23" i="1"/>
  <c r="AX23" i="1" s="1"/>
  <c r="CO23" i="1"/>
  <c r="CQ23" i="1"/>
  <c r="AD23" i="1" s="1"/>
  <c r="AE23" i="1"/>
  <c r="AJ23" i="1"/>
  <c r="CP23" i="1" s="1"/>
  <c r="AL23" i="1"/>
  <c r="AM23" i="1"/>
  <c r="AN23" i="1"/>
  <c r="CG23" i="1"/>
  <c r="CD23" i="1"/>
  <c r="CE23" i="1" s="1"/>
  <c r="CR23" i="1"/>
  <c r="BU24" i="1"/>
  <c r="S24" i="1" s="1"/>
  <c r="BY24" i="1"/>
  <c r="BX24" i="1"/>
  <c r="BW24" i="1"/>
  <c r="AV24" i="1"/>
  <c r="AX24" i="1" s="1"/>
  <c r="CO24" i="1"/>
  <c r="CQ24" i="1"/>
  <c r="AD24" i="1" s="1"/>
  <c r="AE24" i="1"/>
  <c r="AJ24" i="1"/>
  <c r="AL24" i="1"/>
  <c r="AM24" i="1"/>
  <c r="AN24" i="1"/>
  <c r="CG24" i="1"/>
  <c r="CD24" i="1"/>
  <c r="CE24" i="1" s="1"/>
  <c r="CR24" i="1"/>
  <c r="BU25" i="1"/>
  <c r="BV25" i="1" s="1"/>
  <c r="AR25" i="1" s="1"/>
  <c r="BY25" i="1"/>
  <c r="BX25" i="1"/>
  <c r="BW25" i="1"/>
  <c r="AV25" i="1"/>
  <c r="AX25" i="1" s="1"/>
  <c r="CO25" i="1"/>
  <c r="CQ25" i="1"/>
  <c r="AD25" i="1" s="1"/>
  <c r="AE25" i="1"/>
  <c r="AJ25" i="1"/>
  <c r="CP25" i="1" s="1"/>
  <c r="AL25" i="1"/>
  <c r="AM25" i="1"/>
  <c r="AN25" i="1"/>
  <c r="CG25" i="1"/>
  <c r="CD25" i="1"/>
  <c r="CE25" i="1" s="1"/>
  <c r="CR25" i="1"/>
  <c r="BU26" i="1"/>
  <c r="S26" i="1" s="1"/>
  <c r="BY26" i="1"/>
  <c r="BX26" i="1"/>
  <c r="BW26" i="1"/>
  <c r="AV26" i="1"/>
  <c r="AX26" i="1" s="1"/>
  <c r="CO26" i="1"/>
  <c r="CQ26" i="1"/>
  <c r="AD26" i="1" s="1"/>
  <c r="AE26" i="1"/>
  <c r="AJ26" i="1"/>
  <c r="CP26" i="1" s="1"/>
  <c r="AL26" i="1"/>
  <c r="AM26" i="1"/>
  <c r="AN26" i="1"/>
  <c r="CG26" i="1"/>
  <c r="CD26" i="1"/>
  <c r="CE26" i="1" s="1"/>
  <c r="CR26" i="1"/>
  <c r="BU27" i="1"/>
  <c r="S27" i="1" s="1"/>
  <c r="BY27" i="1"/>
  <c r="BX27" i="1"/>
  <c r="BW27" i="1"/>
  <c r="AV27" i="1"/>
  <c r="AX27" i="1" s="1"/>
  <c r="CO27" i="1"/>
  <c r="CQ27" i="1"/>
  <c r="AD27" i="1" s="1"/>
  <c r="AE27" i="1"/>
  <c r="AJ27" i="1"/>
  <c r="CP27" i="1" s="1"/>
  <c r="AL27" i="1"/>
  <c r="AM27" i="1"/>
  <c r="AN27" i="1"/>
  <c r="CG27" i="1"/>
  <c r="CD27" i="1"/>
  <c r="CE27" i="1" s="1"/>
  <c r="CR27" i="1"/>
  <c r="BU28" i="1"/>
  <c r="S28" i="1" s="1"/>
  <c r="BY28" i="1"/>
  <c r="BX28" i="1"/>
  <c r="BW28" i="1"/>
  <c r="AV28" i="1"/>
  <c r="AX28" i="1" s="1"/>
  <c r="CO28" i="1"/>
  <c r="CQ28" i="1"/>
  <c r="AD28" i="1" s="1"/>
  <c r="AE28" i="1"/>
  <c r="AJ28" i="1"/>
  <c r="CP28" i="1" s="1"/>
  <c r="AL28" i="1"/>
  <c r="AM28" i="1"/>
  <c r="AN28" i="1"/>
  <c r="CG28" i="1"/>
  <c r="CD28" i="1"/>
  <c r="CE28" i="1" s="1"/>
  <c r="CR28" i="1"/>
  <c r="BU29" i="1"/>
  <c r="BV29" i="1" s="1"/>
  <c r="BY29" i="1"/>
  <c r="BX29" i="1"/>
  <c r="BW29" i="1"/>
  <c r="AV29" i="1"/>
  <c r="AX29" i="1" s="1"/>
  <c r="CO29" i="1"/>
  <c r="CQ29" i="1"/>
  <c r="AD29" i="1" s="1"/>
  <c r="AE29" i="1"/>
  <c r="AJ29" i="1"/>
  <c r="CP29" i="1" s="1"/>
  <c r="AL29" i="1"/>
  <c r="AM29" i="1"/>
  <c r="AN29" i="1"/>
  <c r="CG29" i="1"/>
  <c r="CD29" i="1"/>
  <c r="CE29" i="1" s="1"/>
  <c r="CR29" i="1"/>
  <c r="BU30" i="1"/>
  <c r="BY30" i="1"/>
  <c r="BX30" i="1"/>
  <c r="BW30" i="1"/>
  <c r="AV30" i="1"/>
  <c r="AX30" i="1" s="1"/>
  <c r="CO30" i="1"/>
  <c r="CQ30" i="1"/>
  <c r="AD30" i="1" s="1"/>
  <c r="AE30" i="1"/>
  <c r="AJ30" i="1"/>
  <c r="CP30" i="1" s="1"/>
  <c r="AL30" i="1"/>
  <c r="AM30" i="1"/>
  <c r="AN30" i="1"/>
  <c r="CG30" i="1"/>
  <c r="CD30" i="1"/>
  <c r="CE30" i="1" s="1"/>
  <c r="CR30" i="1"/>
  <c r="BU31" i="1"/>
  <c r="S31" i="1" s="1"/>
  <c r="BY31" i="1"/>
  <c r="BX31" i="1"/>
  <c r="BW31" i="1"/>
  <c r="AV31" i="1"/>
  <c r="AX31" i="1" s="1"/>
  <c r="CO31" i="1"/>
  <c r="CQ31" i="1"/>
  <c r="AD31" i="1" s="1"/>
  <c r="AE31" i="1"/>
  <c r="AJ31" i="1"/>
  <c r="CP31" i="1" s="1"/>
  <c r="AL31" i="1"/>
  <c r="AM31" i="1"/>
  <c r="AN31" i="1"/>
  <c r="CG31" i="1"/>
  <c r="CD31" i="1"/>
  <c r="CE31" i="1" s="1"/>
  <c r="CR31" i="1"/>
  <c r="BU32" i="1"/>
  <c r="S32" i="1" s="1"/>
  <c r="BY32" i="1"/>
  <c r="BX32" i="1"/>
  <c r="BW32" i="1"/>
  <c r="AV32" i="1"/>
  <c r="AX32" i="1" s="1"/>
  <c r="CO32" i="1"/>
  <c r="CQ32" i="1"/>
  <c r="AD32" i="1" s="1"/>
  <c r="AE32" i="1"/>
  <c r="AJ32" i="1"/>
  <c r="CP32" i="1" s="1"/>
  <c r="AL32" i="1"/>
  <c r="AM32" i="1"/>
  <c r="AN32" i="1"/>
  <c r="CG32" i="1"/>
  <c r="CD32" i="1"/>
  <c r="CE32" i="1" s="1"/>
  <c r="CR32" i="1"/>
  <c r="BU33" i="1"/>
  <c r="S33" i="1" s="1"/>
  <c r="BY33" i="1"/>
  <c r="BX33" i="1"/>
  <c r="BW33" i="1"/>
  <c r="AV33" i="1"/>
  <c r="AX33" i="1" s="1"/>
  <c r="CO33" i="1"/>
  <c r="CQ33" i="1"/>
  <c r="AD33" i="1" s="1"/>
  <c r="AE33" i="1"/>
  <c r="AJ33" i="1"/>
  <c r="CP33" i="1" s="1"/>
  <c r="AL33" i="1"/>
  <c r="AM33" i="1"/>
  <c r="AN33" i="1"/>
  <c r="CG33" i="1"/>
  <c r="CD33" i="1"/>
  <c r="CE33" i="1" s="1"/>
  <c r="CR33" i="1"/>
  <c r="BU34" i="1"/>
  <c r="S34" i="1" s="1"/>
  <c r="BY34" i="1"/>
  <c r="BX34" i="1"/>
  <c r="BW34" i="1"/>
  <c r="AV34" i="1"/>
  <c r="AX34" i="1" s="1"/>
  <c r="CO34" i="1"/>
  <c r="CQ34" i="1"/>
  <c r="AD34" i="1" s="1"/>
  <c r="AE34" i="1"/>
  <c r="AJ34" i="1"/>
  <c r="AL34" i="1"/>
  <c r="AM34" i="1"/>
  <c r="AN34" i="1"/>
  <c r="CG34" i="1"/>
  <c r="CD34" i="1"/>
  <c r="CE34" i="1" s="1"/>
  <c r="CR34" i="1"/>
  <c r="BU35" i="1"/>
  <c r="BV35" i="1" s="1"/>
  <c r="BY35" i="1"/>
  <c r="BX35" i="1"/>
  <c r="BW35" i="1"/>
  <c r="AV35" i="1"/>
  <c r="AX35" i="1" s="1"/>
  <c r="CO35" i="1"/>
  <c r="CQ35" i="1"/>
  <c r="AD35" i="1" s="1"/>
  <c r="AE35" i="1"/>
  <c r="AJ35" i="1"/>
  <c r="CP35" i="1" s="1"/>
  <c r="AL35" i="1"/>
  <c r="AM35" i="1"/>
  <c r="AN35" i="1"/>
  <c r="CG35" i="1"/>
  <c r="CD35" i="1"/>
  <c r="CE35" i="1" s="1"/>
  <c r="CR35" i="1"/>
  <c r="BU36" i="1"/>
  <c r="BY36" i="1"/>
  <c r="BX36" i="1"/>
  <c r="BW36" i="1"/>
  <c r="AV36" i="1"/>
  <c r="AX36" i="1" s="1"/>
  <c r="CO36" i="1"/>
  <c r="CQ36" i="1"/>
  <c r="AD36" i="1" s="1"/>
  <c r="AE36" i="1"/>
  <c r="AJ36" i="1"/>
  <c r="CP36" i="1" s="1"/>
  <c r="AL36" i="1"/>
  <c r="AM36" i="1"/>
  <c r="AN36" i="1"/>
  <c r="CG36" i="1"/>
  <c r="CD36" i="1"/>
  <c r="CE36" i="1" s="1"/>
  <c r="CR36" i="1"/>
  <c r="BU37" i="1"/>
  <c r="BV37" i="1" s="1"/>
  <c r="AR37" i="1" s="1"/>
  <c r="BY37" i="1"/>
  <c r="BX37" i="1"/>
  <c r="BW37" i="1"/>
  <c r="AV37" i="1"/>
  <c r="AX37" i="1" s="1"/>
  <c r="CO37" i="1"/>
  <c r="CQ37" i="1"/>
  <c r="AD37" i="1" s="1"/>
  <c r="AE37" i="1"/>
  <c r="AJ37" i="1"/>
  <c r="CP37" i="1" s="1"/>
  <c r="AL37" i="1"/>
  <c r="AM37" i="1"/>
  <c r="AN37" i="1"/>
  <c r="CG37" i="1"/>
  <c r="CD37" i="1"/>
  <c r="CE37" i="1" s="1"/>
  <c r="CR37" i="1"/>
  <c r="BU38" i="1"/>
  <c r="BY38" i="1"/>
  <c r="BX38" i="1"/>
  <c r="BW38" i="1"/>
  <c r="AV38" i="1"/>
  <c r="AX38" i="1" s="1"/>
  <c r="CO38" i="1"/>
  <c r="CQ38" i="1"/>
  <c r="AD38" i="1" s="1"/>
  <c r="AE38" i="1"/>
  <c r="AJ38" i="1"/>
  <c r="CP38" i="1" s="1"/>
  <c r="AL38" i="1"/>
  <c r="AM38" i="1"/>
  <c r="AN38" i="1"/>
  <c r="CG38" i="1"/>
  <c r="CD38" i="1"/>
  <c r="CE38" i="1" s="1"/>
  <c r="CR38" i="1"/>
  <c r="BU39" i="1"/>
  <c r="BV39" i="1" s="1"/>
  <c r="AR39" i="1" s="1"/>
  <c r="BY39" i="1"/>
  <c r="BX39" i="1"/>
  <c r="BW39" i="1"/>
  <c r="AV39" i="1"/>
  <c r="AX39" i="1" s="1"/>
  <c r="CO39" i="1"/>
  <c r="CQ39" i="1"/>
  <c r="AD39" i="1" s="1"/>
  <c r="AE39" i="1"/>
  <c r="AJ39" i="1"/>
  <c r="CP39" i="1" s="1"/>
  <c r="AL39" i="1"/>
  <c r="AM39" i="1"/>
  <c r="AN39" i="1"/>
  <c r="CG39" i="1"/>
  <c r="CD39" i="1"/>
  <c r="CE39" i="1" s="1"/>
  <c r="CR39" i="1"/>
  <c r="BU40" i="1"/>
  <c r="BY40" i="1"/>
  <c r="BX40" i="1"/>
  <c r="BW40" i="1"/>
  <c r="AV40" i="1"/>
  <c r="AX40" i="1" s="1"/>
  <c r="CO40" i="1"/>
  <c r="CQ40" i="1"/>
  <c r="AD40" i="1" s="1"/>
  <c r="AE40" i="1"/>
  <c r="AJ40" i="1"/>
  <c r="CP40" i="1" s="1"/>
  <c r="AL40" i="1"/>
  <c r="AM40" i="1"/>
  <c r="AN40" i="1"/>
  <c r="CG40" i="1"/>
  <c r="CD40" i="1"/>
  <c r="CE40" i="1" s="1"/>
  <c r="CR40" i="1"/>
  <c r="BU41" i="1"/>
  <c r="BV41" i="1" s="1"/>
  <c r="AR41" i="1" s="1"/>
  <c r="BY41" i="1"/>
  <c r="BX41" i="1"/>
  <c r="BW41" i="1"/>
  <c r="AV41" i="1"/>
  <c r="AX41" i="1" s="1"/>
  <c r="CO41" i="1"/>
  <c r="CQ41" i="1"/>
  <c r="AD41" i="1" s="1"/>
  <c r="AE41" i="1"/>
  <c r="AJ41" i="1"/>
  <c r="CP41" i="1" s="1"/>
  <c r="AL41" i="1"/>
  <c r="AM41" i="1"/>
  <c r="AN41" i="1"/>
  <c r="CG41" i="1"/>
  <c r="CD41" i="1"/>
  <c r="CE41" i="1" s="1"/>
  <c r="CR41" i="1"/>
  <c r="BU42" i="1"/>
  <c r="BY42" i="1"/>
  <c r="BX42" i="1"/>
  <c r="BW42" i="1"/>
  <c r="AV42" i="1"/>
  <c r="AX42" i="1" s="1"/>
  <c r="CO42" i="1"/>
  <c r="CQ42" i="1"/>
  <c r="AD42" i="1" s="1"/>
  <c r="AE42" i="1"/>
  <c r="AJ42" i="1"/>
  <c r="CP42" i="1" s="1"/>
  <c r="AL42" i="1"/>
  <c r="AM42" i="1"/>
  <c r="AN42" i="1"/>
  <c r="CG42" i="1"/>
  <c r="CD42" i="1"/>
  <c r="CE42" i="1" s="1"/>
  <c r="CR42" i="1"/>
  <c r="BU43" i="1"/>
  <c r="BV43" i="1" s="1"/>
  <c r="AR43" i="1" s="1"/>
  <c r="BY43" i="1"/>
  <c r="BX43" i="1"/>
  <c r="BW43" i="1"/>
  <c r="AV43" i="1"/>
  <c r="AX43" i="1" s="1"/>
  <c r="CO43" i="1"/>
  <c r="CQ43" i="1"/>
  <c r="AD43" i="1" s="1"/>
  <c r="AE43" i="1"/>
  <c r="AJ43" i="1"/>
  <c r="CP43" i="1" s="1"/>
  <c r="AL43" i="1"/>
  <c r="AM43" i="1"/>
  <c r="AN43" i="1"/>
  <c r="CG43" i="1"/>
  <c r="CD43" i="1"/>
  <c r="CE43" i="1" s="1"/>
  <c r="CR43" i="1"/>
  <c r="BU44" i="1"/>
  <c r="BY44" i="1"/>
  <c r="BX44" i="1"/>
  <c r="BW44" i="1"/>
  <c r="AV44" i="1"/>
  <c r="AX44" i="1" s="1"/>
  <c r="CO44" i="1"/>
  <c r="CQ44" i="1"/>
  <c r="AD44" i="1" s="1"/>
  <c r="AE44" i="1"/>
  <c r="AJ44" i="1"/>
  <c r="CP44" i="1" s="1"/>
  <c r="AL44" i="1"/>
  <c r="AM44" i="1"/>
  <c r="AN44" i="1"/>
  <c r="CG44" i="1"/>
  <c r="CD44" i="1"/>
  <c r="CE44" i="1" s="1"/>
  <c r="CR44" i="1"/>
  <c r="BU45" i="1"/>
  <c r="BV45" i="1" s="1"/>
  <c r="AR45" i="1" s="1"/>
  <c r="BY45" i="1"/>
  <c r="BX45" i="1"/>
  <c r="BW45" i="1"/>
  <c r="AV45" i="1"/>
  <c r="AX45" i="1" s="1"/>
  <c r="CO45" i="1"/>
  <c r="CQ45" i="1"/>
  <c r="AD45" i="1" s="1"/>
  <c r="AE45" i="1"/>
  <c r="AJ45" i="1"/>
  <c r="CP45" i="1" s="1"/>
  <c r="AL45" i="1"/>
  <c r="AM45" i="1"/>
  <c r="AN45" i="1"/>
  <c r="CG45" i="1"/>
  <c r="CD45" i="1"/>
  <c r="CE45" i="1" s="1"/>
  <c r="CR45" i="1"/>
  <c r="BU46" i="1"/>
  <c r="BY46" i="1"/>
  <c r="BX46" i="1"/>
  <c r="BW46" i="1"/>
  <c r="AV46" i="1"/>
  <c r="AX46" i="1" s="1"/>
  <c r="CO46" i="1"/>
  <c r="CQ46" i="1"/>
  <c r="AD46" i="1" s="1"/>
  <c r="AE46" i="1"/>
  <c r="AJ46" i="1"/>
  <c r="CP46" i="1" s="1"/>
  <c r="AL46" i="1"/>
  <c r="AM46" i="1"/>
  <c r="AN46" i="1"/>
  <c r="CG46" i="1"/>
  <c r="CD46" i="1"/>
  <c r="CE46" i="1" s="1"/>
  <c r="CR46" i="1"/>
  <c r="BU47" i="1"/>
  <c r="BV47" i="1" s="1"/>
  <c r="AR47" i="1" s="1"/>
  <c r="BY47" i="1"/>
  <c r="BX47" i="1"/>
  <c r="BW47" i="1"/>
  <c r="AV47" i="1"/>
  <c r="AX47" i="1" s="1"/>
  <c r="CO47" i="1"/>
  <c r="CQ47" i="1"/>
  <c r="AD47" i="1" s="1"/>
  <c r="AE47" i="1"/>
  <c r="AJ47" i="1"/>
  <c r="CP47" i="1" s="1"/>
  <c r="AL47" i="1"/>
  <c r="AM47" i="1"/>
  <c r="AN47" i="1"/>
  <c r="CG47" i="1"/>
  <c r="CD47" i="1"/>
  <c r="CE47" i="1" s="1"/>
  <c r="CR47" i="1"/>
  <c r="BU48" i="1"/>
  <c r="BY48" i="1"/>
  <c r="BX48" i="1"/>
  <c r="BW48" i="1"/>
  <c r="AV48" i="1"/>
  <c r="AX48" i="1" s="1"/>
  <c r="CO48" i="1"/>
  <c r="CQ48" i="1"/>
  <c r="AD48" i="1" s="1"/>
  <c r="AE48" i="1"/>
  <c r="AJ48" i="1"/>
  <c r="CP48" i="1" s="1"/>
  <c r="AL48" i="1"/>
  <c r="AM48" i="1"/>
  <c r="AN48" i="1"/>
  <c r="CG48" i="1"/>
  <c r="CD48" i="1"/>
  <c r="CE48" i="1" s="1"/>
  <c r="CR48" i="1"/>
  <c r="BU49" i="1"/>
  <c r="BV49" i="1" s="1"/>
  <c r="AR49" i="1" s="1"/>
  <c r="BY49" i="1"/>
  <c r="BX49" i="1"/>
  <c r="BW49" i="1"/>
  <c r="AV49" i="1"/>
  <c r="AX49" i="1" s="1"/>
  <c r="CO49" i="1"/>
  <c r="CQ49" i="1"/>
  <c r="AD49" i="1" s="1"/>
  <c r="AE49" i="1"/>
  <c r="AJ49" i="1"/>
  <c r="CP49" i="1" s="1"/>
  <c r="AL49" i="1"/>
  <c r="AM49" i="1"/>
  <c r="AN49" i="1"/>
  <c r="CG49" i="1"/>
  <c r="CD49" i="1"/>
  <c r="CE49" i="1" s="1"/>
  <c r="CR49" i="1"/>
  <c r="BU50" i="1"/>
  <c r="BY50" i="1"/>
  <c r="BX50" i="1"/>
  <c r="BW50" i="1"/>
  <c r="AV50" i="1"/>
  <c r="AX50" i="1" s="1"/>
  <c r="CO50" i="1"/>
  <c r="CQ50" i="1"/>
  <c r="AD50" i="1" s="1"/>
  <c r="AE50" i="1"/>
  <c r="AJ50" i="1"/>
  <c r="CP50" i="1" s="1"/>
  <c r="AL50" i="1"/>
  <c r="AM50" i="1"/>
  <c r="AN50" i="1"/>
  <c r="CG50" i="1"/>
  <c r="CD50" i="1"/>
  <c r="CE50" i="1" s="1"/>
  <c r="CR50" i="1"/>
  <c r="BU51" i="1"/>
  <c r="BV51" i="1" s="1"/>
  <c r="AR51" i="1" s="1"/>
  <c r="BY51" i="1"/>
  <c r="BX51" i="1"/>
  <c r="BW51" i="1"/>
  <c r="AV51" i="1"/>
  <c r="AX51" i="1" s="1"/>
  <c r="CO51" i="1"/>
  <c r="CQ51" i="1"/>
  <c r="AD51" i="1" s="1"/>
  <c r="AE51" i="1"/>
  <c r="AJ51" i="1"/>
  <c r="CP51" i="1" s="1"/>
  <c r="AL51" i="1"/>
  <c r="AM51" i="1"/>
  <c r="AN51" i="1"/>
  <c r="CG51" i="1"/>
  <c r="CD51" i="1"/>
  <c r="CE51" i="1" s="1"/>
  <c r="CR51" i="1"/>
  <c r="BU52" i="1"/>
  <c r="BY52" i="1"/>
  <c r="BX52" i="1"/>
  <c r="BW52" i="1"/>
  <c r="AV52" i="1"/>
  <c r="AX52" i="1" s="1"/>
  <c r="CO52" i="1"/>
  <c r="CQ52" i="1"/>
  <c r="AD52" i="1" s="1"/>
  <c r="AE52" i="1"/>
  <c r="AJ52" i="1"/>
  <c r="CP52" i="1" s="1"/>
  <c r="AL52" i="1"/>
  <c r="AM52" i="1"/>
  <c r="AN52" i="1"/>
  <c r="CG52" i="1"/>
  <c r="CD52" i="1"/>
  <c r="CE52" i="1" s="1"/>
  <c r="CR52" i="1"/>
  <c r="BU53" i="1"/>
  <c r="BV53" i="1" s="1"/>
  <c r="AR53" i="1" s="1"/>
  <c r="BY53" i="1"/>
  <c r="BX53" i="1"/>
  <c r="BW53" i="1"/>
  <c r="AV53" i="1"/>
  <c r="AX53" i="1" s="1"/>
  <c r="CO53" i="1"/>
  <c r="CQ53" i="1"/>
  <c r="AD53" i="1" s="1"/>
  <c r="AE53" i="1"/>
  <c r="AJ53" i="1"/>
  <c r="CP53" i="1" s="1"/>
  <c r="AL53" i="1"/>
  <c r="AM53" i="1"/>
  <c r="AN53" i="1"/>
  <c r="CG53" i="1"/>
  <c r="CD53" i="1"/>
  <c r="CE53" i="1" s="1"/>
  <c r="CR53" i="1"/>
  <c r="BU54" i="1"/>
  <c r="BY54" i="1"/>
  <c r="BX54" i="1"/>
  <c r="BW54" i="1"/>
  <c r="AV54" i="1"/>
  <c r="AX54" i="1" s="1"/>
  <c r="CO54" i="1"/>
  <c r="CQ54" i="1"/>
  <c r="AD54" i="1" s="1"/>
  <c r="AE54" i="1"/>
  <c r="AJ54" i="1"/>
  <c r="CP54" i="1" s="1"/>
  <c r="AL54" i="1"/>
  <c r="AM54" i="1"/>
  <c r="AN54" i="1"/>
  <c r="CG54" i="1"/>
  <c r="CD54" i="1"/>
  <c r="CE54" i="1" s="1"/>
  <c r="CR54" i="1"/>
  <c r="BU55" i="1"/>
  <c r="BV55" i="1" s="1"/>
  <c r="AR55" i="1" s="1"/>
  <c r="BY55" i="1"/>
  <c r="BX55" i="1"/>
  <c r="BW55" i="1"/>
  <c r="AV55" i="1"/>
  <c r="AX55" i="1" s="1"/>
  <c r="CO55" i="1"/>
  <c r="CQ55" i="1"/>
  <c r="AD55" i="1" s="1"/>
  <c r="AE55" i="1"/>
  <c r="AJ55" i="1"/>
  <c r="CP55" i="1" s="1"/>
  <c r="AL55" i="1"/>
  <c r="AM55" i="1"/>
  <c r="AN55" i="1"/>
  <c r="CG55" i="1"/>
  <c r="CD55" i="1"/>
  <c r="CE55" i="1" s="1"/>
  <c r="CR55" i="1"/>
  <c r="AR329" i="1" l="1"/>
  <c r="BZ329" i="1"/>
  <c r="AT329" i="1" s="1"/>
  <c r="CA329" i="1" s="1"/>
  <c r="AR331" i="1"/>
  <c r="AS332" i="1"/>
  <c r="CB332" i="1"/>
  <c r="CC332" i="1" s="1"/>
  <c r="CF332" i="1" s="1"/>
  <c r="T332" i="1" s="1"/>
  <c r="CI332" i="1" s="1"/>
  <c r="U332" i="1" s="1"/>
  <c r="BZ331" i="1"/>
  <c r="AT331" i="1" s="1"/>
  <c r="CA331" i="1" s="1"/>
  <c r="CM331" i="1"/>
  <c r="CN330" i="1"/>
  <c r="AS330" i="1"/>
  <c r="CB330" i="1"/>
  <c r="CC330" i="1" s="1"/>
  <c r="CF330" i="1" s="1"/>
  <c r="T330" i="1" s="1"/>
  <c r="CI330" i="1" s="1"/>
  <c r="U330" i="1" s="1"/>
  <c r="CL330" i="1"/>
  <c r="AQ330" i="1"/>
  <c r="AQ332" i="1"/>
  <c r="AK329" i="1"/>
  <c r="AK331" i="1"/>
  <c r="AS323" i="1"/>
  <c r="CB323" i="1"/>
  <c r="CC323" i="1" s="1"/>
  <c r="CF323" i="1" s="1"/>
  <c r="T323" i="1" s="1"/>
  <c r="CI323" i="1" s="1"/>
  <c r="U323" i="1" s="1"/>
  <c r="AR325" i="1"/>
  <c r="AS328" i="1"/>
  <c r="CB328" i="1"/>
  <c r="CC328" i="1" s="1"/>
  <c r="CF328" i="1" s="1"/>
  <c r="T328" i="1" s="1"/>
  <c r="CI328" i="1" s="1"/>
  <c r="U328" i="1" s="1"/>
  <c r="BZ325" i="1"/>
  <c r="AT325" i="1" s="1"/>
  <c r="CA325" i="1" s="1"/>
  <c r="AR327" i="1"/>
  <c r="AS322" i="1"/>
  <c r="CB322" i="1"/>
  <c r="CC322" i="1" s="1"/>
  <c r="CF322" i="1" s="1"/>
  <c r="T322" i="1" s="1"/>
  <c r="CI322" i="1" s="1"/>
  <c r="U322" i="1" s="1"/>
  <c r="CM325" i="1"/>
  <c r="AR321" i="1"/>
  <c r="BZ327" i="1"/>
  <c r="AT327" i="1" s="1"/>
  <c r="CA327" i="1" s="1"/>
  <c r="AS324" i="1"/>
  <c r="CB324" i="1"/>
  <c r="CC324" i="1" s="1"/>
  <c r="CF324" i="1" s="1"/>
  <c r="T324" i="1" s="1"/>
  <c r="CI324" i="1" s="1"/>
  <c r="U324" i="1" s="1"/>
  <c r="CM327" i="1"/>
  <c r="BZ321" i="1"/>
  <c r="AT321" i="1" s="1"/>
  <c r="CA321" i="1" s="1"/>
  <c r="CL323" i="1"/>
  <c r="CN323" i="1" s="1"/>
  <c r="AR323" i="1"/>
  <c r="CM321" i="1"/>
  <c r="AS326" i="1"/>
  <c r="CB326" i="1"/>
  <c r="CC326" i="1" s="1"/>
  <c r="CF326" i="1" s="1"/>
  <c r="T326" i="1" s="1"/>
  <c r="CI326" i="1" s="1"/>
  <c r="U326" i="1" s="1"/>
  <c r="CL322" i="1"/>
  <c r="CN322" i="1" s="1"/>
  <c r="CL326" i="1"/>
  <c r="CN326" i="1" s="1"/>
  <c r="AQ322" i="1"/>
  <c r="AQ324" i="1"/>
  <c r="AQ326" i="1"/>
  <c r="AQ328" i="1"/>
  <c r="AK321" i="1"/>
  <c r="AK323" i="1"/>
  <c r="AK325" i="1"/>
  <c r="AK327" i="1"/>
  <c r="AR315" i="1"/>
  <c r="CL316" i="1"/>
  <c r="CN316" i="1" s="1"/>
  <c r="AS312" i="1"/>
  <c r="CB312" i="1"/>
  <c r="CC312" i="1" s="1"/>
  <c r="CF312" i="1" s="1"/>
  <c r="T312" i="1" s="1"/>
  <c r="CI312" i="1" s="1"/>
  <c r="U312" i="1" s="1"/>
  <c r="CL320" i="1"/>
  <c r="AR319" i="1"/>
  <c r="CN320" i="1"/>
  <c r="BZ315" i="1"/>
  <c r="AT315" i="1" s="1"/>
  <c r="CA315" i="1" s="1"/>
  <c r="AS316" i="1"/>
  <c r="CB316" i="1"/>
  <c r="CC316" i="1" s="1"/>
  <c r="CF316" i="1" s="1"/>
  <c r="T316" i="1" s="1"/>
  <c r="CI316" i="1" s="1"/>
  <c r="U316" i="1" s="1"/>
  <c r="AS320" i="1"/>
  <c r="CB320" i="1"/>
  <c r="CC320" i="1" s="1"/>
  <c r="CF320" i="1" s="1"/>
  <c r="T320" i="1" s="1"/>
  <c r="CI320" i="1" s="1"/>
  <c r="U320" i="1" s="1"/>
  <c r="AR313" i="1"/>
  <c r="CL314" i="1"/>
  <c r="CN314" i="1" s="1"/>
  <c r="BZ319" i="1"/>
  <c r="AT319" i="1" s="1"/>
  <c r="CA319" i="1" s="1"/>
  <c r="AR317" i="1"/>
  <c r="CL318" i="1"/>
  <c r="CN318" i="1" s="1"/>
  <c r="BZ313" i="1"/>
  <c r="AT313" i="1" s="1"/>
  <c r="CA313" i="1" s="1"/>
  <c r="AS314" i="1"/>
  <c r="CB314" i="1"/>
  <c r="CC314" i="1" s="1"/>
  <c r="CF314" i="1" s="1"/>
  <c r="T314" i="1" s="1"/>
  <c r="CI314" i="1" s="1"/>
  <c r="U314" i="1" s="1"/>
  <c r="CL312" i="1"/>
  <c r="CN312" i="1" s="1"/>
  <c r="BZ317" i="1"/>
  <c r="AT317" i="1" s="1"/>
  <c r="CA317" i="1" s="1"/>
  <c r="AS318" i="1"/>
  <c r="CB318" i="1"/>
  <c r="CC318" i="1" s="1"/>
  <c r="CF318" i="1" s="1"/>
  <c r="T318" i="1" s="1"/>
  <c r="CI318" i="1" s="1"/>
  <c r="U318" i="1" s="1"/>
  <c r="S313" i="1"/>
  <c r="S315" i="1"/>
  <c r="S317" i="1"/>
  <c r="S319" i="1"/>
  <c r="CM312" i="1"/>
  <c r="CM314" i="1"/>
  <c r="CM316" i="1"/>
  <c r="CM318" i="1"/>
  <c r="CM320" i="1"/>
  <c r="AS305" i="1"/>
  <c r="CB305" i="1"/>
  <c r="CC305" i="1" s="1"/>
  <c r="CF305" i="1" s="1"/>
  <c r="T305" i="1" s="1"/>
  <c r="CI305" i="1" s="1"/>
  <c r="U305" i="1" s="1"/>
  <c r="AS307" i="1"/>
  <c r="CB307" i="1"/>
  <c r="CC307" i="1" s="1"/>
  <c r="CF307" i="1" s="1"/>
  <c r="T307" i="1" s="1"/>
  <c r="CI307" i="1" s="1"/>
  <c r="U307" i="1" s="1"/>
  <c r="AS309" i="1"/>
  <c r="CB309" i="1"/>
  <c r="CC309" i="1" s="1"/>
  <c r="CF309" i="1" s="1"/>
  <c r="T309" i="1" s="1"/>
  <c r="CI309" i="1" s="1"/>
  <c r="U309" i="1" s="1"/>
  <c r="AS311" i="1"/>
  <c r="CB311" i="1"/>
  <c r="CC311" i="1" s="1"/>
  <c r="CF311" i="1" s="1"/>
  <c r="T311" i="1" s="1"/>
  <c r="CI311" i="1" s="1"/>
  <c r="U311" i="1" s="1"/>
  <c r="AR310" i="1"/>
  <c r="CM306" i="1"/>
  <c r="AS306" i="1"/>
  <c r="CB306" i="1"/>
  <c r="CC306" i="1" s="1"/>
  <c r="CF306" i="1" s="1"/>
  <c r="T306" i="1" s="1"/>
  <c r="CI306" i="1" s="1"/>
  <c r="U306" i="1" s="1"/>
  <c r="CM308" i="1"/>
  <c r="AS308" i="1"/>
  <c r="CB308" i="1"/>
  <c r="CC308" i="1" s="1"/>
  <c r="CF308" i="1" s="1"/>
  <c r="T308" i="1" s="1"/>
  <c r="CI308" i="1" s="1"/>
  <c r="U308" i="1" s="1"/>
  <c r="BZ310" i="1"/>
  <c r="AT310" i="1" s="1"/>
  <c r="CA310" i="1" s="1"/>
  <c r="CL305" i="1"/>
  <c r="CN305" i="1" s="1"/>
  <c r="AQ305" i="1"/>
  <c r="CM305" i="1"/>
  <c r="AQ307" i="1"/>
  <c r="CM307" i="1"/>
  <c r="AQ309" i="1"/>
  <c r="CM309" i="1"/>
  <c r="AQ311" i="1"/>
  <c r="CM311" i="1"/>
  <c r="AK306" i="1"/>
  <c r="AK308" i="1"/>
  <c r="AK310" i="1"/>
  <c r="AS301" i="1"/>
  <c r="CB301" i="1"/>
  <c r="CC301" i="1" s="1"/>
  <c r="CF301" i="1" s="1"/>
  <c r="T301" i="1" s="1"/>
  <c r="CI301" i="1" s="1"/>
  <c r="CN304" i="1"/>
  <c r="AR299" i="1"/>
  <c r="AS300" i="1"/>
  <c r="CB300" i="1"/>
  <c r="CC300" i="1" s="1"/>
  <c r="CF300" i="1" s="1"/>
  <c r="T300" i="1" s="1"/>
  <c r="CI300" i="1" s="1"/>
  <c r="U300" i="1" s="1"/>
  <c r="CL300" i="1"/>
  <c r="CN300" i="1" s="1"/>
  <c r="AR303" i="1"/>
  <c r="AS304" i="1"/>
  <c r="CB304" i="1"/>
  <c r="CC304" i="1" s="1"/>
  <c r="CF304" i="1" s="1"/>
  <c r="T304" i="1" s="1"/>
  <c r="CI304" i="1" s="1"/>
  <c r="U304" i="1" s="1"/>
  <c r="CL304" i="1"/>
  <c r="BZ299" i="1"/>
  <c r="AT299" i="1" s="1"/>
  <c r="CA299" i="1" s="1"/>
  <c r="BZ303" i="1"/>
  <c r="AT303" i="1" s="1"/>
  <c r="CA303" i="1" s="1"/>
  <c r="CN302" i="1"/>
  <c r="AS298" i="1"/>
  <c r="CB298" i="1"/>
  <c r="CC298" i="1" s="1"/>
  <c r="CF298" i="1" s="1"/>
  <c r="T298" i="1" s="1"/>
  <c r="CI298" i="1" s="1"/>
  <c r="U298" i="1" s="1"/>
  <c r="CL301" i="1"/>
  <c r="AR301" i="1"/>
  <c r="AS302" i="1"/>
  <c r="CB302" i="1"/>
  <c r="CC302" i="1" s="1"/>
  <c r="CF302" i="1" s="1"/>
  <c r="T302" i="1" s="1"/>
  <c r="CI302" i="1" s="1"/>
  <c r="U302" i="1" s="1"/>
  <c r="CL302" i="1"/>
  <c r="S299" i="1"/>
  <c r="S301" i="1"/>
  <c r="S303" i="1"/>
  <c r="AR294" i="1"/>
  <c r="AS295" i="1"/>
  <c r="CB295" i="1"/>
  <c r="CC295" i="1" s="1"/>
  <c r="CF295" i="1" s="1"/>
  <c r="T295" i="1" s="1"/>
  <c r="CI295" i="1" s="1"/>
  <c r="U295" i="1" s="1"/>
  <c r="AS297" i="1"/>
  <c r="CB297" i="1"/>
  <c r="CC297" i="1" s="1"/>
  <c r="CF297" i="1" s="1"/>
  <c r="T297" i="1" s="1"/>
  <c r="CI297" i="1" s="1"/>
  <c r="U297" i="1" s="1"/>
  <c r="AS291" i="1"/>
  <c r="CB291" i="1"/>
  <c r="CC291" i="1" s="1"/>
  <c r="CF291" i="1" s="1"/>
  <c r="T291" i="1" s="1"/>
  <c r="CI291" i="1" s="1"/>
  <c r="U291" i="1" s="1"/>
  <c r="BZ294" i="1"/>
  <c r="AT294" i="1" s="1"/>
  <c r="CA294" i="1" s="1"/>
  <c r="AR296" i="1"/>
  <c r="AR290" i="1"/>
  <c r="CM294" i="1"/>
  <c r="AS292" i="1"/>
  <c r="CB292" i="1"/>
  <c r="CC292" i="1" s="1"/>
  <c r="CF292" i="1" s="1"/>
  <c r="T292" i="1" s="1"/>
  <c r="CI292" i="1" s="1"/>
  <c r="U292" i="1" s="1"/>
  <c r="CM296" i="1"/>
  <c r="BZ296" i="1"/>
  <c r="AT296" i="1" s="1"/>
  <c r="CA296" i="1" s="1"/>
  <c r="AS290" i="1"/>
  <c r="CB290" i="1"/>
  <c r="CC290" i="1" s="1"/>
  <c r="CF290" i="1" s="1"/>
  <c r="T290" i="1" s="1"/>
  <c r="CI290" i="1" s="1"/>
  <c r="U290" i="1" s="1"/>
  <c r="AS293" i="1"/>
  <c r="CB293" i="1"/>
  <c r="CC293" i="1" s="1"/>
  <c r="CF293" i="1" s="1"/>
  <c r="T293" i="1" s="1"/>
  <c r="CI293" i="1" s="1"/>
  <c r="U293" i="1" s="1"/>
  <c r="CL292" i="1"/>
  <c r="CN292" i="1" s="1"/>
  <c r="AR292" i="1"/>
  <c r="AK291" i="1"/>
  <c r="AK293" i="1"/>
  <c r="AK295" i="1"/>
  <c r="AK297" i="1"/>
  <c r="CL295" i="1"/>
  <c r="CN295" i="1" s="1"/>
  <c r="AQ291" i="1"/>
  <c r="AQ293" i="1"/>
  <c r="AQ295" i="1"/>
  <c r="AQ297" i="1"/>
  <c r="AK290" i="1"/>
  <c r="AK292" i="1"/>
  <c r="AK294" i="1"/>
  <c r="AK296" i="1"/>
  <c r="AS287" i="1"/>
  <c r="CB287" i="1"/>
  <c r="CC287" i="1" s="1"/>
  <c r="CF287" i="1" s="1"/>
  <c r="T287" i="1" s="1"/>
  <c r="CI287" i="1" s="1"/>
  <c r="U287" i="1" s="1"/>
  <c r="AS282" i="1"/>
  <c r="CB282" i="1"/>
  <c r="CC282" i="1" s="1"/>
  <c r="CF282" i="1" s="1"/>
  <c r="T282" i="1" s="1"/>
  <c r="CI282" i="1" s="1"/>
  <c r="U282" i="1" s="1"/>
  <c r="CL284" i="1"/>
  <c r="AR284" i="1"/>
  <c r="AR286" i="1"/>
  <c r="AS289" i="1"/>
  <c r="CB289" i="1"/>
  <c r="CC289" i="1" s="1"/>
  <c r="CF289" i="1" s="1"/>
  <c r="T289" i="1" s="1"/>
  <c r="CI289" i="1" s="1"/>
  <c r="U289" i="1" s="1"/>
  <c r="CB284" i="1"/>
  <c r="CC284" i="1" s="1"/>
  <c r="CF284" i="1" s="1"/>
  <c r="T284" i="1" s="1"/>
  <c r="CI284" i="1" s="1"/>
  <c r="U284" i="1" s="1"/>
  <c r="AS284" i="1"/>
  <c r="AS281" i="1"/>
  <c r="CB281" i="1"/>
  <c r="CC281" i="1" s="1"/>
  <c r="CF281" i="1" s="1"/>
  <c r="T281" i="1" s="1"/>
  <c r="CI281" i="1" s="1"/>
  <c r="U281" i="1" s="1"/>
  <c r="AR288" i="1"/>
  <c r="BZ286" i="1"/>
  <c r="AT286" i="1" s="1"/>
  <c r="CA286" i="1" s="1"/>
  <c r="AS283" i="1"/>
  <c r="CB283" i="1"/>
  <c r="CC283" i="1" s="1"/>
  <c r="CF283" i="1" s="1"/>
  <c r="T283" i="1" s="1"/>
  <c r="CI283" i="1" s="1"/>
  <c r="U283" i="1" s="1"/>
  <c r="BZ288" i="1"/>
  <c r="AT288" i="1" s="1"/>
  <c r="CA288" i="1" s="1"/>
  <c r="AR282" i="1"/>
  <c r="AS285" i="1"/>
  <c r="CB285" i="1"/>
  <c r="CC285" i="1" s="1"/>
  <c r="CF285" i="1" s="1"/>
  <c r="T285" i="1" s="1"/>
  <c r="CI285" i="1" s="1"/>
  <c r="U285" i="1" s="1"/>
  <c r="CL283" i="1"/>
  <c r="CN283" i="1" s="1"/>
  <c r="CL287" i="1"/>
  <c r="CN287" i="1" s="1"/>
  <c r="CL289" i="1"/>
  <c r="CN289" i="1" s="1"/>
  <c r="AQ281" i="1"/>
  <c r="AQ283" i="1"/>
  <c r="AQ285" i="1"/>
  <c r="AQ287" i="1"/>
  <c r="AQ289" i="1"/>
  <c r="AK282" i="1"/>
  <c r="AK284" i="1"/>
  <c r="AK286" i="1"/>
  <c r="AK288" i="1"/>
  <c r="CN284" i="1"/>
  <c r="AS274" i="1"/>
  <c r="CB274" i="1"/>
  <c r="CC274" i="1" s="1"/>
  <c r="CF274" i="1" s="1"/>
  <c r="T274" i="1" s="1"/>
  <c r="CI274" i="1" s="1"/>
  <c r="U274" i="1" s="1"/>
  <c r="AS276" i="1"/>
  <c r="CB276" i="1"/>
  <c r="CC276" i="1" s="1"/>
  <c r="CF276" i="1" s="1"/>
  <c r="T276" i="1" s="1"/>
  <c r="CI276" i="1" s="1"/>
  <c r="U276" i="1" s="1"/>
  <c r="AR275" i="1"/>
  <c r="AS278" i="1"/>
  <c r="CB278" i="1"/>
  <c r="CC278" i="1" s="1"/>
  <c r="CF278" i="1" s="1"/>
  <c r="T278" i="1" s="1"/>
  <c r="CI278" i="1" s="1"/>
  <c r="U278" i="1" s="1"/>
  <c r="AR277" i="1"/>
  <c r="AS280" i="1"/>
  <c r="CB280" i="1"/>
  <c r="CC280" i="1" s="1"/>
  <c r="CF280" i="1" s="1"/>
  <c r="T280" i="1" s="1"/>
  <c r="CI280" i="1" s="1"/>
  <c r="U280" i="1" s="1"/>
  <c r="AR279" i="1"/>
  <c r="CN280" i="1"/>
  <c r="BZ275" i="1"/>
  <c r="AT275" i="1" s="1"/>
  <c r="CA275" i="1" s="1"/>
  <c r="BZ277" i="1"/>
  <c r="AT277" i="1" s="1"/>
  <c r="CA277" i="1" s="1"/>
  <c r="CM275" i="1"/>
  <c r="BZ279" i="1"/>
  <c r="AT279" i="1" s="1"/>
  <c r="CA279" i="1" s="1"/>
  <c r="CM277" i="1"/>
  <c r="CM279" i="1"/>
  <c r="CL274" i="1"/>
  <c r="CN274" i="1" s="1"/>
  <c r="CL280" i="1"/>
  <c r="AQ274" i="1"/>
  <c r="AQ276" i="1"/>
  <c r="AQ278" i="1"/>
  <c r="AQ280" i="1"/>
  <c r="AK275" i="1"/>
  <c r="AK277" i="1"/>
  <c r="AK279" i="1"/>
  <c r="AS267" i="1"/>
  <c r="CB267" i="1"/>
  <c r="CC267" i="1" s="1"/>
  <c r="CF267" i="1" s="1"/>
  <c r="T267" i="1" s="1"/>
  <c r="CI267" i="1" s="1"/>
  <c r="U267" i="1" s="1"/>
  <c r="AS270" i="1"/>
  <c r="CB270" i="1"/>
  <c r="CC270" i="1" s="1"/>
  <c r="CF270" i="1" s="1"/>
  <c r="T270" i="1" s="1"/>
  <c r="CI270" i="1" s="1"/>
  <c r="U270" i="1" s="1"/>
  <c r="AR272" i="1"/>
  <c r="AS273" i="1"/>
  <c r="CB273" i="1"/>
  <c r="CC273" i="1" s="1"/>
  <c r="CF273" i="1" s="1"/>
  <c r="T273" i="1" s="1"/>
  <c r="CI273" i="1" s="1"/>
  <c r="U273" i="1" s="1"/>
  <c r="AR268" i="1"/>
  <c r="AS269" i="1"/>
  <c r="CB269" i="1"/>
  <c r="CC269" i="1" s="1"/>
  <c r="CF269" i="1" s="1"/>
  <c r="T269" i="1" s="1"/>
  <c r="CI269" i="1" s="1"/>
  <c r="U269" i="1" s="1"/>
  <c r="BZ272" i="1"/>
  <c r="AT272" i="1" s="1"/>
  <c r="CA272" i="1" s="1"/>
  <c r="CM272" i="1"/>
  <c r="BZ268" i="1"/>
  <c r="AT268" i="1" s="1"/>
  <c r="CA268" i="1" s="1"/>
  <c r="CM268" i="1"/>
  <c r="CL270" i="1"/>
  <c r="CN270" i="1" s="1"/>
  <c r="AR270" i="1"/>
  <c r="AS271" i="1"/>
  <c r="CB271" i="1"/>
  <c r="CC271" i="1" s="1"/>
  <c r="CF271" i="1" s="1"/>
  <c r="T271" i="1" s="1"/>
  <c r="CI271" i="1" s="1"/>
  <c r="U271" i="1" s="1"/>
  <c r="CL267" i="1"/>
  <c r="CN267" i="1" s="1"/>
  <c r="CL269" i="1"/>
  <c r="CN269" i="1" s="1"/>
  <c r="AQ267" i="1"/>
  <c r="AQ269" i="1"/>
  <c r="AQ271" i="1"/>
  <c r="AQ273" i="1"/>
  <c r="AK268" i="1"/>
  <c r="AK270" i="1"/>
  <c r="AK272" i="1"/>
  <c r="AS264" i="1"/>
  <c r="CB264" i="1"/>
  <c r="CC264" i="1" s="1"/>
  <c r="CF264" i="1" s="1"/>
  <c r="T264" i="1" s="1"/>
  <c r="CI264" i="1" s="1"/>
  <c r="U264" i="1" s="1"/>
  <c r="AS260" i="1"/>
  <c r="CB260" i="1"/>
  <c r="CC260" i="1" s="1"/>
  <c r="CF260" i="1" s="1"/>
  <c r="T260" i="1" s="1"/>
  <c r="CI260" i="1" s="1"/>
  <c r="U260" i="1" s="1"/>
  <c r="AS266" i="1"/>
  <c r="CB266" i="1"/>
  <c r="CC266" i="1" s="1"/>
  <c r="CF266" i="1" s="1"/>
  <c r="T266" i="1" s="1"/>
  <c r="CI266" i="1" s="1"/>
  <c r="U266" i="1" s="1"/>
  <c r="CL265" i="1"/>
  <c r="AS262" i="1"/>
  <c r="CB262" i="1"/>
  <c r="CC262" i="1" s="1"/>
  <c r="CF262" i="1" s="1"/>
  <c r="T262" i="1" s="1"/>
  <c r="CI262" i="1" s="1"/>
  <c r="U262" i="1" s="1"/>
  <c r="CM265" i="1"/>
  <c r="CB265" i="1"/>
  <c r="CC265" i="1" s="1"/>
  <c r="CF265" i="1" s="1"/>
  <c r="T265" i="1" s="1"/>
  <c r="CI265" i="1" s="1"/>
  <c r="U265" i="1" s="1"/>
  <c r="AS265" i="1"/>
  <c r="CM261" i="1"/>
  <c r="CL260" i="1"/>
  <c r="CN260" i="1" s="1"/>
  <c r="CL262" i="1"/>
  <c r="CN262" i="1" s="1"/>
  <c r="CL264" i="1"/>
  <c r="CN264" i="1" s="1"/>
  <c r="AQ260" i="1"/>
  <c r="CM260" i="1"/>
  <c r="AQ262" i="1"/>
  <c r="CM262" i="1"/>
  <c r="AQ264" i="1"/>
  <c r="CM264" i="1"/>
  <c r="AQ266" i="1"/>
  <c r="CM266" i="1"/>
  <c r="CN265" i="1"/>
  <c r="AK259" i="1"/>
  <c r="AK261" i="1"/>
  <c r="AK263" i="1"/>
  <c r="AK265" i="1"/>
  <c r="BZ259" i="1"/>
  <c r="AT259" i="1" s="1"/>
  <c r="CA259" i="1" s="1"/>
  <c r="BZ261" i="1"/>
  <c r="AT261" i="1" s="1"/>
  <c r="CA261" i="1" s="1"/>
  <c r="BZ263" i="1"/>
  <c r="AT263" i="1" s="1"/>
  <c r="CA263" i="1" s="1"/>
  <c r="AS253" i="1"/>
  <c r="CB253" i="1"/>
  <c r="CC253" i="1" s="1"/>
  <c r="CF253" i="1" s="1"/>
  <c r="T253" i="1" s="1"/>
  <c r="CI253" i="1" s="1"/>
  <c r="U253" i="1" s="1"/>
  <c r="AR255" i="1"/>
  <c r="BZ255" i="1"/>
  <c r="AT255" i="1" s="1"/>
  <c r="CA255" i="1" s="1"/>
  <c r="AR257" i="1"/>
  <c r="AS258" i="1"/>
  <c r="CB258" i="1"/>
  <c r="CC258" i="1" s="1"/>
  <c r="CF258" i="1" s="1"/>
  <c r="T258" i="1" s="1"/>
  <c r="CI258" i="1" s="1"/>
  <c r="U258" i="1" s="1"/>
  <c r="BZ257" i="1"/>
  <c r="AT257" i="1" s="1"/>
  <c r="CA257" i="1" s="1"/>
  <c r="AS254" i="1"/>
  <c r="CB254" i="1"/>
  <c r="CC254" i="1" s="1"/>
  <c r="CF254" i="1" s="1"/>
  <c r="T254" i="1" s="1"/>
  <c r="CI254" i="1" s="1"/>
  <c r="U254" i="1" s="1"/>
  <c r="CM257" i="1"/>
  <c r="CL253" i="1"/>
  <c r="AR253" i="1"/>
  <c r="AS256" i="1"/>
  <c r="CB256" i="1"/>
  <c r="CC256" i="1" s="1"/>
  <c r="CF256" i="1" s="1"/>
  <c r="T256" i="1" s="1"/>
  <c r="CI256" i="1" s="1"/>
  <c r="U256" i="1" s="1"/>
  <c r="CN253" i="1"/>
  <c r="CL254" i="1"/>
  <c r="CN254" i="1" s="1"/>
  <c r="AQ254" i="1"/>
  <c r="AQ256" i="1"/>
  <c r="AQ258" i="1"/>
  <c r="CM258" i="1"/>
  <c r="AK253" i="1"/>
  <c r="AK255" i="1"/>
  <c r="AK257" i="1"/>
  <c r="AS248" i="1"/>
  <c r="CB248" i="1"/>
  <c r="CC248" i="1" s="1"/>
  <c r="CF248" i="1" s="1"/>
  <c r="T248" i="1" s="1"/>
  <c r="CI248" i="1" s="1"/>
  <c r="U248" i="1" s="1"/>
  <c r="AS250" i="1"/>
  <c r="CB250" i="1"/>
  <c r="CC250" i="1" s="1"/>
  <c r="CF250" i="1" s="1"/>
  <c r="T250" i="1" s="1"/>
  <c r="CI250" i="1" s="1"/>
  <c r="U250" i="1" s="1"/>
  <c r="CM245" i="1"/>
  <c r="AS245" i="1"/>
  <c r="CB245" i="1"/>
  <c r="CC245" i="1" s="1"/>
  <c r="CF245" i="1" s="1"/>
  <c r="T245" i="1" s="1"/>
  <c r="CI245" i="1" s="1"/>
  <c r="U245" i="1" s="1"/>
  <c r="AS252" i="1"/>
  <c r="CB252" i="1"/>
  <c r="CC252" i="1" s="1"/>
  <c r="CF252" i="1" s="1"/>
  <c r="T252" i="1" s="1"/>
  <c r="CI252" i="1" s="1"/>
  <c r="U252" i="1" s="1"/>
  <c r="CM247" i="1"/>
  <c r="AS247" i="1"/>
  <c r="CB247" i="1"/>
  <c r="CC247" i="1" s="1"/>
  <c r="CF247" i="1" s="1"/>
  <c r="T247" i="1" s="1"/>
  <c r="CI247" i="1" s="1"/>
  <c r="U247" i="1" s="1"/>
  <c r="CM249" i="1"/>
  <c r="CL251" i="1"/>
  <c r="CN251" i="1" s="1"/>
  <c r="AS249" i="1"/>
  <c r="CB249" i="1"/>
  <c r="CC249" i="1" s="1"/>
  <c r="CF249" i="1" s="1"/>
  <c r="T249" i="1" s="1"/>
  <c r="CI249" i="1" s="1"/>
  <c r="U249" i="1" s="1"/>
  <c r="CM251" i="1"/>
  <c r="AS246" i="1"/>
  <c r="CB246" i="1"/>
  <c r="CC246" i="1" s="1"/>
  <c r="CF246" i="1" s="1"/>
  <c r="T246" i="1" s="1"/>
  <c r="CI246" i="1" s="1"/>
  <c r="U246" i="1" s="1"/>
  <c r="AS251" i="1"/>
  <c r="CB251" i="1"/>
  <c r="CC251" i="1" s="1"/>
  <c r="CF251" i="1" s="1"/>
  <c r="T251" i="1" s="1"/>
  <c r="CI251" i="1" s="1"/>
  <c r="U251" i="1" s="1"/>
  <c r="CL246" i="1"/>
  <c r="CN246" i="1" s="1"/>
  <c r="CL248" i="1"/>
  <c r="CN248" i="1" s="1"/>
  <c r="CL250" i="1"/>
  <c r="CN250" i="1" s="1"/>
  <c r="CL252" i="1"/>
  <c r="CN252" i="1" s="1"/>
  <c r="AQ246" i="1"/>
  <c r="CM246" i="1"/>
  <c r="AQ248" i="1"/>
  <c r="CM248" i="1"/>
  <c r="AQ250" i="1"/>
  <c r="CM250" i="1"/>
  <c r="AQ252" i="1"/>
  <c r="CM252" i="1"/>
  <c r="AK245" i="1"/>
  <c r="AK247" i="1"/>
  <c r="AK249" i="1"/>
  <c r="AK251" i="1"/>
  <c r="AS238" i="1"/>
  <c r="CB238" i="1"/>
  <c r="CC238" i="1" s="1"/>
  <c r="CF238" i="1" s="1"/>
  <c r="T238" i="1" s="1"/>
  <c r="CI238" i="1" s="1"/>
  <c r="U238" i="1" s="1"/>
  <c r="AR239" i="1"/>
  <c r="AS240" i="1"/>
  <c r="CB240" i="1"/>
  <c r="CC240" i="1" s="1"/>
  <c r="CF240" i="1" s="1"/>
  <c r="T240" i="1" s="1"/>
  <c r="CI240" i="1" s="1"/>
  <c r="U240" i="1" s="1"/>
  <c r="AS242" i="1"/>
  <c r="CB242" i="1"/>
  <c r="CC242" i="1" s="1"/>
  <c r="CF242" i="1" s="1"/>
  <c r="T242" i="1" s="1"/>
  <c r="CI242" i="1" s="1"/>
  <c r="U242" i="1" s="1"/>
  <c r="AR241" i="1"/>
  <c r="BZ239" i="1"/>
  <c r="AT239" i="1" s="1"/>
  <c r="CA239" i="1" s="1"/>
  <c r="AR243" i="1"/>
  <c r="AS244" i="1"/>
  <c r="CB244" i="1"/>
  <c r="CC244" i="1" s="1"/>
  <c r="CF244" i="1" s="1"/>
  <c r="T244" i="1" s="1"/>
  <c r="CI244" i="1" s="1"/>
  <c r="U244" i="1" s="1"/>
  <c r="CM239" i="1"/>
  <c r="BZ241" i="1"/>
  <c r="AT241" i="1" s="1"/>
  <c r="CA241" i="1" s="1"/>
  <c r="BZ243" i="1"/>
  <c r="AT243" i="1" s="1"/>
  <c r="CA243" i="1" s="1"/>
  <c r="CM241" i="1"/>
  <c r="CM243" i="1"/>
  <c r="CL238" i="1"/>
  <c r="CN238" i="1" s="1"/>
  <c r="AQ238" i="1"/>
  <c r="AQ240" i="1"/>
  <c r="AQ242" i="1"/>
  <c r="AQ244" i="1"/>
  <c r="AK239" i="1"/>
  <c r="AK241" i="1"/>
  <c r="AK243" i="1"/>
  <c r="AS231" i="1"/>
  <c r="CB231" i="1"/>
  <c r="CC231" i="1" s="1"/>
  <c r="CF231" i="1" s="1"/>
  <c r="T231" i="1" s="1"/>
  <c r="CI231" i="1" s="1"/>
  <c r="U231" i="1" s="1"/>
  <c r="CL231" i="1"/>
  <c r="AS230" i="1"/>
  <c r="CB230" i="1"/>
  <c r="CC230" i="1" s="1"/>
  <c r="CF230" i="1" s="1"/>
  <c r="T230" i="1" s="1"/>
  <c r="CI230" i="1" s="1"/>
  <c r="AR236" i="1"/>
  <c r="AR232" i="1"/>
  <c r="CN233" i="1"/>
  <c r="AS237" i="1"/>
  <c r="CB237" i="1"/>
  <c r="CC237" i="1" s="1"/>
  <c r="CF237" i="1" s="1"/>
  <c r="T237" i="1" s="1"/>
  <c r="CI237" i="1" s="1"/>
  <c r="U237" i="1" s="1"/>
  <c r="AS233" i="1"/>
  <c r="CB233" i="1"/>
  <c r="CC233" i="1" s="1"/>
  <c r="CF233" i="1" s="1"/>
  <c r="T233" i="1" s="1"/>
  <c r="CI233" i="1" s="1"/>
  <c r="U233" i="1" s="1"/>
  <c r="CL233" i="1"/>
  <c r="BZ236" i="1"/>
  <c r="AT236" i="1" s="1"/>
  <c r="CA236" i="1" s="1"/>
  <c r="BZ232" i="1"/>
  <c r="AT232" i="1" s="1"/>
  <c r="CA232" i="1" s="1"/>
  <c r="AR234" i="1"/>
  <c r="CN235" i="1"/>
  <c r="CL230" i="1"/>
  <c r="AR230" i="1"/>
  <c r="CN231" i="1"/>
  <c r="AS235" i="1"/>
  <c r="CB235" i="1"/>
  <c r="CC235" i="1" s="1"/>
  <c r="CF235" i="1" s="1"/>
  <c r="T235" i="1" s="1"/>
  <c r="CI235" i="1" s="1"/>
  <c r="U235" i="1" s="1"/>
  <c r="CL235" i="1"/>
  <c r="BZ234" i="1"/>
  <c r="AT234" i="1" s="1"/>
  <c r="CA234" i="1" s="1"/>
  <c r="S230" i="1"/>
  <c r="S232" i="1"/>
  <c r="S234" i="1"/>
  <c r="S236" i="1"/>
  <c r="AS223" i="1"/>
  <c r="CB223" i="1"/>
  <c r="CC223" i="1" s="1"/>
  <c r="CF223" i="1" s="1"/>
  <c r="T223" i="1" s="1"/>
  <c r="CI223" i="1" s="1"/>
  <c r="U223" i="1" s="1"/>
  <c r="AR222" i="1"/>
  <c r="AS225" i="1"/>
  <c r="CB225" i="1"/>
  <c r="CC225" i="1" s="1"/>
  <c r="CF225" i="1" s="1"/>
  <c r="T225" i="1" s="1"/>
  <c r="CI225" i="1" s="1"/>
  <c r="U225" i="1" s="1"/>
  <c r="BZ222" i="1"/>
  <c r="AT222" i="1" s="1"/>
  <c r="CA222" i="1" s="1"/>
  <c r="AR224" i="1"/>
  <c r="AS227" i="1"/>
  <c r="CB227" i="1"/>
  <c r="CC227" i="1" s="1"/>
  <c r="CF227" i="1" s="1"/>
  <c r="T227" i="1" s="1"/>
  <c r="CI227" i="1" s="1"/>
  <c r="U227" i="1" s="1"/>
  <c r="AS229" i="1"/>
  <c r="CB229" i="1"/>
  <c r="CC229" i="1" s="1"/>
  <c r="CF229" i="1" s="1"/>
  <c r="T229" i="1" s="1"/>
  <c r="CI229" i="1" s="1"/>
  <c r="U229" i="1" s="1"/>
  <c r="CM222" i="1"/>
  <c r="BZ224" i="1"/>
  <c r="AT224" i="1" s="1"/>
  <c r="CA224" i="1" s="1"/>
  <c r="AR226" i="1"/>
  <c r="AR228" i="1"/>
  <c r="CM224" i="1"/>
  <c r="BZ226" i="1"/>
  <c r="AT226" i="1" s="1"/>
  <c r="CA226" i="1" s="1"/>
  <c r="BZ228" i="1"/>
  <c r="AT228" i="1" s="1"/>
  <c r="CA228" i="1" s="1"/>
  <c r="CL223" i="1"/>
  <c r="CN223" i="1" s="1"/>
  <c r="CL225" i="1"/>
  <c r="CN225" i="1" s="1"/>
  <c r="CL227" i="1"/>
  <c r="CN227" i="1" s="1"/>
  <c r="CL229" i="1"/>
  <c r="CN229" i="1" s="1"/>
  <c r="AQ223" i="1"/>
  <c r="CM223" i="1"/>
  <c r="AQ225" i="1"/>
  <c r="CM225" i="1"/>
  <c r="AQ227" i="1"/>
  <c r="CM227" i="1"/>
  <c r="AQ229" i="1"/>
  <c r="CM229" i="1"/>
  <c r="AK222" i="1"/>
  <c r="AK224" i="1"/>
  <c r="AK226" i="1"/>
  <c r="AK228" i="1"/>
  <c r="AS216" i="1"/>
  <c r="CB216" i="1"/>
  <c r="CC216" i="1" s="1"/>
  <c r="CF216" i="1" s="1"/>
  <c r="T216" i="1" s="1"/>
  <c r="CI216" i="1" s="1"/>
  <c r="U216" i="1" s="1"/>
  <c r="AR218" i="1"/>
  <c r="AS219" i="1"/>
  <c r="CB219" i="1"/>
  <c r="CC219" i="1" s="1"/>
  <c r="CF219" i="1" s="1"/>
  <c r="T219" i="1" s="1"/>
  <c r="CI219" i="1" s="1"/>
  <c r="U219" i="1" s="1"/>
  <c r="AR212" i="1"/>
  <c r="CN213" i="1"/>
  <c r="AS213" i="1"/>
  <c r="CB213" i="1"/>
  <c r="CC213" i="1" s="1"/>
  <c r="CF213" i="1" s="1"/>
  <c r="T213" i="1" s="1"/>
  <c r="CI213" i="1" s="1"/>
  <c r="U213" i="1" s="1"/>
  <c r="CL213" i="1"/>
  <c r="BZ218" i="1"/>
  <c r="AT218" i="1" s="1"/>
  <c r="CA218" i="1" s="1"/>
  <c r="CM218" i="1"/>
  <c r="AR220" i="1"/>
  <c r="AS221" i="1"/>
  <c r="CB221" i="1"/>
  <c r="CC221" i="1" s="1"/>
  <c r="CF221" i="1" s="1"/>
  <c r="T221" i="1" s="1"/>
  <c r="CI221" i="1" s="1"/>
  <c r="U221" i="1" s="1"/>
  <c r="CL221" i="1"/>
  <c r="CN221" i="1" s="1"/>
  <c r="BZ212" i="1"/>
  <c r="AT212" i="1" s="1"/>
  <c r="CA212" i="1" s="1"/>
  <c r="CM212" i="1"/>
  <c r="AR214" i="1"/>
  <c r="AS215" i="1"/>
  <c r="CB215" i="1"/>
  <c r="CC215" i="1" s="1"/>
  <c r="CF215" i="1" s="1"/>
  <c r="T215" i="1" s="1"/>
  <c r="CI215" i="1" s="1"/>
  <c r="U215" i="1" s="1"/>
  <c r="CL215" i="1"/>
  <c r="CN215" i="1" s="1"/>
  <c r="CM220" i="1"/>
  <c r="BZ220" i="1"/>
  <c r="AT220" i="1" s="1"/>
  <c r="CA220" i="1" s="1"/>
  <c r="BZ214" i="1"/>
  <c r="AT214" i="1" s="1"/>
  <c r="CA214" i="1" s="1"/>
  <c r="CL216" i="1"/>
  <c r="CN216" i="1" s="1"/>
  <c r="AR216" i="1"/>
  <c r="CN217" i="1"/>
  <c r="AS217" i="1"/>
  <c r="CB217" i="1"/>
  <c r="CC217" i="1" s="1"/>
  <c r="CF217" i="1" s="1"/>
  <c r="T217" i="1" s="1"/>
  <c r="CI217" i="1" s="1"/>
  <c r="U217" i="1" s="1"/>
  <c r="CL217" i="1"/>
  <c r="CM214" i="1"/>
  <c r="AQ213" i="1"/>
  <c r="AQ215" i="1"/>
  <c r="AQ217" i="1"/>
  <c r="AQ219" i="1"/>
  <c r="AQ221" i="1"/>
  <c r="AK212" i="1"/>
  <c r="AK214" i="1"/>
  <c r="AK216" i="1"/>
  <c r="AK218" i="1"/>
  <c r="AK220" i="1"/>
  <c r="AR208" i="1"/>
  <c r="AS209" i="1"/>
  <c r="CB209" i="1"/>
  <c r="CC209" i="1" s="1"/>
  <c r="CF209" i="1" s="1"/>
  <c r="T209" i="1" s="1"/>
  <c r="CI209" i="1" s="1"/>
  <c r="U209" i="1" s="1"/>
  <c r="BZ208" i="1"/>
  <c r="AT208" i="1" s="1"/>
  <c r="CA208" i="1" s="1"/>
  <c r="AR210" i="1"/>
  <c r="AS211" i="1"/>
  <c r="CB211" i="1"/>
  <c r="CC211" i="1" s="1"/>
  <c r="CF211" i="1" s="1"/>
  <c r="T211" i="1" s="1"/>
  <c r="CI211" i="1" s="1"/>
  <c r="U211" i="1" s="1"/>
  <c r="BZ210" i="1"/>
  <c r="AT210" i="1" s="1"/>
  <c r="CA210" i="1" s="1"/>
  <c r="S208" i="1"/>
  <c r="S210" i="1"/>
  <c r="AR204" i="1"/>
  <c r="BZ204" i="1"/>
  <c r="AT204" i="1" s="1"/>
  <c r="CA204" i="1" s="1"/>
  <c r="AS207" i="1"/>
  <c r="CB207" i="1"/>
  <c r="CC207" i="1" s="1"/>
  <c r="CF207" i="1" s="1"/>
  <c r="T207" i="1" s="1"/>
  <c r="CI207" i="1" s="1"/>
  <c r="U207" i="1" s="1"/>
  <c r="AR206" i="1"/>
  <c r="BZ206" i="1"/>
  <c r="AT206" i="1" s="1"/>
  <c r="CA206" i="1" s="1"/>
  <c r="CM206" i="1"/>
  <c r="CN205" i="1"/>
  <c r="AS205" i="1"/>
  <c r="CB205" i="1"/>
  <c r="CC205" i="1" s="1"/>
  <c r="CF205" i="1" s="1"/>
  <c r="T205" i="1" s="1"/>
  <c r="CI205" i="1" s="1"/>
  <c r="U205" i="1" s="1"/>
  <c r="CL205" i="1"/>
  <c r="AQ205" i="1"/>
  <c r="AQ207" i="1"/>
  <c r="AK204" i="1"/>
  <c r="AK206" i="1"/>
  <c r="AS200" i="1"/>
  <c r="CB200" i="1"/>
  <c r="CC200" i="1" s="1"/>
  <c r="CF200" i="1" s="1"/>
  <c r="T200" i="1" s="1"/>
  <c r="CI200" i="1" s="1"/>
  <c r="AR202" i="1"/>
  <c r="CL199" i="1"/>
  <c r="AS203" i="1"/>
  <c r="CB203" i="1"/>
  <c r="CC203" i="1" s="1"/>
  <c r="CF203" i="1" s="1"/>
  <c r="T203" i="1" s="1"/>
  <c r="CI203" i="1" s="1"/>
  <c r="U203" i="1" s="1"/>
  <c r="CN199" i="1"/>
  <c r="AR198" i="1"/>
  <c r="BZ202" i="1"/>
  <c r="AT202" i="1" s="1"/>
  <c r="CA202" i="1" s="1"/>
  <c r="AS199" i="1"/>
  <c r="CB199" i="1"/>
  <c r="CC199" i="1" s="1"/>
  <c r="CF199" i="1" s="1"/>
  <c r="T199" i="1" s="1"/>
  <c r="CI199" i="1" s="1"/>
  <c r="U199" i="1" s="1"/>
  <c r="BZ198" i="1"/>
  <c r="AT198" i="1" s="1"/>
  <c r="CA198" i="1" s="1"/>
  <c r="CL200" i="1"/>
  <c r="AR200" i="1"/>
  <c r="AS201" i="1"/>
  <c r="CB201" i="1"/>
  <c r="CC201" i="1" s="1"/>
  <c r="CF201" i="1" s="1"/>
  <c r="T201" i="1" s="1"/>
  <c r="CI201" i="1" s="1"/>
  <c r="U201" i="1" s="1"/>
  <c r="S198" i="1"/>
  <c r="S200" i="1"/>
  <c r="S202" i="1"/>
  <c r="AK199" i="1"/>
  <c r="AK201" i="1"/>
  <c r="AK203" i="1"/>
  <c r="CM199" i="1"/>
  <c r="CM201" i="1"/>
  <c r="CM203" i="1"/>
  <c r="AS191" i="1"/>
  <c r="CB191" i="1"/>
  <c r="CC191" i="1" s="1"/>
  <c r="CF191" i="1" s="1"/>
  <c r="T191" i="1" s="1"/>
  <c r="CI191" i="1" s="1"/>
  <c r="U191" i="1" s="1"/>
  <c r="AS193" i="1"/>
  <c r="CB193" i="1"/>
  <c r="CC193" i="1" s="1"/>
  <c r="CF193" i="1" s="1"/>
  <c r="T193" i="1" s="1"/>
  <c r="CI193" i="1" s="1"/>
  <c r="U193" i="1" s="1"/>
  <c r="AS195" i="1"/>
  <c r="CB195" i="1"/>
  <c r="CC195" i="1" s="1"/>
  <c r="CF195" i="1" s="1"/>
  <c r="T195" i="1" s="1"/>
  <c r="CI195" i="1" s="1"/>
  <c r="U195" i="1" s="1"/>
  <c r="AR192" i="1"/>
  <c r="AS197" i="1"/>
  <c r="CB197" i="1"/>
  <c r="CC197" i="1" s="1"/>
  <c r="CF197" i="1" s="1"/>
  <c r="T197" i="1" s="1"/>
  <c r="CI197" i="1" s="1"/>
  <c r="U197" i="1" s="1"/>
  <c r="AR194" i="1"/>
  <c r="AR196" i="1"/>
  <c r="BZ192" i="1"/>
  <c r="AT192" i="1" s="1"/>
  <c r="CA192" i="1" s="1"/>
  <c r="CM192" i="1"/>
  <c r="BZ194" i="1"/>
  <c r="AT194" i="1" s="1"/>
  <c r="CA194" i="1" s="1"/>
  <c r="CM194" i="1"/>
  <c r="BZ196" i="1"/>
  <c r="AT196" i="1" s="1"/>
  <c r="CA196" i="1" s="1"/>
  <c r="CM196" i="1"/>
  <c r="AK191" i="1"/>
  <c r="AK193" i="1"/>
  <c r="AK195" i="1"/>
  <c r="AK197" i="1"/>
  <c r="CL191" i="1"/>
  <c r="CN191" i="1" s="1"/>
  <c r="CL193" i="1"/>
  <c r="CN193" i="1" s="1"/>
  <c r="CL197" i="1"/>
  <c r="CN197" i="1" s="1"/>
  <c r="AQ191" i="1"/>
  <c r="AQ193" i="1"/>
  <c r="AQ195" i="1"/>
  <c r="AQ197" i="1"/>
  <c r="AK192" i="1"/>
  <c r="AK194" i="1"/>
  <c r="AK196" i="1"/>
  <c r="AS187" i="1"/>
  <c r="CB187" i="1"/>
  <c r="CC187" i="1" s="1"/>
  <c r="CF187" i="1" s="1"/>
  <c r="T187" i="1" s="1"/>
  <c r="CI187" i="1" s="1"/>
  <c r="U187" i="1" s="1"/>
  <c r="AR189" i="1"/>
  <c r="AS190" i="1"/>
  <c r="CB190" i="1"/>
  <c r="CC190" i="1" s="1"/>
  <c r="CF190" i="1" s="1"/>
  <c r="T190" i="1" s="1"/>
  <c r="CI190" i="1" s="1"/>
  <c r="U190" i="1" s="1"/>
  <c r="CL190" i="1"/>
  <c r="CN190" i="1" s="1"/>
  <c r="CM189" i="1"/>
  <c r="BZ189" i="1"/>
  <c r="AT189" i="1" s="1"/>
  <c r="CA189" i="1" s="1"/>
  <c r="CL187" i="1"/>
  <c r="CN187" i="1" s="1"/>
  <c r="AR187" i="1"/>
  <c r="AS188" i="1"/>
  <c r="CB188" i="1"/>
  <c r="CC188" i="1" s="1"/>
  <c r="CF188" i="1" s="1"/>
  <c r="T188" i="1" s="1"/>
  <c r="CI188" i="1" s="1"/>
  <c r="U188" i="1" s="1"/>
  <c r="CL188" i="1"/>
  <c r="CN188" i="1" s="1"/>
  <c r="AQ188" i="1"/>
  <c r="AQ190" i="1"/>
  <c r="AK187" i="1"/>
  <c r="AK189" i="1"/>
  <c r="AR179" i="1"/>
  <c r="AS182" i="1"/>
  <c r="CB182" i="1"/>
  <c r="CC182" i="1" s="1"/>
  <c r="CF182" i="1" s="1"/>
  <c r="T182" i="1" s="1"/>
  <c r="CI182" i="1" s="1"/>
  <c r="U182" i="1" s="1"/>
  <c r="AR181" i="1"/>
  <c r="AS179" i="1"/>
  <c r="CB179" i="1"/>
  <c r="CC179" i="1" s="1"/>
  <c r="CF179" i="1" s="1"/>
  <c r="T179" i="1" s="1"/>
  <c r="CI179" i="1" s="1"/>
  <c r="U179" i="1" s="1"/>
  <c r="AS184" i="1"/>
  <c r="CB184" i="1"/>
  <c r="CC184" i="1" s="1"/>
  <c r="CF184" i="1" s="1"/>
  <c r="T184" i="1" s="1"/>
  <c r="CI184" i="1" s="1"/>
  <c r="U184" i="1" s="1"/>
  <c r="AR183" i="1"/>
  <c r="BZ181" i="1"/>
  <c r="AT181" i="1" s="1"/>
  <c r="CA181" i="1" s="1"/>
  <c r="AS186" i="1"/>
  <c r="CB186" i="1"/>
  <c r="CC186" i="1" s="1"/>
  <c r="CF186" i="1" s="1"/>
  <c r="T186" i="1" s="1"/>
  <c r="CI186" i="1" s="1"/>
  <c r="U186" i="1" s="1"/>
  <c r="CM181" i="1"/>
  <c r="AR185" i="1"/>
  <c r="BZ183" i="1"/>
  <c r="AT183" i="1" s="1"/>
  <c r="CA183" i="1" s="1"/>
  <c r="CM183" i="1"/>
  <c r="AS178" i="1"/>
  <c r="CB178" i="1"/>
  <c r="CC178" i="1" s="1"/>
  <c r="CF178" i="1" s="1"/>
  <c r="T178" i="1" s="1"/>
  <c r="CI178" i="1" s="1"/>
  <c r="U178" i="1" s="1"/>
  <c r="BZ185" i="1"/>
  <c r="AT185" i="1" s="1"/>
  <c r="CA185" i="1" s="1"/>
  <c r="CM185" i="1"/>
  <c r="AS180" i="1"/>
  <c r="CB180" i="1"/>
  <c r="CC180" i="1" s="1"/>
  <c r="CF180" i="1" s="1"/>
  <c r="T180" i="1" s="1"/>
  <c r="CI180" i="1" s="1"/>
  <c r="U180" i="1" s="1"/>
  <c r="CL178" i="1"/>
  <c r="CN178" i="1" s="1"/>
  <c r="AQ178" i="1"/>
  <c r="AQ180" i="1"/>
  <c r="AQ182" i="1"/>
  <c r="AQ184" i="1"/>
  <c r="AQ186" i="1"/>
  <c r="CM186" i="1"/>
  <c r="AK179" i="1"/>
  <c r="AK181" i="1"/>
  <c r="AK183" i="1"/>
  <c r="AK185" i="1"/>
  <c r="AS171" i="1"/>
  <c r="CB171" i="1"/>
  <c r="CC171" i="1" s="1"/>
  <c r="CF171" i="1" s="1"/>
  <c r="T171" i="1" s="1"/>
  <c r="CI171" i="1" s="1"/>
  <c r="U171" i="1" s="1"/>
  <c r="CL171" i="1"/>
  <c r="AS170" i="1"/>
  <c r="CB170" i="1"/>
  <c r="CC170" i="1" s="1"/>
  <c r="CF170" i="1" s="1"/>
  <c r="T170" i="1" s="1"/>
  <c r="CI170" i="1" s="1"/>
  <c r="AR176" i="1"/>
  <c r="CN177" i="1"/>
  <c r="AR172" i="1"/>
  <c r="AS177" i="1"/>
  <c r="CB177" i="1"/>
  <c r="CC177" i="1" s="1"/>
  <c r="CF177" i="1" s="1"/>
  <c r="T177" i="1" s="1"/>
  <c r="CI177" i="1" s="1"/>
  <c r="U177" i="1" s="1"/>
  <c r="CL177" i="1"/>
  <c r="AS173" i="1"/>
  <c r="CB173" i="1"/>
  <c r="CC173" i="1" s="1"/>
  <c r="CF173" i="1" s="1"/>
  <c r="T173" i="1" s="1"/>
  <c r="CI173" i="1" s="1"/>
  <c r="U173" i="1" s="1"/>
  <c r="BZ176" i="1"/>
  <c r="AT176" i="1" s="1"/>
  <c r="CA176" i="1" s="1"/>
  <c r="BZ172" i="1"/>
  <c r="AT172" i="1" s="1"/>
  <c r="CA172" i="1" s="1"/>
  <c r="AS169" i="1"/>
  <c r="CB169" i="1"/>
  <c r="CC169" i="1" s="1"/>
  <c r="CF169" i="1" s="1"/>
  <c r="T169" i="1" s="1"/>
  <c r="CI169" i="1" s="1"/>
  <c r="U169" i="1" s="1"/>
  <c r="CL169" i="1"/>
  <c r="CN169" i="1" s="1"/>
  <c r="AR174" i="1"/>
  <c r="AR170" i="1"/>
  <c r="CN171" i="1"/>
  <c r="AS175" i="1"/>
  <c r="CB175" i="1"/>
  <c r="CC175" i="1" s="1"/>
  <c r="CF175" i="1" s="1"/>
  <c r="T175" i="1" s="1"/>
  <c r="CI175" i="1" s="1"/>
  <c r="U175" i="1" s="1"/>
  <c r="BZ174" i="1"/>
  <c r="AT174" i="1" s="1"/>
  <c r="CA174" i="1" s="1"/>
  <c r="S170" i="1"/>
  <c r="S172" i="1"/>
  <c r="S174" i="1"/>
  <c r="S176" i="1"/>
  <c r="AR161" i="1"/>
  <c r="AS166" i="1"/>
  <c r="CB166" i="1"/>
  <c r="CC166" i="1" s="1"/>
  <c r="CF166" i="1" s="1"/>
  <c r="T166" i="1" s="1"/>
  <c r="CI166" i="1" s="1"/>
  <c r="U166" i="1" s="1"/>
  <c r="CL166" i="1"/>
  <c r="AS165" i="1"/>
  <c r="CB165" i="1"/>
  <c r="CC165" i="1" s="1"/>
  <c r="CF165" i="1" s="1"/>
  <c r="T165" i="1" s="1"/>
  <c r="CI165" i="1" s="1"/>
  <c r="AS162" i="1"/>
  <c r="CB162" i="1"/>
  <c r="CC162" i="1" s="1"/>
  <c r="CF162" i="1" s="1"/>
  <c r="T162" i="1" s="1"/>
  <c r="CI162" i="1" s="1"/>
  <c r="U162" i="1" s="1"/>
  <c r="CL162" i="1"/>
  <c r="CN162" i="1" s="1"/>
  <c r="BZ161" i="1"/>
  <c r="AT161" i="1" s="1"/>
  <c r="CA161" i="1" s="1"/>
  <c r="AR167" i="1"/>
  <c r="AS168" i="1"/>
  <c r="CB168" i="1"/>
  <c r="CC168" i="1" s="1"/>
  <c r="CF168" i="1" s="1"/>
  <c r="T168" i="1" s="1"/>
  <c r="CI168" i="1" s="1"/>
  <c r="U168" i="1" s="1"/>
  <c r="AR163" i="1"/>
  <c r="AS164" i="1"/>
  <c r="CB164" i="1"/>
  <c r="CC164" i="1" s="1"/>
  <c r="CF164" i="1" s="1"/>
  <c r="T164" i="1" s="1"/>
  <c r="CI164" i="1" s="1"/>
  <c r="U164" i="1" s="1"/>
  <c r="CL164" i="1"/>
  <c r="CN164" i="1" s="1"/>
  <c r="BZ167" i="1"/>
  <c r="AT167" i="1" s="1"/>
  <c r="CA167" i="1" s="1"/>
  <c r="BZ163" i="1"/>
  <c r="AT163" i="1" s="1"/>
  <c r="CA163" i="1" s="1"/>
  <c r="AR165" i="1"/>
  <c r="CN166" i="1"/>
  <c r="S161" i="1"/>
  <c r="S163" i="1"/>
  <c r="S165" i="1"/>
  <c r="S167" i="1"/>
  <c r="AQ168" i="1"/>
  <c r="CB157" i="1"/>
  <c r="CC157" i="1" s="1"/>
  <c r="CF157" i="1" s="1"/>
  <c r="T157" i="1" s="1"/>
  <c r="CI157" i="1" s="1"/>
  <c r="U157" i="1" s="1"/>
  <c r="AS157" i="1"/>
  <c r="AS156" i="1"/>
  <c r="CB156" i="1"/>
  <c r="CC156" i="1" s="1"/>
  <c r="CF156" i="1" s="1"/>
  <c r="T156" i="1" s="1"/>
  <c r="CI156" i="1" s="1"/>
  <c r="U156" i="1" s="1"/>
  <c r="AS160" i="1"/>
  <c r="CB160" i="1"/>
  <c r="CC160" i="1" s="1"/>
  <c r="CF160" i="1" s="1"/>
  <c r="T160" i="1" s="1"/>
  <c r="CI160" i="1" s="1"/>
  <c r="U160" i="1" s="1"/>
  <c r="CL155" i="1"/>
  <c r="AS154" i="1"/>
  <c r="CB154" i="1"/>
  <c r="CC154" i="1" s="1"/>
  <c r="CF154" i="1" s="1"/>
  <c r="T154" i="1" s="1"/>
  <c r="CI154" i="1" s="1"/>
  <c r="U154" i="1" s="1"/>
  <c r="AS158" i="1"/>
  <c r="CB158" i="1"/>
  <c r="CC158" i="1" s="1"/>
  <c r="CF158" i="1" s="1"/>
  <c r="T158" i="1" s="1"/>
  <c r="CI158" i="1" s="1"/>
  <c r="U158" i="1" s="1"/>
  <c r="AS159" i="1"/>
  <c r="CB159" i="1"/>
  <c r="CC159" i="1" s="1"/>
  <c r="CF159" i="1" s="1"/>
  <c r="T159" i="1" s="1"/>
  <c r="CI159" i="1" s="1"/>
  <c r="U159" i="1" s="1"/>
  <c r="CB155" i="1"/>
  <c r="CC155" i="1" s="1"/>
  <c r="CF155" i="1" s="1"/>
  <c r="T155" i="1" s="1"/>
  <c r="CI155" i="1" s="1"/>
  <c r="U155" i="1" s="1"/>
  <c r="AS155" i="1"/>
  <c r="CL157" i="1"/>
  <c r="CN157" i="1" s="1"/>
  <c r="CN155" i="1"/>
  <c r="CL156" i="1"/>
  <c r="CN156" i="1" s="1"/>
  <c r="AQ154" i="1"/>
  <c r="CM154" i="1"/>
  <c r="AQ156" i="1"/>
  <c r="CM156" i="1"/>
  <c r="AQ158" i="1"/>
  <c r="CM158" i="1"/>
  <c r="AQ160" i="1"/>
  <c r="CM160" i="1"/>
  <c r="AK155" i="1"/>
  <c r="AK157" i="1"/>
  <c r="AK159" i="1"/>
  <c r="AS147" i="1"/>
  <c r="CB147" i="1"/>
  <c r="CC147" i="1" s="1"/>
  <c r="CF147" i="1" s="1"/>
  <c r="T147" i="1" s="1"/>
  <c r="CI147" i="1" s="1"/>
  <c r="U147" i="1" s="1"/>
  <c r="AS149" i="1"/>
  <c r="CB149" i="1"/>
  <c r="CC149" i="1" s="1"/>
  <c r="CF149" i="1" s="1"/>
  <c r="T149" i="1" s="1"/>
  <c r="CI149" i="1" s="1"/>
  <c r="U149" i="1" s="1"/>
  <c r="AS151" i="1"/>
  <c r="CB151" i="1"/>
  <c r="CC151" i="1" s="1"/>
  <c r="CF151" i="1" s="1"/>
  <c r="T151" i="1" s="1"/>
  <c r="CI151" i="1" s="1"/>
  <c r="U151" i="1" s="1"/>
  <c r="AS153" i="1"/>
  <c r="CB153" i="1"/>
  <c r="CC153" i="1" s="1"/>
  <c r="CF153" i="1" s="1"/>
  <c r="T153" i="1" s="1"/>
  <c r="CI153" i="1" s="1"/>
  <c r="U153" i="1" s="1"/>
  <c r="AR152" i="1"/>
  <c r="CM148" i="1"/>
  <c r="AS148" i="1"/>
  <c r="CB148" i="1"/>
  <c r="CC148" i="1" s="1"/>
  <c r="CF148" i="1" s="1"/>
  <c r="T148" i="1" s="1"/>
  <c r="CI148" i="1" s="1"/>
  <c r="U148" i="1" s="1"/>
  <c r="CM150" i="1"/>
  <c r="AS150" i="1"/>
  <c r="CB150" i="1"/>
  <c r="CC150" i="1" s="1"/>
  <c r="CF150" i="1" s="1"/>
  <c r="T150" i="1" s="1"/>
  <c r="CI150" i="1" s="1"/>
  <c r="U150" i="1" s="1"/>
  <c r="BZ152" i="1"/>
  <c r="AT152" i="1" s="1"/>
  <c r="CA152" i="1" s="1"/>
  <c r="CL147" i="1"/>
  <c r="CN147" i="1" s="1"/>
  <c r="AQ147" i="1"/>
  <c r="CM147" i="1"/>
  <c r="AQ149" i="1"/>
  <c r="CM149" i="1"/>
  <c r="AQ151" i="1"/>
  <c r="CM151" i="1"/>
  <c r="AQ153" i="1"/>
  <c r="AK148" i="1"/>
  <c r="AK150" i="1"/>
  <c r="AK152" i="1"/>
  <c r="CB139" i="1"/>
  <c r="CC139" i="1" s="1"/>
  <c r="CF139" i="1" s="1"/>
  <c r="T139" i="1" s="1"/>
  <c r="CI139" i="1" s="1"/>
  <c r="U139" i="1" s="1"/>
  <c r="AS139" i="1"/>
  <c r="AS144" i="1"/>
  <c r="CB144" i="1"/>
  <c r="CC144" i="1" s="1"/>
  <c r="CF144" i="1" s="1"/>
  <c r="T144" i="1" s="1"/>
  <c r="CI144" i="1" s="1"/>
  <c r="U144" i="1" s="1"/>
  <c r="CB141" i="1"/>
  <c r="CC141" i="1" s="1"/>
  <c r="CF141" i="1" s="1"/>
  <c r="T141" i="1" s="1"/>
  <c r="CI141" i="1" s="1"/>
  <c r="U141" i="1" s="1"/>
  <c r="AS141" i="1"/>
  <c r="CL143" i="1"/>
  <c r="CN143" i="1" s="1"/>
  <c r="AS138" i="1"/>
  <c r="CB138" i="1"/>
  <c r="CC138" i="1" s="1"/>
  <c r="CF138" i="1" s="1"/>
  <c r="T138" i="1" s="1"/>
  <c r="CI138" i="1" s="1"/>
  <c r="U138" i="1" s="1"/>
  <c r="AS146" i="1"/>
  <c r="CB146" i="1"/>
  <c r="CC146" i="1" s="1"/>
  <c r="CF146" i="1" s="1"/>
  <c r="T146" i="1" s="1"/>
  <c r="CI146" i="1" s="1"/>
  <c r="U146" i="1" s="1"/>
  <c r="CM143" i="1"/>
  <c r="CN146" i="1"/>
  <c r="CB143" i="1"/>
  <c r="CC143" i="1" s="1"/>
  <c r="CF143" i="1" s="1"/>
  <c r="T143" i="1" s="1"/>
  <c r="CI143" i="1" s="1"/>
  <c r="U143" i="1" s="1"/>
  <c r="AS143" i="1"/>
  <c r="CL145" i="1"/>
  <c r="AS140" i="1"/>
  <c r="CB140" i="1"/>
  <c r="CC140" i="1" s="1"/>
  <c r="CF140" i="1" s="1"/>
  <c r="T140" i="1" s="1"/>
  <c r="CI140" i="1" s="1"/>
  <c r="U140" i="1" s="1"/>
  <c r="CM145" i="1"/>
  <c r="CN145" i="1" s="1"/>
  <c r="CL139" i="1"/>
  <c r="CB145" i="1"/>
  <c r="CC145" i="1" s="1"/>
  <c r="CF145" i="1" s="1"/>
  <c r="T145" i="1" s="1"/>
  <c r="CI145" i="1" s="1"/>
  <c r="U145" i="1" s="1"/>
  <c r="AS145" i="1"/>
  <c r="AS142" i="1"/>
  <c r="CB142" i="1"/>
  <c r="CC142" i="1" s="1"/>
  <c r="CF142" i="1" s="1"/>
  <c r="T142" i="1" s="1"/>
  <c r="CI142" i="1" s="1"/>
  <c r="U142" i="1" s="1"/>
  <c r="AK138" i="1"/>
  <c r="AK140" i="1"/>
  <c r="AK142" i="1"/>
  <c r="AK144" i="1"/>
  <c r="AK146" i="1"/>
  <c r="CL146" i="1"/>
  <c r="AQ138" i="1"/>
  <c r="CM138" i="1"/>
  <c r="AQ140" i="1"/>
  <c r="CM140" i="1"/>
  <c r="AQ142" i="1"/>
  <c r="CM142" i="1"/>
  <c r="AQ144" i="1"/>
  <c r="CM144" i="1"/>
  <c r="AQ146" i="1"/>
  <c r="CM146" i="1"/>
  <c r="AK139" i="1"/>
  <c r="AK141" i="1"/>
  <c r="AK143" i="1"/>
  <c r="AK145" i="1"/>
  <c r="CN139" i="1"/>
  <c r="CM135" i="1"/>
  <c r="AK135" i="1"/>
  <c r="CM137" i="1"/>
  <c r="AK137" i="1"/>
  <c r="AS133" i="1"/>
  <c r="CB133" i="1"/>
  <c r="CC133" i="1" s="1"/>
  <c r="CF133" i="1" s="1"/>
  <c r="T133" i="1" s="1"/>
  <c r="CI133" i="1" s="1"/>
  <c r="U133" i="1" s="1"/>
  <c r="AS135" i="1"/>
  <c r="CB135" i="1"/>
  <c r="CC135" i="1" s="1"/>
  <c r="CF135" i="1" s="1"/>
  <c r="T135" i="1" s="1"/>
  <c r="CI135" i="1" s="1"/>
  <c r="U135" i="1" s="1"/>
  <c r="BZ134" i="1"/>
  <c r="AT134" i="1" s="1"/>
  <c r="CA134" i="1" s="1"/>
  <c r="AR134" i="1"/>
  <c r="AS137" i="1"/>
  <c r="CB137" i="1"/>
  <c r="CC137" i="1" s="1"/>
  <c r="CF137" i="1" s="1"/>
  <c r="T137" i="1" s="1"/>
  <c r="CI137" i="1" s="1"/>
  <c r="U137" i="1" s="1"/>
  <c r="BZ136" i="1"/>
  <c r="AT136" i="1" s="1"/>
  <c r="CA136" i="1" s="1"/>
  <c r="AR136" i="1"/>
  <c r="CM134" i="1"/>
  <c r="CM133" i="1"/>
  <c r="AK133" i="1"/>
  <c r="CM136" i="1"/>
  <c r="AK134" i="1"/>
  <c r="AK136" i="1"/>
  <c r="AS126" i="1"/>
  <c r="CB126" i="1"/>
  <c r="CC126" i="1" s="1"/>
  <c r="CF126" i="1" s="1"/>
  <c r="T126" i="1" s="1"/>
  <c r="CI126" i="1" s="1"/>
  <c r="U126" i="1" s="1"/>
  <c r="AR125" i="1"/>
  <c r="AS128" i="1"/>
  <c r="CB128" i="1"/>
  <c r="CC128" i="1" s="1"/>
  <c r="CF128" i="1" s="1"/>
  <c r="T128" i="1" s="1"/>
  <c r="CI128" i="1" s="1"/>
  <c r="U128" i="1" s="1"/>
  <c r="AR127" i="1"/>
  <c r="AS130" i="1"/>
  <c r="CB130" i="1"/>
  <c r="CC130" i="1" s="1"/>
  <c r="CF130" i="1" s="1"/>
  <c r="T130" i="1" s="1"/>
  <c r="CI130" i="1" s="1"/>
  <c r="U130" i="1" s="1"/>
  <c r="AR129" i="1"/>
  <c r="AS132" i="1"/>
  <c r="CB132" i="1"/>
  <c r="CC132" i="1" s="1"/>
  <c r="CF132" i="1" s="1"/>
  <c r="T132" i="1" s="1"/>
  <c r="CI132" i="1" s="1"/>
  <c r="U132" i="1" s="1"/>
  <c r="BZ125" i="1"/>
  <c r="AT125" i="1" s="1"/>
  <c r="CA125" i="1" s="1"/>
  <c r="AR131" i="1"/>
  <c r="BZ127" i="1"/>
  <c r="AT127" i="1" s="1"/>
  <c r="CA127" i="1" s="1"/>
  <c r="CM125" i="1"/>
  <c r="BZ129" i="1"/>
  <c r="AT129" i="1" s="1"/>
  <c r="CA129" i="1" s="1"/>
  <c r="CM127" i="1"/>
  <c r="BZ131" i="1"/>
  <c r="AT131" i="1" s="1"/>
  <c r="CA131" i="1" s="1"/>
  <c r="CM129" i="1"/>
  <c r="CM131" i="1"/>
  <c r="CL126" i="1"/>
  <c r="CN126" i="1" s="1"/>
  <c r="CL128" i="1"/>
  <c r="CN128" i="1" s="1"/>
  <c r="CL130" i="1"/>
  <c r="CN130" i="1" s="1"/>
  <c r="CL132" i="1"/>
  <c r="CN132" i="1" s="1"/>
  <c r="AQ126" i="1"/>
  <c r="AQ128" i="1"/>
  <c r="AQ130" i="1"/>
  <c r="AQ132" i="1"/>
  <c r="AK125" i="1"/>
  <c r="AK127" i="1"/>
  <c r="AK129" i="1"/>
  <c r="AK131" i="1"/>
  <c r="AS118" i="1"/>
  <c r="CB118" i="1"/>
  <c r="CC118" i="1" s="1"/>
  <c r="CF118" i="1" s="1"/>
  <c r="T118" i="1" s="1"/>
  <c r="CI118" i="1" s="1"/>
  <c r="U118" i="1" s="1"/>
  <c r="AS120" i="1"/>
  <c r="CB120" i="1"/>
  <c r="CC120" i="1" s="1"/>
  <c r="CF120" i="1" s="1"/>
  <c r="T120" i="1" s="1"/>
  <c r="CI120" i="1" s="1"/>
  <c r="U120" i="1" s="1"/>
  <c r="AR117" i="1"/>
  <c r="AS122" i="1"/>
  <c r="CB122" i="1"/>
  <c r="CC122" i="1" s="1"/>
  <c r="CF122" i="1" s="1"/>
  <c r="T122" i="1" s="1"/>
  <c r="CI122" i="1" s="1"/>
  <c r="U122" i="1" s="1"/>
  <c r="CL119" i="1"/>
  <c r="CN119" i="1" s="1"/>
  <c r="AR119" i="1"/>
  <c r="AR121" i="1"/>
  <c r="AS124" i="1"/>
  <c r="CB124" i="1"/>
  <c r="CC124" i="1" s="1"/>
  <c r="CF124" i="1" s="1"/>
  <c r="T124" i="1" s="1"/>
  <c r="CI124" i="1" s="1"/>
  <c r="U124" i="1" s="1"/>
  <c r="CB117" i="1"/>
  <c r="CC117" i="1" s="1"/>
  <c r="CF117" i="1" s="1"/>
  <c r="T117" i="1" s="1"/>
  <c r="CI117" i="1" s="1"/>
  <c r="U117" i="1" s="1"/>
  <c r="AS117" i="1"/>
  <c r="AR123" i="1"/>
  <c r="CM119" i="1"/>
  <c r="BZ121" i="1"/>
  <c r="AT121" i="1" s="1"/>
  <c r="CA121" i="1" s="1"/>
  <c r="CM121" i="1"/>
  <c r="CB119" i="1"/>
  <c r="CC119" i="1" s="1"/>
  <c r="CF119" i="1" s="1"/>
  <c r="T119" i="1" s="1"/>
  <c r="CI119" i="1" s="1"/>
  <c r="U119" i="1" s="1"/>
  <c r="AS119" i="1"/>
  <c r="CM123" i="1"/>
  <c r="BZ123" i="1"/>
  <c r="AT123" i="1" s="1"/>
  <c r="CA123" i="1" s="1"/>
  <c r="AK118" i="1"/>
  <c r="AK120" i="1"/>
  <c r="AK122" i="1"/>
  <c r="AK124" i="1"/>
  <c r="CL118" i="1"/>
  <c r="CN118" i="1" s="1"/>
  <c r="CL120" i="1"/>
  <c r="CL124" i="1"/>
  <c r="CN124" i="1" s="1"/>
  <c r="AQ118" i="1"/>
  <c r="CM118" i="1"/>
  <c r="AQ120" i="1"/>
  <c r="CM120" i="1"/>
  <c r="CN120" i="1" s="1"/>
  <c r="AQ122" i="1"/>
  <c r="CM122" i="1"/>
  <c r="AQ124" i="1"/>
  <c r="CM124" i="1"/>
  <c r="AK117" i="1"/>
  <c r="AK119" i="1"/>
  <c r="AK121" i="1"/>
  <c r="AK123" i="1"/>
  <c r="AS112" i="1"/>
  <c r="CB112" i="1"/>
  <c r="CC112" i="1" s="1"/>
  <c r="CF112" i="1" s="1"/>
  <c r="T112" i="1" s="1"/>
  <c r="CI112" i="1" s="1"/>
  <c r="U112" i="1" s="1"/>
  <c r="AR111" i="1"/>
  <c r="AS114" i="1"/>
  <c r="CB114" i="1"/>
  <c r="CC114" i="1" s="1"/>
  <c r="CF114" i="1" s="1"/>
  <c r="T114" i="1" s="1"/>
  <c r="CI114" i="1" s="1"/>
  <c r="U114" i="1" s="1"/>
  <c r="AR113" i="1"/>
  <c r="BZ111" i="1"/>
  <c r="AT111" i="1" s="1"/>
  <c r="CA111" i="1" s="1"/>
  <c r="AS116" i="1"/>
  <c r="CB116" i="1"/>
  <c r="CC116" i="1" s="1"/>
  <c r="CF116" i="1" s="1"/>
  <c r="T116" i="1" s="1"/>
  <c r="CI116" i="1" s="1"/>
  <c r="U116" i="1" s="1"/>
  <c r="CM111" i="1"/>
  <c r="AR115" i="1"/>
  <c r="CN116" i="1"/>
  <c r="BZ113" i="1"/>
  <c r="AT113" i="1" s="1"/>
  <c r="CA113" i="1" s="1"/>
  <c r="CM113" i="1"/>
  <c r="BZ115" i="1"/>
  <c r="AT115" i="1" s="1"/>
  <c r="CA115" i="1" s="1"/>
  <c r="CM115" i="1"/>
  <c r="AS110" i="1"/>
  <c r="CB110" i="1"/>
  <c r="CC110" i="1" s="1"/>
  <c r="CF110" i="1" s="1"/>
  <c r="T110" i="1" s="1"/>
  <c r="CI110" i="1" s="1"/>
  <c r="U110" i="1" s="1"/>
  <c r="CL116" i="1"/>
  <c r="AQ110" i="1"/>
  <c r="AQ112" i="1"/>
  <c r="AQ114" i="1"/>
  <c r="AQ116" i="1"/>
  <c r="AK111" i="1"/>
  <c r="AK113" i="1"/>
  <c r="AK115" i="1"/>
  <c r="AS103" i="1"/>
  <c r="CB103" i="1"/>
  <c r="CC103" i="1" s="1"/>
  <c r="CF103" i="1" s="1"/>
  <c r="T103" i="1" s="1"/>
  <c r="CI103" i="1" s="1"/>
  <c r="U103" i="1" s="1"/>
  <c r="BZ102" i="1"/>
  <c r="AT102" i="1" s="1"/>
  <c r="CA102" i="1" s="1"/>
  <c r="BZ106" i="1"/>
  <c r="AT106" i="1" s="1"/>
  <c r="CA106" i="1" s="1"/>
  <c r="AS109" i="1"/>
  <c r="CB109" i="1"/>
  <c r="CC109" i="1" s="1"/>
  <c r="CF109" i="1" s="1"/>
  <c r="T109" i="1" s="1"/>
  <c r="CI109" i="1" s="1"/>
  <c r="U109" i="1" s="1"/>
  <c r="AS107" i="1"/>
  <c r="CB107" i="1"/>
  <c r="CC107" i="1" s="1"/>
  <c r="CF107" i="1" s="1"/>
  <c r="T107" i="1" s="1"/>
  <c r="CI107" i="1" s="1"/>
  <c r="U107" i="1" s="1"/>
  <c r="AR102" i="1"/>
  <c r="AS101" i="1"/>
  <c r="CB101" i="1"/>
  <c r="CC101" i="1" s="1"/>
  <c r="CF101" i="1" s="1"/>
  <c r="T101" i="1" s="1"/>
  <c r="CI101" i="1" s="1"/>
  <c r="U101" i="1" s="1"/>
  <c r="AR104" i="1"/>
  <c r="AS105" i="1"/>
  <c r="CB105" i="1"/>
  <c r="CC105" i="1" s="1"/>
  <c r="CF105" i="1" s="1"/>
  <c r="T105" i="1" s="1"/>
  <c r="CI105" i="1" s="1"/>
  <c r="U105" i="1" s="1"/>
  <c r="AR108" i="1"/>
  <c r="AR106" i="1"/>
  <c r="BZ104" i="1"/>
  <c r="AT104" i="1" s="1"/>
  <c r="CA104" i="1" s="1"/>
  <c r="BZ108" i="1"/>
  <c r="AT108" i="1" s="1"/>
  <c r="CA108" i="1" s="1"/>
  <c r="S102" i="1"/>
  <c r="S104" i="1"/>
  <c r="S106" i="1"/>
  <c r="S108" i="1"/>
  <c r="CL109" i="1"/>
  <c r="CN109" i="1" s="1"/>
  <c r="CB97" i="1"/>
  <c r="CC97" i="1" s="1"/>
  <c r="CF97" i="1" s="1"/>
  <c r="T97" i="1" s="1"/>
  <c r="CI97" i="1" s="1"/>
  <c r="U97" i="1" s="1"/>
  <c r="AS97" i="1"/>
  <c r="AS100" i="1"/>
  <c r="CB100" i="1"/>
  <c r="CC100" i="1" s="1"/>
  <c r="CF100" i="1" s="1"/>
  <c r="T100" i="1" s="1"/>
  <c r="CI100" i="1" s="1"/>
  <c r="U100" i="1" s="1"/>
  <c r="CB93" i="1"/>
  <c r="CC93" i="1" s="1"/>
  <c r="CF93" i="1" s="1"/>
  <c r="T93" i="1" s="1"/>
  <c r="CI93" i="1" s="1"/>
  <c r="U93" i="1" s="1"/>
  <c r="AS93" i="1"/>
  <c r="AS94" i="1"/>
  <c r="CB94" i="1"/>
  <c r="CC94" i="1" s="1"/>
  <c r="CF94" i="1" s="1"/>
  <c r="T94" i="1" s="1"/>
  <c r="CI94" i="1" s="1"/>
  <c r="U94" i="1" s="1"/>
  <c r="AS96" i="1"/>
  <c r="CB96" i="1"/>
  <c r="CC96" i="1" s="1"/>
  <c r="CF96" i="1" s="1"/>
  <c r="T96" i="1" s="1"/>
  <c r="CI96" i="1" s="1"/>
  <c r="U96" i="1" s="1"/>
  <c r="AS92" i="1"/>
  <c r="CB92" i="1"/>
  <c r="CC92" i="1" s="1"/>
  <c r="CF92" i="1" s="1"/>
  <c r="T92" i="1" s="1"/>
  <c r="CI92" i="1" s="1"/>
  <c r="U92" i="1" s="1"/>
  <c r="CM99" i="1"/>
  <c r="CB99" i="1"/>
  <c r="CC99" i="1" s="1"/>
  <c r="CF99" i="1" s="1"/>
  <c r="T99" i="1" s="1"/>
  <c r="CI99" i="1" s="1"/>
  <c r="U99" i="1" s="1"/>
  <c r="AS99" i="1"/>
  <c r="CM95" i="1"/>
  <c r="CL95" i="1"/>
  <c r="CN95" i="1" s="1"/>
  <c r="CB95" i="1"/>
  <c r="CC95" i="1" s="1"/>
  <c r="CF95" i="1" s="1"/>
  <c r="T95" i="1" s="1"/>
  <c r="CI95" i="1" s="1"/>
  <c r="U95" i="1" s="1"/>
  <c r="AS95" i="1"/>
  <c r="AS98" i="1"/>
  <c r="CB98" i="1"/>
  <c r="CC98" i="1" s="1"/>
  <c r="CF98" i="1" s="1"/>
  <c r="T98" i="1" s="1"/>
  <c r="CI98" i="1" s="1"/>
  <c r="U98" i="1" s="1"/>
  <c r="CL92" i="1"/>
  <c r="CN92" i="1" s="1"/>
  <c r="CL94" i="1"/>
  <c r="CN94" i="1" s="1"/>
  <c r="CL96" i="1"/>
  <c r="CN96" i="1" s="1"/>
  <c r="CL98" i="1"/>
  <c r="CN98" i="1" s="1"/>
  <c r="AQ92" i="1"/>
  <c r="CM92" i="1"/>
  <c r="AQ94" i="1"/>
  <c r="CM94" i="1"/>
  <c r="AQ96" i="1"/>
  <c r="CM96" i="1"/>
  <c r="AQ98" i="1"/>
  <c r="CM98" i="1"/>
  <c r="AQ100" i="1"/>
  <c r="CM100" i="1"/>
  <c r="AK93" i="1"/>
  <c r="AK95" i="1"/>
  <c r="AK97" i="1"/>
  <c r="AK99" i="1"/>
  <c r="CB82" i="1"/>
  <c r="CC82" i="1" s="1"/>
  <c r="CF82" i="1" s="1"/>
  <c r="T82" i="1" s="1"/>
  <c r="CI82" i="1" s="1"/>
  <c r="U82" i="1" s="1"/>
  <c r="AS82" i="1"/>
  <c r="AS89" i="1"/>
  <c r="CB89" i="1"/>
  <c r="CC89" i="1" s="1"/>
  <c r="CF89" i="1" s="1"/>
  <c r="T89" i="1" s="1"/>
  <c r="CI89" i="1" s="1"/>
  <c r="U89" i="1" s="1"/>
  <c r="CL86" i="1"/>
  <c r="AR86" i="1"/>
  <c r="BZ84" i="1"/>
  <c r="AT84" i="1" s="1"/>
  <c r="CA84" i="1" s="1"/>
  <c r="AS91" i="1"/>
  <c r="CB91" i="1"/>
  <c r="CC91" i="1" s="1"/>
  <c r="CF91" i="1" s="1"/>
  <c r="T91" i="1" s="1"/>
  <c r="CI91" i="1" s="1"/>
  <c r="U91" i="1" s="1"/>
  <c r="AR84" i="1"/>
  <c r="AR88" i="1"/>
  <c r="AR90" i="1"/>
  <c r="AS87" i="1"/>
  <c r="CB87" i="1"/>
  <c r="CC87" i="1" s="1"/>
  <c r="CF87" i="1" s="1"/>
  <c r="T87" i="1" s="1"/>
  <c r="CI87" i="1" s="1"/>
  <c r="U87" i="1" s="1"/>
  <c r="AS83" i="1"/>
  <c r="CB83" i="1"/>
  <c r="CC83" i="1" s="1"/>
  <c r="CF83" i="1" s="1"/>
  <c r="T83" i="1" s="1"/>
  <c r="CI83" i="1" s="1"/>
  <c r="U83" i="1" s="1"/>
  <c r="BZ88" i="1"/>
  <c r="AT88" i="1" s="1"/>
  <c r="CA88" i="1" s="1"/>
  <c r="AS86" i="1"/>
  <c r="CB86" i="1"/>
  <c r="CC86" i="1" s="1"/>
  <c r="CF86" i="1" s="1"/>
  <c r="T86" i="1" s="1"/>
  <c r="CI86" i="1" s="1"/>
  <c r="U86" i="1" s="1"/>
  <c r="AS85" i="1"/>
  <c r="CB85" i="1"/>
  <c r="CC85" i="1" s="1"/>
  <c r="CF85" i="1" s="1"/>
  <c r="T85" i="1" s="1"/>
  <c r="CI85" i="1" s="1"/>
  <c r="U85" i="1" s="1"/>
  <c r="BZ90" i="1"/>
  <c r="AT90" i="1" s="1"/>
  <c r="CA90" i="1" s="1"/>
  <c r="CL82" i="1"/>
  <c r="AR82" i="1"/>
  <c r="CN82" i="1"/>
  <c r="CN86" i="1"/>
  <c r="AQ83" i="1"/>
  <c r="AQ85" i="1"/>
  <c r="AQ87" i="1"/>
  <c r="AQ89" i="1"/>
  <c r="AQ91" i="1"/>
  <c r="AK82" i="1"/>
  <c r="AK84" i="1"/>
  <c r="AK86" i="1"/>
  <c r="AK88" i="1"/>
  <c r="AK90" i="1"/>
  <c r="BZ78" i="1"/>
  <c r="AT78" i="1" s="1"/>
  <c r="CA78" i="1" s="1"/>
  <c r="AR78" i="1"/>
  <c r="AS79" i="1"/>
  <c r="CB79" i="1"/>
  <c r="CC79" i="1" s="1"/>
  <c r="CF79" i="1" s="1"/>
  <c r="T79" i="1" s="1"/>
  <c r="CI79" i="1" s="1"/>
  <c r="U79" i="1" s="1"/>
  <c r="BZ74" i="1"/>
  <c r="AT74" i="1" s="1"/>
  <c r="CA74" i="1" s="1"/>
  <c r="AR74" i="1"/>
  <c r="AS75" i="1"/>
  <c r="CB75" i="1"/>
  <c r="CC75" i="1" s="1"/>
  <c r="CF75" i="1" s="1"/>
  <c r="T75" i="1" s="1"/>
  <c r="CI75" i="1" s="1"/>
  <c r="U75" i="1" s="1"/>
  <c r="BZ80" i="1"/>
  <c r="AT80" i="1" s="1"/>
  <c r="CA80" i="1" s="1"/>
  <c r="AR80" i="1"/>
  <c r="AS81" i="1"/>
  <c r="CB81" i="1"/>
  <c r="CC81" i="1" s="1"/>
  <c r="CF81" i="1" s="1"/>
  <c r="T81" i="1" s="1"/>
  <c r="CI81" i="1" s="1"/>
  <c r="U81" i="1" s="1"/>
  <c r="BZ76" i="1"/>
  <c r="AT76" i="1" s="1"/>
  <c r="CA76" i="1" s="1"/>
  <c r="AR76" i="1"/>
  <c r="AS77" i="1"/>
  <c r="CB77" i="1"/>
  <c r="CC77" i="1" s="1"/>
  <c r="CF77" i="1" s="1"/>
  <c r="T77" i="1" s="1"/>
  <c r="CI77" i="1" s="1"/>
  <c r="U77" i="1" s="1"/>
  <c r="CM80" i="1"/>
  <c r="AS73" i="1"/>
  <c r="CB73" i="1"/>
  <c r="CC73" i="1" s="1"/>
  <c r="CF73" i="1" s="1"/>
  <c r="T73" i="1" s="1"/>
  <c r="CI73" i="1" s="1"/>
  <c r="U73" i="1" s="1"/>
  <c r="CM76" i="1"/>
  <c r="S74" i="1"/>
  <c r="CL73" i="1"/>
  <c r="CN73" i="1" s="1"/>
  <c r="CL75" i="1"/>
  <c r="CN75" i="1" s="1"/>
  <c r="AQ73" i="1"/>
  <c r="AQ77" i="1"/>
  <c r="AQ79" i="1"/>
  <c r="AQ81" i="1"/>
  <c r="AK76" i="1"/>
  <c r="AK78" i="1"/>
  <c r="AK80" i="1"/>
  <c r="CM72" i="1"/>
  <c r="AK72" i="1"/>
  <c r="AR67" i="1"/>
  <c r="AS70" i="1"/>
  <c r="CB70" i="1"/>
  <c r="CC70" i="1" s="1"/>
  <c r="CF70" i="1" s="1"/>
  <c r="T70" i="1" s="1"/>
  <c r="CI70" i="1" s="1"/>
  <c r="U70" i="1" s="1"/>
  <c r="BZ65" i="1"/>
  <c r="AT65" i="1" s="1"/>
  <c r="CA65" i="1" s="1"/>
  <c r="CL69" i="1"/>
  <c r="CN69" i="1" s="1"/>
  <c r="AR69" i="1"/>
  <c r="AR65" i="1"/>
  <c r="AK66" i="1"/>
  <c r="CM66" i="1"/>
  <c r="BZ67" i="1"/>
  <c r="AT67" i="1" s="1"/>
  <c r="CA67" i="1" s="1"/>
  <c r="AS72" i="1"/>
  <c r="CB72" i="1"/>
  <c r="CC72" i="1" s="1"/>
  <c r="CF72" i="1" s="1"/>
  <c r="T72" i="1" s="1"/>
  <c r="CI72" i="1" s="1"/>
  <c r="U72" i="1" s="1"/>
  <c r="CM68" i="1"/>
  <c r="AK68" i="1"/>
  <c r="AS66" i="1"/>
  <c r="CB66" i="1"/>
  <c r="CC66" i="1" s="1"/>
  <c r="CF66" i="1" s="1"/>
  <c r="T66" i="1" s="1"/>
  <c r="CI66" i="1" s="1"/>
  <c r="U66" i="1" s="1"/>
  <c r="AR71" i="1"/>
  <c r="CB69" i="1"/>
  <c r="CC69" i="1" s="1"/>
  <c r="CF69" i="1" s="1"/>
  <c r="T69" i="1" s="1"/>
  <c r="CI69" i="1" s="1"/>
  <c r="U69" i="1" s="1"/>
  <c r="AS69" i="1"/>
  <c r="AS68" i="1"/>
  <c r="CB68" i="1"/>
  <c r="CC68" i="1" s="1"/>
  <c r="CF68" i="1" s="1"/>
  <c r="T68" i="1" s="1"/>
  <c r="CI68" i="1" s="1"/>
  <c r="U68" i="1" s="1"/>
  <c r="CM70" i="1"/>
  <c r="AK70" i="1"/>
  <c r="BZ71" i="1"/>
  <c r="AT71" i="1" s="1"/>
  <c r="CA71" i="1" s="1"/>
  <c r="CL68" i="1"/>
  <c r="CN68" i="1" s="1"/>
  <c r="CL70" i="1"/>
  <c r="CN70" i="1" s="1"/>
  <c r="AK65" i="1"/>
  <c r="AK67" i="1"/>
  <c r="AK69" i="1"/>
  <c r="AK71" i="1"/>
  <c r="AS60" i="1"/>
  <c r="CB60" i="1"/>
  <c r="CC60" i="1" s="1"/>
  <c r="CF60" i="1" s="1"/>
  <c r="T60" i="1" s="1"/>
  <c r="CI60" i="1" s="1"/>
  <c r="U60" i="1" s="1"/>
  <c r="CL59" i="1"/>
  <c r="AS62" i="1"/>
  <c r="CB62" i="1"/>
  <c r="CC62" i="1" s="1"/>
  <c r="CF62" i="1" s="1"/>
  <c r="T62" i="1" s="1"/>
  <c r="CI62" i="1" s="1"/>
  <c r="U62" i="1" s="1"/>
  <c r="AS57" i="1"/>
  <c r="CB57" i="1"/>
  <c r="CC57" i="1" s="1"/>
  <c r="CF57" i="1" s="1"/>
  <c r="T57" i="1" s="1"/>
  <c r="CI57" i="1" s="1"/>
  <c r="U57" i="1" s="1"/>
  <c r="CL61" i="1"/>
  <c r="CN61" i="1" s="1"/>
  <c r="AS64" i="1"/>
  <c r="CB64" i="1"/>
  <c r="CC64" i="1" s="1"/>
  <c r="CF64" i="1" s="1"/>
  <c r="T64" i="1" s="1"/>
  <c r="CI64" i="1" s="1"/>
  <c r="U64" i="1" s="1"/>
  <c r="CM59" i="1"/>
  <c r="AS59" i="1"/>
  <c r="CB59" i="1"/>
  <c r="CC59" i="1" s="1"/>
  <c r="CF59" i="1" s="1"/>
  <c r="T59" i="1" s="1"/>
  <c r="CI59" i="1" s="1"/>
  <c r="U59" i="1" s="1"/>
  <c r="CN64" i="1"/>
  <c r="CL63" i="1"/>
  <c r="CM61" i="1"/>
  <c r="AS61" i="1"/>
  <c r="CB61" i="1"/>
  <c r="CC61" i="1" s="1"/>
  <c r="CF61" i="1" s="1"/>
  <c r="T61" i="1" s="1"/>
  <c r="CI61" i="1" s="1"/>
  <c r="U61" i="1" s="1"/>
  <c r="AS56" i="1"/>
  <c r="CB56" i="1"/>
  <c r="CC56" i="1" s="1"/>
  <c r="CF56" i="1" s="1"/>
  <c r="T56" i="1" s="1"/>
  <c r="CI56" i="1" s="1"/>
  <c r="U56" i="1" s="1"/>
  <c r="CM63" i="1"/>
  <c r="AS63" i="1"/>
  <c r="CB63" i="1"/>
  <c r="CC63" i="1" s="1"/>
  <c r="CF63" i="1" s="1"/>
  <c r="T63" i="1" s="1"/>
  <c r="CI63" i="1" s="1"/>
  <c r="U63" i="1" s="1"/>
  <c r="AS58" i="1"/>
  <c r="CB58" i="1"/>
  <c r="CC58" i="1" s="1"/>
  <c r="CF58" i="1" s="1"/>
  <c r="T58" i="1" s="1"/>
  <c r="CI58" i="1" s="1"/>
  <c r="U58" i="1" s="1"/>
  <c r="CN59" i="1"/>
  <c r="CN63" i="1"/>
  <c r="CL58" i="1"/>
  <c r="CN58" i="1" s="1"/>
  <c r="CL64" i="1"/>
  <c r="AQ56" i="1"/>
  <c r="CM56" i="1"/>
  <c r="AQ58" i="1"/>
  <c r="CM58" i="1"/>
  <c r="AQ60" i="1"/>
  <c r="CM60" i="1"/>
  <c r="AQ62" i="1"/>
  <c r="CM62" i="1"/>
  <c r="AQ64" i="1"/>
  <c r="CM64" i="1"/>
  <c r="AK57" i="1"/>
  <c r="AK59" i="1"/>
  <c r="AK61" i="1"/>
  <c r="AK63" i="1"/>
  <c r="CH52" i="1"/>
  <c r="CH40" i="1"/>
  <c r="BV31" i="1"/>
  <c r="S7" i="1"/>
  <c r="CM7" i="1" s="1"/>
  <c r="CH2" i="1"/>
  <c r="CH44" i="1"/>
  <c r="CH4" i="1"/>
  <c r="S9" i="1"/>
  <c r="CM9" i="1" s="1"/>
  <c r="S3" i="1"/>
  <c r="AK3" i="1" s="1"/>
  <c r="CH31" i="1"/>
  <c r="CH25" i="1"/>
  <c r="CH19" i="1"/>
  <c r="BV5" i="1"/>
  <c r="AR5" i="1" s="1"/>
  <c r="AK15" i="1"/>
  <c r="CM31" i="1"/>
  <c r="CH20" i="1"/>
  <c r="S39" i="1"/>
  <c r="AK39" i="1" s="1"/>
  <c r="CH11" i="1"/>
  <c r="AQ19" i="1"/>
  <c r="BV27" i="1"/>
  <c r="AR27" i="1" s="1"/>
  <c r="AK19" i="1"/>
  <c r="CH16" i="1"/>
  <c r="BV32" i="1"/>
  <c r="AR32" i="1" s="1"/>
  <c r="CH7" i="1"/>
  <c r="CH18" i="1"/>
  <c r="AQ10" i="1"/>
  <c r="CH17" i="1"/>
  <c r="S47" i="1"/>
  <c r="CM47" i="1" s="1"/>
  <c r="AQ18" i="1"/>
  <c r="S49" i="1"/>
  <c r="CM49" i="1" s="1"/>
  <c r="CH38" i="1"/>
  <c r="CH35" i="1"/>
  <c r="AQ9" i="1"/>
  <c r="CH10" i="1"/>
  <c r="CH5" i="1"/>
  <c r="AQ52" i="1"/>
  <c r="AQ25" i="1"/>
  <c r="AQ39" i="1"/>
  <c r="AQ14" i="1"/>
  <c r="AQ7" i="1"/>
  <c r="S43" i="1"/>
  <c r="AK43" i="1" s="1"/>
  <c r="AQ36" i="1"/>
  <c r="AQ35" i="1"/>
  <c r="CH6" i="1"/>
  <c r="S23" i="1"/>
  <c r="CM23" i="1" s="1"/>
  <c r="AQ31" i="1"/>
  <c r="CH30" i="1"/>
  <c r="CH27" i="1"/>
  <c r="S25" i="1"/>
  <c r="CM25" i="1" s="1"/>
  <c r="CH3" i="1"/>
  <c r="AQ55" i="1"/>
  <c r="AQ28" i="1"/>
  <c r="AQ23" i="1"/>
  <c r="BV19" i="1"/>
  <c r="AR19" i="1" s="1"/>
  <c r="AQ4" i="1"/>
  <c r="BV11" i="1"/>
  <c r="AR11" i="1" s="1"/>
  <c r="AQ8" i="1"/>
  <c r="AQ40" i="1"/>
  <c r="CH29" i="1"/>
  <c r="CH24" i="1"/>
  <c r="BV21" i="1"/>
  <c r="AR21" i="1" s="1"/>
  <c r="CH9" i="1"/>
  <c r="CH33" i="1"/>
  <c r="CH21" i="1"/>
  <c r="AQ3" i="1"/>
  <c r="S55" i="1"/>
  <c r="AK55" i="1" s="1"/>
  <c r="AQ49" i="1"/>
  <c r="CH37" i="1"/>
  <c r="AQ11" i="1"/>
  <c r="S37" i="1"/>
  <c r="AK37" i="1" s="1"/>
  <c r="CH12" i="1"/>
  <c r="AQ44" i="1"/>
  <c r="AQ42" i="1"/>
  <c r="S41" i="1"/>
  <c r="AK41" i="1" s="1"/>
  <c r="AQ33" i="1"/>
  <c r="CH23" i="1"/>
  <c r="AQ2" i="1"/>
  <c r="CH54" i="1"/>
  <c r="CH45" i="1"/>
  <c r="AQ48" i="1"/>
  <c r="S45" i="1"/>
  <c r="AK45" i="1" s="1"/>
  <c r="CH36" i="1"/>
  <c r="AQ17" i="1"/>
  <c r="CM34" i="1"/>
  <c r="BV15" i="1"/>
  <c r="AR15" i="1" s="1"/>
  <c r="AQ41" i="1"/>
  <c r="AQ29" i="1"/>
  <c r="CM27" i="1"/>
  <c r="CH13" i="1"/>
  <c r="AQ12" i="1"/>
  <c r="AQ50" i="1"/>
  <c r="AQ43" i="1"/>
  <c r="CH28" i="1"/>
  <c r="AQ21" i="1"/>
  <c r="CH15" i="1"/>
  <c r="CH46" i="1"/>
  <c r="AQ34" i="1"/>
  <c r="AQ32" i="1"/>
  <c r="CH22" i="1"/>
  <c r="AQ5" i="1"/>
  <c r="S53" i="1"/>
  <c r="CM53" i="1" s="1"/>
  <c r="CH51" i="1"/>
  <c r="S29" i="1"/>
  <c r="AK29" i="1" s="1"/>
  <c r="S17" i="1"/>
  <c r="S13" i="1"/>
  <c r="CM13" i="1" s="1"/>
  <c r="CM11" i="1"/>
  <c r="BZ13" i="1"/>
  <c r="AT13" i="1" s="1"/>
  <c r="CA13" i="1" s="1"/>
  <c r="AS13" i="1" s="1"/>
  <c r="AQ51" i="1"/>
  <c r="CP34" i="1"/>
  <c r="AK34" i="1" s="1"/>
  <c r="CH49" i="1"/>
  <c r="CH41" i="1"/>
  <c r="AQ20" i="1"/>
  <c r="CP14" i="1"/>
  <c r="AK14" i="1" s="1"/>
  <c r="CH8" i="1"/>
  <c r="CM5" i="1"/>
  <c r="CH43" i="1"/>
  <c r="CH47" i="1"/>
  <c r="CH39" i="1"/>
  <c r="AQ30" i="1"/>
  <c r="CH50" i="1"/>
  <c r="AQ47" i="1"/>
  <c r="CH42" i="1"/>
  <c r="BV33" i="1"/>
  <c r="AR33" i="1" s="1"/>
  <c r="BZ55" i="1"/>
  <c r="AT55" i="1" s="1"/>
  <c r="CA55" i="1" s="1"/>
  <c r="AS55" i="1" s="1"/>
  <c r="AQ46" i="1"/>
  <c r="AQ38" i="1"/>
  <c r="CH34" i="1"/>
  <c r="BV34" i="1"/>
  <c r="AR34" i="1" s="1"/>
  <c r="AQ27" i="1"/>
  <c r="CM19" i="1"/>
  <c r="CH53" i="1"/>
  <c r="AQ45" i="1"/>
  <c r="AQ37" i="1"/>
  <c r="AK28" i="1"/>
  <c r="CH26" i="1"/>
  <c r="AQ24" i="1"/>
  <c r="CH55" i="1"/>
  <c r="AQ53" i="1"/>
  <c r="AQ22" i="1"/>
  <c r="AQ16" i="1"/>
  <c r="CM15" i="1"/>
  <c r="CH14" i="1"/>
  <c r="AQ6" i="1"/>
  <c r="BZ51" i="1"/>
  <c r="AT51" i="1" s="1"/>
  <c r="CA51" i="1" s="1"/>
  <c r="AK33" i="1"/>
  <c r="CM33" i="1"/>
  <c r="S52" i="1"/>
  <c r="BV52" i="1"/>
  <c r="S51" i="1"/>
  <c r="AR29" i="1"/>
  <c r="S50" i="1"/>
  <c r="BV50" i="1"/>
  <c r="CP13" i="1"/>
  <c r="AQ13" i="1"/>
  <c r="BZ49" i="1"/>
  <c r="AT49" i="1" s="1"/>
  <c r="CA49" i="1" s="1"/>
  <c r="AR35" i="1"/>
  <c r="CH32" i="1"/>
  <c r="AR23" i="1"/>
  <c r="BZ47" i="1"/>
  <c r="AT47" i="1" s="1"/>
  <c r="CA47" i="1" s="1"/>
  <c r="BZ45" i="1"/>
  <c r="AT45" i="1" s="1"/>
  <c r="CA45" i="1" s="1"/>
  <c r="BZ43" i="1"/>
  <c r="AT43" i="1" s="1"/>
  <c r="CA43" i="1" s="1"/>
  <c r="BZ41" i="1"/>
  <c r="AT41" i="1" s="1"/>
  <c r="CA41" i="1" s="1"/>
  <c r="BZ39" i="1"/>
  <c r="AT39" i="1" s="1"/>
  <c r="CA39" i="1" s="1"/>
  <c r="BZ37" i="1"/>
  <c r="AT37" i="1" s="1"/>
  <c r="CA37" i="1" s="1"/>
  <c r="AK21" i="1"/>
  <c r="AR7" i="1"/>
  <c r="S46" i="1"/>
  <c r="BV46" i="1"/>
  <c r="S44" i="1"/>
  <c r="BV44" i="1"/>
  <c r="S42" i="1"/>
  <c r="BV42" i="1"/>
  <c r="S40" i="1"/>
  <c r="BV40" i="1"/>
  <c r="S38" i="1"/>
  <c r="BV38" i="1"/>
  <c r="S36" i="1"/>
  <c r="BV36" i="1"/>
  <c r="CM21" i="1"/>
  <c r="S48" i="1"/>
  <c r="BV48" i="1"/>
  <c r="AQ54" i="1"/>
  <c r="S54" i="1"/>
  <c r="BV54" i="1"/>
  <c r="AK31" i="1"/>
  <c r="AQ26" i="1"/>
  <c r="CM24" i="1"/>
  <c r="AR31" i="1"/>
  <c r="BZ53" i="1"/>
  <c r="AT53" i="1" s="1"/>
  <c r="CA53" i="1" s="1"/>
  <c r="CH48" i="1"/>
  <c r="BZ35" i="1"/>
  <c r="AT35" i="1" s="1"/>
  <c r="CA35" i="1" s="1"/>
  <c r="CP24" i="1"/>
  <c r="AK24" i="1" s="1"/>
  <c r="AK16" i="1"/>
  <c r="CM16" i="1"/>
  <c r="S35" i="1"/>
  <c r="AK27" i="1"/>
  <c r="AK22" i="1"/>
  <c r="CM22" i="1"/>
  <c r="CM14" i="1"/>
  <c r="AK20" i="1"/>
  <c r="CM20" i="1"/>
  <c r="AK12" i="1"/>
  <c r="CM12" i="1"/>
  <c r="AK11" i="1"/>
  <c r="BZ9" i="1"/>
  <c r="AT9" i="1" s="1"/>
  <c r="CA9" i="1" s="1"/>
  <c r="CM32" i="1"/>
  <c r="BZ29" i="1"/>
  <c r="AT29" i="1" s="1"/>
  <c r="CA29" i="1" s="1"/>
  <c r="AK26" i="1"/>
  <c r="CM26" i="1"/>
  <c r="BZ23" i="1"/>
  <c r="AT23" i="1" s="1"/>
  <c r="CA23" i="1" s="1"/>
  <c r="AK10" i="1"/>
  <c r="CM10" i="1"/>
  <c r="AK9" i="1"/>
  <c r="BZ7" i="1"/>
  <c r="AT7" i="1" s="1"/>
  <c r="CA7" i="1" s="1"/>
  <c r="AR3" i="1"/>
  <c r="BZ31" i="1"/>
  <c r="AT31" i="1" s="1"/>
  <c r="CA31" i="1" s="1"/>
  <c r="CM28" i="1"/>
  <c r="AK8" i="1"/>
  <c r="CM8" i="1"/>
  <c r="AK7" i="1"/>
  <c r="BZ3" i="1"/>
  <c r="AT3" i="1" s="1"/>
  <c r="CA3" i="1" s="1"/>
  <c r="S30" i="1"/>
  <c r="BV30" i="1"/>
  <c r="AK18" i="1"/>
  <c r="CM18" i="1"/>
  <c r="AQ15" i="1"/>
  <c r="AK6" i="1"/>
  <c r="CM6" i="1"/>
  <c r="AK5" i="1"/>
  <c r="AK32" i="1"/>
  <c r="BZ25" i="1"/>
  <c r="AT25" i="1" s="1"/>
  <c r="CA25" i="1" s="1"/>
  <c r="BZ17" i="1"/>
  <c r="AT17" i="1" s="1"/>
  <c r="CA17" i="1" s="1"/>
  <c r="AK4" i="1"/>
  <c r="CM4" i="1"/>
  <c r="AK2" i="1"/>
  <c r="CM2" i="1"/>
  <c r="BV28" i="1"/>
  <c r="BV26" i="1"/>
  <c r="BV24" i="1"/>
  <c r="BV22" i="1"/>
  <c r="BV20" i="1"/>
  <c r="BV18" i="1"/>
  <c r="BZ18" i="1" s="1"/>
  <c r="AT18" i="1" s="1"/>
  <c r="CA18" i="1" s="1"/>
  <c r="BV16" i="1"/>
  <c r="BV14" i="1"/>
  <c r="BV12" i="1"/>
  <c r="BV10" i="1"/>
  <c r="BV8" i="1"/>
  <c r="BV6" i="1"/>
  <c r="BV4" i="1"/>
  <c r="BV2" i="1"/>
  <c r="AS331" i="1" l="1"/>
  <c r="CB331" i="1"/>
  <c r="CC331" i="1" s="1"/>
  <c r="CF331" i="1" s="1"/>
  <c r="T331" i="1" s="1"/>
  <c r="CI331" i="1" s="1"/>
  <c r="U331" i="1" s="1"/>
  <c r="CK332" i="1"/>
  <c r="CJ332" i="1"/>
  <c r="CL332" i="1"/>
  <c r="CN332" i="1" s="1"/>
  <c r="CL331" i="1"/>
  <c r="CN331" i="1" s="1"/>
  <c r="AS329" i="1"/>
  <c r="CB329" i="1"/>
  <c r="CC329" i="1" s="1"/>
  <c r="CF329" i="1" s="1"/>
  <c r="T329" i="1" s="1"/>
  <c r="CI329" i="1" s="1"/>
  <c r="U329" i="1" s="1"/>
  <c r="CK330" i="1"/>
  <c r="CJ330" i="1"/>
  <c r="CL329" i="1"/>
  <c r="CN329" i="1" s="1"/>
  <c r="CL328" i="1"/>
  <c r="CN328" i="1" s="1"/>
  <c r="AS321" i="1"/>
  <c r="CB321" i="1"/>
  <c r="CC321" i="1" s="1"/>
  <c r="CF321" i="1" s="1"/>
  <c r="T321" i="1" s="1"/>
  <c r="CI321" i="1" s="1"/>
  <c r="U321" i="1" s="1"/>
  <c r="CL324" i="1"/>
  <c r="CN324" i="1" s="1"/>
  <c r="AS325" i="1"/>
  <c r="CB325" i="1"/>
  <c r="CC325" i="1" s="1"/>
  <c r="CF325" i="1" s="1"/>
  <c r="T325" i="1" s="1"/>
  <c r="CI325" i="1" s="1"/>
  <c r="U325" i="1" s="1"/>
  <c r="CK328" i="1"/>
  <c r="CJ328" i="1"/>
  <c r="CK324" i="1"/>
  <c r="CJ324" i="1"/>
  <c r="AS327" i="1"/>
  <c r="CB327" i="1"/>
  <c r="CC327" i="1" s="1"/>
  <c r="CF327" i="1" s="1"/>
  <c r="T327" i="1" s="1"/>
  <c r="CK326" i="1"/>
  <c r="CJ326" i="1"/>
  <c r="CL321" i="1"/>
  <c r="CN321" i="1" s="1"/>
  <c r="CK323" i="1"/>
  <c r="CJ323" i="1"/>
  <c r="CK322" i="1"/>
  <c r="CJ322" i="1"/>
  <c r="CM319" i="1"/>
  <c r="AK319" i="1"/>
  <c r="CM317" i="1"/>
  <c r="AK317" i="1"/>
  <c r="AS315" i="1"/>
  <c r="CB315" i="1"/>
  <c r="CC315" i="1" s="1"/>
  <c r="CF315" i="1" s="1"/>
  <c r="T315" i="1" s="1"/>
  <c r="CI315" i="1" s="1"/>
  <c r="U315" i="1" s="1"/>
  <c r="CM315" i="1"/>
  <c r="AK315" i="1"/>
  <c r="CM313" i="1"/>
  <c r="AK313" i="1"/>
  <c r="CK318" i="1"/>
  <c r="CJ318" i="1"/>
  <c r="AS319" i="1"/>
  <c r="CB319" i="1"/>
  <c r="CC319" i="1" s="1"/>
  <c r="CF319" i="1" s="1"/>
  <c r="T319" i="1" s="1"/>
  <c r="CI319" i="1" s="1"/>
  <c r="U319" i="1" s="1"/>
  <c r="AS317" i="1"/>
  <c r="CB317" i="1"/>
  <c r="CC317" i="1" s="1"/>
  <c r="CF317" i="1" s="1"/>
  <c r="T317" i="1" s="1"/>
  <c r="CK312" i="1"/>
  <c r="CJ312" i="1"/>
  <c r="CK314" i="1"/>
  <c r="CJ314" i="1"/>
  <c r="CK320" i="1"/>
  <c r="CJ320" i="1"/>
  <c r="AS313" i="1"/>
  <c r="CB313" i="1"/>
  <c r="CC313" i="1" s="1"/>
  <c r="CF313" i="1" s="1"/>
  <c r="T313" i="1" s="1"/>
  <c r="CK316" i="1"/>
  <c r="CJ316" i="1"/>
  <c r="CL315" i="1"/>
  <c r="CN315" i="1" s="1"/>
  <c r="AS310" i="1"/>
  <c r="CB310" i="1"/>
  <c r="CC310" i="1" s="1"/>
  <c r="CF310" i="1" s="1"/>
  <c r="T310" i="1" s="1"/>
  <c r="CI310" i="1" s="1"/>
  <c r="U310" i="1" s="1"/>
  <c r="CK311" i="1"/>
  <c r="CJ311" i="1"/>
  <c r="CK308" i="1"/>
  <c r="CJ308" i="1"/>
  <c r="CK309" i="1"/>
  <c r="CJ309" i="1"/>
  <c r="CK306" i="1"/>
  <c r="CJ306" i="1"/>
  <c r="CL306" i="1"/>
  <c r="CN306" i="1" s="1"/>
  <c r="CL311" i="1"/>
  <c r="CN311" i="1" s="1"/>
  <c r="CL309" i="1"/>
  <c r="CN309" i="1" s="1"/>
  <c r="CK307" i="1"/>
  <c r="CJ307" i="1"/>
  <c r="CL307" i="1"/>
  <c r="CN307" i="1" s="1"/>
  <c r="CL310" i="1"/>
  <c r="CN310" i="1" s="1"/>
  <c r="CL308" i="1"/>
  <c r="CN308" i="1" s="1"/>
  <c r="CK305" i="1"/>
  <c r="CJ305" i="1"/>
  <c r="CL298" i="1"/>
  <c r="CN298" i="1" s="1"/>
  <c r="CK298" i="1"/>
  <c r="CJ298" i="1"/>
  <c r="CK300" i="1"/>
  <c r="CJ300" i="1"/>
  <c r="CM303" i="1"/>
  <c r="AK303" i="1"/>
  <c r="CM301" i="1"/>
  <c r="AK301" i="1"/>
  <c r="CN301" i="1"/>
  <c r="AS303" i="1"/>
  <c r="CB303" i="1"/>
  <c r="CC303" i="1" s="1"/>
  <c r="CF303" i="1" s="1"/>
  <c r="T303" i="1" s="1"/>
  <c r="CM299" i="1"/>
  <c r="AK299" i="1"/>
  <c r="AS299" i="1"/>
  <c r="CB299" i="1"/>
  <c r="CC299" i="1" s="1"/>
  <c r="CF299" i="1" s="1"/>
  <c r="T299" i="1" s="1"/>
  <c r="CI299" i="1" s="1"/>
  <c r="U299" i="1" s="1"/>
  <c r="U301" i="1"/>
  <c r="CK302" i="1"/>
  <c r="CJ302" i="1"/>
  <c r="CK304" i="1"/>
  <c r="CJ304" i="1"/>
  <c r="AS294" i="1"/>
  <c r="CB294" i="1"/>
  <c r="CC294" i="1" s="1"/>
  <c r="CF294" i="1" s="1"/>
  <c r="T294" i="1" s="1"/>
  <c r="CI294" i="1" s="1"/>
  <c r="U294" i="1" s="1"/>
  <c r="CK292" i="1"/>
  <c r="CJ292" i="1"/>
  <c r="CK297" i="1"/>
  <c r="CJ297" i="1"/>
  <c r="CK290" i="1"/>
  <c r="CJ290" i="1"/>
  <c r="AS296" i="1"/>
  <c r="CB296" i="1"/>
  <c r="CC296" i="1" s="1"/>
  <c r="CF296" i="1" s="1"/>
  <c r="T296" i="1" s="1"/>
  <c r="CI296" i="1" s="1"/>
  <c r="U296" i="1" s="1"/>
  <c r="CL297" i="1"/>
  <c r="CN297" i="1" s="1"/>
  <c r="CK295" i="1"/>
  <c r="CJ295" i="1"/>
  <c r="CK291" i="1"/>
  <c r="CJ291" i="1"/>
  <c r="CL290" i="1"/>
  <c r="CN290" i="1" s="1"/>
  <c r="CK293" i="1"/>
  <c r="CJ293" i="1"/>
  <c r="CL293" i="1"/>
  <c r="CN293" i="1" s="1"/>
  <c r="CL291" i="1"/>
  <c r="CN291" i="1" s="1"/>
  <c r="CL294" i="1"/>
  <c r="CN294" i="1" s="1"/>
  <c r="CB288" i="1"/>
  <c r="CC288" i="1" s="1"/>
  <c r="CF288" i="1" s="1"/>
  <c r="T288" i="1" s="1"/>
  <c r="CI288" i="1" s="1"/>
  <c r="U288" i="1" s="1"/>
  <c r="AS288" i="1"/>
  <c r="CK289" i="1"/>
  <c r="CJ289" i="1"/>
  <c r="CK283" i="1"/>
  <c r="CJ283" i="1"/>
  <c r="CL285" i="1"/>
  <c r="CN285" i="1" s="1"/>
  <c r="CB286" i="1"/>
  <c r="CC286" i="1" s="1"/>
  <c r="CF286" i="1" s="1"/>
  <c r="T286" i="1" s="1"/>
  <c r="CI286" i="1" s="1"/>
  <c r="U286" i="1" s="1"/>
  <c r="AS286" i="1"/>
  <c r="CL281" i="1"/>
  <c r="CN281" i="1" s="1"/>
  <c r="CL288" i="1"/>
  <c r="CN288" i="1" s="1"/>
  <c r="CK285" i="1"/>
  <c r="CJ285" i="1"/>
  <c r="CK281" i="1"/>
  <c r="CJ281" i="1"/>
  <c r="CK282" i="1"/>
  <c r="CJ282" i="1"/>
  <c r="CK287" i="1"/>
  <c r="CJ287" i="1"/>
  <c r="CL282" i="1"/>
  <c r="CN282" i="1" s="1"/>
  <c r="CK284" i="1"/>
  <c r="CJ284" i="1"/>
  <c r="CB279" i="1"/>
  <c r="CC279" i="1" s="1"/>
  <c r="CF279" i="1" s="1"/>
  <c r="T279" i="1" s="1"/>
  <c r="CI279" i="1" s="1"/>
  <c r="U279" i="1" s="1"/>
  <c r="AS279" i="1"/>
  <c r="CK278" i="1"/>
  <c r="CJ278" i="1"/>
  <c r="AS277" i="1"/>
  <c r="CB277" i="1"/>
  <c r="CC277" i="1" s="1"/>
  <c r="CF277" i="1" s="1"/>
  <c r="T277" i="1" s="1"/>
  <c r="CI277" i="1" s="1"/>
  <c r="U277" i="1" s="1"/>
  <c r="AS275" i="1"/>
  <c r="CB275" i="1"/>
  <c r="CC275" i="1" s="1"/>
  <c r="CF275" i="1" s="1"/>
  <c r="T275" i="1" s="1"/>
  <c r="CI275" i="1" s="1"/>
  <c r="U275" i="1" s="1"/>
  <c r="CK276" i="1"/>
  <c r="CJ276" i="1"/>
  <c r="CL278" i="1"/>
  <c r="CN278" i="1" s="1"/>
  <c r="CL279" i="1"/>
  <c r="CN279" i="1" s="1"/>
  <c r="CL276" i="1"/>
  <c r="CN276" i="1" s="1"/>
  <c r="CK280" i="1"/>
  <c r="CJ280" i="1"/>
  <c r="CK274" i="1"/>
  <c r="CJ274" i="1"/>
  <c r="CK271" i="1"/>
  <c r="CJ271" i="1"/>
  <c r="CK273" i="1"/>
  <c r="CJ273" i="1"/>
  <c r="CL273" i="1"/>
  <c r="CN273" i="1" s="1"/>
  <c r="CL271" i="1"/>
  <c r="CN271" i="1" s="1"/>
  <c r="AS268" i="1"/>
  <c r="CB268" i="1"/>
  <c r="CC268" i="1" s="1"/>
  <c r="CF268" i="1" s="1"/>
  <c r="T268" i="1" s="1"/>
  <c r="CK270" i="1"/>
  <c r="CJ270" i="1"/>
  <c r="AS272" i="1"/>
  <c r="CB272" i="1"/>
  <c r="CC272" i="1" s="1"/>
  <c r="CF272" i="1" s="1"/>
  <c r="T272" i="1" s="1"/>
  <c r="CK269" i="1"/>
  <c r="CJ269" i="1"/>
  <c r="CK267" i="1"/>
  <c r="CJ267" i="1"/>
  <c r="CK266" i="1"/>
  <c r="CJ266" i="1"/>
  <c r="CK260" i="1"/>
  <c r="CJ260" i="1"/>
  <c r="CB263" i="1"/>
  <c r="CC263" i="1" s="1"/>
  <c r="CF263" i="1" s="1"/>
  <c r="T263" i="1" s="1"/>
  <c r="CI263" i="1" s="1"/>
  <c r="U263" i="1" s="1"/>
  <c r="AS263" i="1"/>
  <c r="CB261" i="1"/>
  <c r="CC261" i="1" s="1"/>
  <c r="CF261" i="1" s="1"/>
  <c r="T261" i="1" s="1"/>
  <c r="CI261" i="1" s="1"/>
  <c r="U261" i="1" s="1"/>
  <c r="AS261" i="1"/>
  <c r="CK265" i="1"/>
  <c r="CJ265" i="1"/>
  <c r="CB259" i="1"/>
  <c r="CC259" i="1" s="1"/>
  <c r="CF259" i="1" s="1"/>
  <c r="T259" i="1" s="1"/>
  <c r="CI259" i="1" s="1"/>
  <c r="U259" i="1" s="1"/>
  <c r="AS259" i="1"/>
  <c r="CK264" i="1"/>
  <c r="CJ264" i="1"/>
  <c r="CK262" i="1"/>
  <c r="CJ262" i="1"/>
  <c r="CL263" i="1"/>
  <c r="CN263" i="1" s="1"/>
  <c r="CL266" i="1"/>
  <c r="CN266" i="1" s="1"/>
  <c r="AS257" i="1"/>
  <c r="CB257" i="1"/>
  <c r="CC257" i="1" s="1"/>
  <c r="CF257" i="1" s="1"/>
  <c r="T257" i="1" s="1"/>
  <c r="CI257" i="1" s="1"/>
  <c r="U257" i="1" s="1"/>
  <c r="CK258" i="1"/>
  <c r="CJ258" i="1"/>
  <c r="CK256" i="1"/>
  <c r="CJ256" i="1"/>
  <c r="CL257" i="1"/>
  <c r="CN257" i="1" s="1"/>
  <c r="AS255" i="1"/>
  <c r="CB255" i="1"/>
  <c r="CC255" i="1" s="1"/>
  <c r="CF255" i="1" s="1"/>
  <c r="T255" i="1" s="1"/>
  <c r="CI255" i="1" s="1"/>
  <c r="U255" i="1" s="1"/>
  <c r="CL258" i="1"/>
  <c r="CN258" i="1" s="1"/>
  <c r="CK254" i="1"/>
  <c r="CJ254" i="1"/>
  <c r="CK253" i="1"/>
  <c r="CJ253" i="1"/>
  <c r="CL256" i="1"/>
  <c r="CN256" i="1" s="1"/>
  <c r="CK245" i="1"/>
  <c r="CJ245" i="1"/>
  <c r="CK249" i="1"/>
  <c r="CJ249" i="1"/>
  <c r="CL247" i="1"/>
  <c r="CN247" i="1" s="1"/>
  <c r="CK247" i="1"/>
  <c r="CJ247" i="1"/>
  <c r="CK250" i="1"/>
  <c r="CJ250" i="1"/>
  <c r="CK251" i="1"/>
  <c r="CJ251" i="1"/>
  <c r="CL249" i="1"/>
  <c r="CN249" i="1" s="1"/>
  <c r="CL245" i="1"/>
  <c r="CN245" i="1" s="1"/>
  <c r="CK248" i="1"/>
  <c r="CJ248" i="1"/>
  <c r="CK246" i="1"/>
  <c r="CJ246" i="1"/>
  <c r="CK252" i="1"/>
  <c r="CJ252" i="1"/>
  <c r="CK242" i="1"/>
  <c r="CJ242" i="1"/>
  <c r="AS243" i="1"/>
  <c r="CB243" i="1"/>
  <c r="CC243" i="1" s="1"/>
  <c r="CF243" i="1" s="1"/>
  <c r="T243" i="1" s="1"/>
  <c r="CI243" i="1" s="1"/>
  <c r="U243" i="1" s="1"/>
  <c r="AS241" i="1"/>
  <c r="CB241" i="1"/>
  <c r="CC241" i="1" s="1"/>
  <c r="CF241" i="1" s="1"/>
  <c r="T241" i="1" s="1"/>
  <c r="CK240" i="1"/>
  <c r="CJ240" i="1"/>
  <c r="CL242" i="1"/>
  <c r="CN242" i="1" s="1"/>
  <c r="CK244" i="1"/>
  <c r="CJ244" i="1"/>
  <c r="CL240" i="1"/>
  <c r="CN240" i="1" s="1"/>
  <c r="CL244" i="1"/>
  <c r="CN244" i="1" s="1"/>
  <c r="AS239" i="1"/>
  <c r="CB239" i="1"/>
  <c r="CC239" i="1" s="1"/>
  <c r="CF239" i="1" s="1"/>
  <c r="T239" i="1" s="1"/>
  <c r="CI239" i="1" s="1"/>
  <c r="U239" i="1" s="1"/>
  <c r="CK238" i="1"/>
  <c r="CJ238" i="1"/>
  <c r="CM236" i="1"/>
  <c r="AK236" i="1"/>
  <c r="CM234" i="1"/>
  <c r="AK234" i="1"/>
  <c r="CM232" i="1"/>
  <c r="AK232" i="1"/>
  <c r="AS232" i="1"/>
  <c r="CB232" i="1"/>
  <c r="CC232" i="1" s="1"/>
  <c r="CF232" i="1" s="1"/>
  <c r="T232" i="1" s="1"/>
  <c r="CI232" i="1" s="1"/>
  <c r="U232" i="1" s="1"/>
  <c r="CM230" i="1"/>
  <c r="AK230" i="1"/>
  <c r="CN230" i="1"/>
  <c r="AS236" i="1"/>
  <c r="CB236" i="1"/>
  <c r="CC236" i="1" s="1"/>
  <c r="CF236" i="1" s="1"/>
  <c r="T236" i="1" s="1"/>
  <c r="CI236" i="1" s="1"/>
  <c r="U236" i="1" s="1"/>
  <c r="AS234" i="1"/>
  <c r="CB234" i="1"/>
  <c r="CC234" i="1" s="1"/>
  <c r="CF234" i="1" s="1"/>
  <c r="T234" i="1" s="1"/>
  <c r="CI234" i="1" s="1"/>
  <c r="U234" i="1" s="1"/>
  <c r="U230" i="1"/>
  <c r="CK233" i="1"/>
  <c r="CJ233" i="1"/>
  <c r="CK235" i="1"/>
  <c r="CJ235" i="1"/>
  <c r="CL237" i="1"/>
  <c r="CN237" i="1" s="1"/>
  <c r="CK231" i="1"/>
  <c r="CJ231" i="1"/>
  <c r="CK237" i="1"/>
  <c r="CJ237" i="1"/>
  <c r="AS222" i="1"/>
  <c r="CB222" i="1"/>
  <c r="CC222" i="1" s="1"/>
  <c r="CF222" i="1" s="1"/>
  <c r="T222" i="1" s="1"/>
  <c r="CI222" i="1" s="1"/>
  <c r="U222" i="1" s="1"/>
  <c r="CK225" i="1"/>
  <c r="CJ225" i="1"/>
  <c r="AS224" i="1"/>
  <c r="CB224" i="1"/>
  <c r="CC224" i="1" s="1"/>
  <c r="CF224" i="1" s="1"/>
  <c r="T224" i="1" s="1"/>
  <c r="CL222" i="1"/>
  <c r="CN222" i="1" s="1"/>
  <c r="CK229" i="1"/>
  <c r="CJ229" i="1"/>
  <c r="CK223" i="1"/>
  <c r="CJ223" i="1"/>
  <c r="AS228" i="1"/>
  <c r="CB228" i="1"/>
  <c r="CC228" i="1" s="1"/>
  <c r="CF228" i="1" s="1"/>
  <c r="T228" i="1" s="1"/>
  <c r="AS226" i="1"/>
  <c r="CB226" i="1"/>
  <c r="CC226" i="1" s="1"/>
  <c r="CF226" i="1" s="1"/>
  <c r="T226" i="1" s="1"/>
  <c r="CK227" i="1"/>
  <c r="CJ227" i="1"/>
  <c r="AS212" i="1"/>
  <c r="CB212" i="1"/>
  <c r="CC212" i="1" s="1"/>
  <c r="CF212" i="1" s="1"/>
  <c r="T212" i="1" s="1"/>
  <c r="CI212" i="1" s="1"/>
  <c r="U212" i="1" s="1"/>
  <c r="AS214" i="1"/>
  <c r="CB214" i="1"/>
  <c r="CC214" i="1" s="1"/>
  <c r="CF214" i="1" s="1"/>
  <c r="T214" i="1" s="1"/>
  <c r="CI214" i="1" s="1"/>
  <c r="U214" i="1" s="1"/>
  <c r="CK221" i="1"/>
  <c r="CJ221" i="1"/>
  <c r="CL212" i="1"/>
  <c r="CN212" i="1" s="1"/>
  <c r="AS220" i="1"/>
  <c r="CB220" i="1"/>
  <c r="CC220" i="1" s="1"/>
  <c r="CF220" i="1" s="1"/>
  <c r="T220" i="1" s="1"/>
  <c r="CI220" i="1" s="1"/>
  <c r="U220" i="1" s="1"/>
  <c r="CL219" i="1"/>
  <c r="CN219" i="1" s="1"/>
  <c r="CK219" i="1"/>
  <c r="CJ219" i="1"/>
  <c r="CK215" i="1"/>
  <c r="CJ215" i="1"/>
  <c r="AS218" i="1"/>
  <c r="CB218" i="1"/>
  <c r="CC218" i="1" s="1"/>
  <c r="CF218" i="1" s="1"/>
  <c r="T218" i="1" s="1"/>
  <c r="CI218" i="1" s="1"/>
  <c r="U218" i="1" s="1"/>
  <c r="CL218" i="1"/>
  <c r="CN218" i="1" s="1"/>
  <c r="CK217" i="1"/>
  <c r="CJ217" i="1"/>
  <c r="CK216" i="1"/>
  <c r="CJ216" i="1"/>
  <c r="CL214" i="1"/>
  <c r="CN214" i="1" s="1"/>
  <c r="CK213" i="1"/>
  <c r="CJ213" i="1"/>
  <c r="CK211" i="1"/>
  <c r="CJ211" i="1"/>
  <c r="AS208" i="1"/>
  <c r="CB208" i="1"/>
  <c r="CC208" i="1" s="1"/>
  <c r="CF208" i="1" s="1"/>
  <c r="T208" i="1" s="1"/>
  <c r="CI208" i="1" s="1"/>
  <c r="U208" i="1" s="1"/>
  <c r="CL209" i="1"/>
  <c r="CN209" i="1" s="1"/>
  <c r="CK209" i="1"/>
  <c r="CJ209" i="1"/>
  <c r="CM210" i="1"/>
  <c r="AK210" i="1"/>
  <c r="CM208" i="1"/>
  <c r="AK208" i="1"/>
  <c r="AS210" i="1"/>
  <c r="CB210" i="1"/>
  <c r="CC210" i="1" s="1"/>
  <c r="CF210" i="1" s="1"/>
  <c r="T210" i="1" s="1"/>
  <c r="CL211" i="1"/>
  <c r="CN211" i="1" s="1"/>
  <c r="CL208" i="1"/>
  <c r="CN208" i="1" s="1"/>
  <c r="AS206" i="1"/>
  <c r="CB206" i="1"/>
  <c r="CC206" i="1" s="1"/>
  <c r="CF206" i="1" s="1"/>
  <c r="T206" i="1" s="1"/>
  <c r="CI206" i="1" s="1"/>
  <c r="U206" i="1" s="1"/>
  <c r="CK207" i="1"/>
  <c r="CJ207" i="1"/>
  <c r="CL207" i="1"/>
  <c r="CN207" i="1" s="1"/>
  <c r="AS204" i="1"/>
  <c r="CB204" i="1"/>
  <c r="CC204" i="1" s="1"/>
  <c r="CF204" i="1" s="1"/>
  <c r="T204" i="1" s="1"/>
  <c r="CI204" i="1" s="1"/>
  <c r="U204" i="1" s="1"/>
  <c r="CK205" i="1"/>
  <c r="CJ205" i="1"/>
  <c r="CL204" i="1"/>
  <c r="CN204" i="1" s="1"/>
  <c r="CM200" i="1"/>
  <c r="AK200" i="1"/>
  <c r="CN200" i="1"/>
  <c r="CM198" i="1"/>
  <c r="AK198" i="1"/>
  <c r="CK201" i="1"/>
  <c r="CJ201" i="1"/>
  <c r="CK203" i="1"/>
  <c r="CJ203" i="1"/>
  <c r="AS198" i="1"/>
  <c r="CB198" i="1"/>
  <c r="CC198" i="1" s="1"/>
  <c r="CF198" i="1" s="1"/>
  <c r="T198" i="1" s="1"/>
  <c r="CL201" i="1"/>
  <c r="CN201" i="1" s="1"/>
  <c r="CK199" i="1"/>
  <c r="CJ199" i="1"/>
  <c r="CL203" i="1"/>
  <c r="CN203" i="1" s="1"/>
  <c r="U200" i="1"/>
  <c r="CM202" i="1"/>
  <c r="AK202" i="1"/>
  <c r="AS202" i="1"/>
  <c r="CB202" i="1"/>
  <c r="CC202" i="1" s="1"/>
  <c r="CF202" i="1" s="1"/>
  <c r="T202" i="1" s="1"/>
  <c r="AS196" i="1"/>
  <c r="CB196" i="1"/>
  <c r="CC196" i="1" s="1"/>
  <c r="CF196" i="1" s="1"/>
  <c r="T196" i="1" s="1"/>
  <c r="CI196" i="1" s="1"/>
  <c r="U196" i="1" s="1"/>
  <c r="CL195" i="1"/>
  <c r="CN195" i="1" s="1"/>
  <c r="AS194" i="1"/>
  <c r="CB194" i="1"/>
  <c r="CC194" i="1" s="1"/>
  <c r="CF194" i="1" s="1"/>
  <c r="T194" i="1" s="1"/>
  <c r="CI194" i="1" s="1"/>
  <c r="U194" i="1" s="1"/>
  <c r="CK195" i="1"/>
  <c r="CJ195" i="1"/>
  <c r="AS192" i="1"/>
  <c r="CB192" i="1"/>
  <c r="CC192" i="1" s="1"/>
  <c r="CF192" i="1" s="1"/>
  <c r="T192" i="1" s="1"/>
  <c r="CI192" i="1" s="1"/>
  <c r="U192" i="1" s="1"/>
  <c r="CL196" i="1"/>
  <c r="CN196" i="1" s="1"/>
  <c r="CK193" i="1"/>
  <c r="CJ193" i="1"/>
  <c r="CK191" i="1"/>
  <c r="CJ191" i="1"/>
  <c r="CK197" i="1"/>
  <c r="CJ197" i="1"/>
  <c r="AS189" i="1"/>
  <c r="CB189" i="1"/>
  <c r="CC189" i="1" s="1"/>
  <c r="CF189" i="1" s="1"/>
  <c r="T189" i="1" s="1"/>
  <c r="CI189" i="1" s="1"/>
  <c r="U189" i="1" s="1"/>
  <c r="CK190" i="1"/>
  <c r="CJ190" i="1"/>
  <c r="CK188" i="1"/>
  <c r="CJ188" i="1"/>
  <c r="CL189" i="1"/>
  <c r="CN189" i="1" s="1"/>
  <c r="CK187" i="1"/>
  <c r="CJ187" i="1"/>
  <c r="CK184" i="1"/>
  <c r="CJ184" i="1"/>
  <c r="AS183" i="1"/>
  <c r="CB183" i="1"/>
  <c r="CC183" i="1" s="1"/>
  <c r="CF183" i="1" s="1"/>
  <c r="T183" i="1" s="1"/>
  <c r="CI183" i="1" s="1"/>
  <c r="U183" i="1" s="1"/>
  <c r="CK179" i="1"/>
  <c r="CJ179" i="1"/>
  <c r="CK180" i="1"/>
  <c r="CJ180" i="1"/>
  <c r="CK186" i="1"/>
  <c r="CJ186" i="1"/>
  <c r="CK182" i="1"/>
  <c r="CJ182" i="1"/>
  <c r="CL186" i="1"/>
  <c r="CN186" i="1" s="1"/>
  <c r="AS181" i="1"/>
  <c r="CB181" i="1"/>
  <c r="CC181" i="1" s="1"/>
  <c r="CF181" i="1" s="1"/>
  <c r="T181" i="1" s="1"/>
  <c r="CI181" i="1" s="1"/>
  <c r="U181" i="1" s="1"/>
  <c r="AS185" i="1"/>
  <c r="CB185" i="1"/>
  <c r="CC185" i="1" s="1"/>
  <c r="CF185" i="1" s="1"/>
  <c r="T185" i="1" s="1"/>
  <c r="CL182" i="1"/>
  <c r="CN182" i="1" s="1"/>
  <c r="CK178" i="1"/>
  <c r="CJ178" i="1"/>
  <c r="CL184" i="1"/>
  <c r="CN184" i="1" s="1"/>
  <c r="CL180" i="1"/>
  <c r="CN180" i="1" s="1"/>
  <c r="CL183" i="1"/>
  <c r="CN183" i="1" s="1"/>
  <c r="CL179" i="1"/>
  <c r="CN179" i="1" s="1"/>
  <c r="CM174" i="1"/>
  <c r="AK174" i="1"/>
  <c r="CM172" i="1"/>
  <c r="AK172" i="1"/>
  <c r="CM170" i="1"/>
  <c r="AK170" i="1"/>
  <c r="CN170" i="1"/>
  <c r="CK169" i="1"/>
  <c r="CJ169" i="1"/>
  <c r="AS174" i="1"/>
  <c r="CB174" i="1"/>
  <c r="CC174" i="1" s="1"/>
  <c r="CF174" i="1" s="1"/>
  <c r="T174" i="1" s="1"/>
  <c r="CL175" i="1"/>
  <c r="CN175" i="1" s="1"/>
  <c r="AS172" i="1"/>
  <c r="CB172" i="1"/>
  <c r="CC172" i="1" s="1"/>
  <c r="CF172" i="1" s="1"/>
  <c r="T172" i="1" s="1"/>
  <c r="CI172" i="1" s="1"/>
  <c r="U172" i="1" s="1"/>
  <c r="CK175" i="1"/>
  <c r="CJ175" i="1"/>
  <c r="AS176" i="1"/>
  <c r="CB176" i="1"/>
  <c r="CC176" i="1" s="1"/>
  <c r="CF176" i="1" s="1"/>
  <c r="T176" i="1" s="1"/>
  <c r="CI176" i="1" s="1"/>
  <c r="U176" i="1" s="1"/>
  <c r="CL173" i="1"/>
  <c r="CN173" i="1" s="1"/>
  <c r="CL176" i="1"/>
  <c r="CK173" i="1"/>
  <c r="CJ173" i="1"/>
  <c r="U170" i="1"/>
  <c r="CL170" i="1"/>
  <c r="CK177" i="1"/>
  <c r="CJ177" i="1"/>
  <c r="CK171" i="1"/>
  <c r="CJ171" i="1"/>
  <c r="CM176" i="1"/>
  <c r="AK176" i="1"/>
  <c r="CN176" i="1"/>
  <c r="AS161" i="1"/>
  <c r="CB161" i="1"/>
  <c r="CC161" i="1" s="1"/>
  <c r="CF161" i="1" s="1"/>
  <c r="T161" i="1" s="1"/>
  <c r="CI161" i="1" s="1"/>
  <c r="U161" i="1" s="1"/>
  <c r="CK164" i="1"/>
  <c r="CJ164" i="1"/>
  <c r="CK162" i="1"/>
  <c r="CJ162" i="1"/>
  <c r="CM165" i="1"/>
  <c r="AK165" i="1"/>
  <c r="CN165" i="1"/>
  <c r="U165" i="1"/>
  <c r="CM163" i="1"/>
  <c r="AK163" i="1"/>
  <c r="CM167" i="1"/>
  <c r="AK167" i="1"/>
  <c r="CM161" i="1"/>
  <c r="AK161" i="1"/>
  <c r="CL168" i="1"/>
  <c r="CN168" i="1" s="1"/>
  <c r="CK168" i="1"/>
  <c r="CJ168" i="1"/>
  <c r="CK166" i="1"/>
  <c r="CJ166" i="1"/>
  <c r="CL165" i="1"/>
  <c r="AS163" i="1"/>
  <c r="CB163" i="1"/>
  <c r="CC163" i="1" s="1"/>
  <c r="CF163" i="1" s="1"/>
  <c r="T163" i="1" s="1"/>
  <c r="AS167" i="1"/>
  <c r="CB167" i="1"/>
  <c r="CC167" i="1" s="1"/>
  <c r="CF167" i="1" s="1"/>
  <c r="T167" i="1" s="1"/>
  <c r="CI167" i="1" s="1"/>
  <c r="U167" i="1" s="1"/>
  <c r="CL161" i="1"/>
  <c r="CN161" i="1" s="1"/>
  <c r="CK154" i="1"/>
  <c r="CJ154" i="1"/>
  <c r="CL159" i="1"/>
  <c r="CN159" i="1" s="1"/>
  <c r="CK160" i="1"/>
  <c r="CJ160" i="1"/>
  <c r="CL154" i="1"/>
  <c r="CN154" i="1" s="1"/>
  <c r="CK155" i="1"/>
  <c r="CJ155" i="1"/>
  <c r="CK159" i="1"/>
  <c r="CJ159" i="1"/>
  <c r="CK156" i="1"/>
  <c r="CJ156" i="1"/>
  <c r="CK158" i="1"/>
  <c r="CJ158" i="1"/>
  <c r="CL160" i="1"/>
  <c r="CN160" i="1" s="1"/>
  <c r="CL158" i="1"/>
  <c r="CN158" i="1" s="1"/>
  <c r="CK157" i="1"/>
  <c r="CJ157" i="1"/>
  <c r="AS152" i="1"/>
  <c r="CB152" i="1"/>
  <c r="CC152" i="1" s="1"/>
  <c r="CF152" i="1" s="1"/>
  <c r="T152" i="1" s="1"/>
  <c r="CI152" i="1" s="1"/>
  <c r="U152" i="1" s="1"/>
  <c r="CK153" i="1"/>
  <c r="CJ153" i="1"/>
  <c r="CK150" i="1"/>
  <c r="CJ150" i="1"/>
  <c r="CK151" i="1"/>
  <c r="CJ151" i="1"/>
  <c r="CK148" i="1"/>
  <c r="CJ148" i="1"/>
  <c r="CL148" i="1"/>
  <c r="CN148" i="1" s="1"/>
  <c r="CL153" i="1"/>
  <c r="CN153" i="1" s="1"/>
  <c r="CL151" i="1"/>
  <c r="CN151" i="1" s="1"/>
  <c r="CK149" i="1"/>
  <c r="CJ149" i="1"/>
  <c r="CL149" i="1"/>
  <c r="CN149" i="1" s="1"/>
  <c r="CL152" i="1"/>
  <c r="CN152" i="1" s="1"/>
  <c r="CL150" i="1"/>
  <c r="CN150" i="1" s="1"/>
  <c r="CK147" i="1"/>
  <c r="CJ147" i="1"/>
  <c r="CL138" i="1"/>
  <c r="CN138" i="1" s="1"/>
  <c r="CK140" i="1"/>
  <c r="CJ140" i="1"/>
  <c r="CK141" i="1"/>
  <c r="CJ141" i="1"/>
  <c r="CK143" i="1"/>
  <c r="CJ143" i="1"/>
  <c r="CK144" i="1"/>
  <c r="CJ144" i="1"/>
  <c r="CK138" i="1"/>
  <c r="CJ138" i="1"/>
  <c r="CK142" i="1"/>
  <c r="CJ142" i="1"/>
  <c r="CL144" i="1"/>
  <c r="CN144" i="1" s="1"/>
  <c r="CL141" i="1"/>
  <c r="CN141" i="1" s="1"/>
  <c r="CL142" i="1"/>
  <c r="CN142" i="1" s="1"/>
  <c r="CK145" i="1"/>
  <c r="CJ145" i="1"/>
  <c r="CK146" i="1"/>
  <c r="CJ146" i="1"/>
  <c r="CL140" i="1"/>
  <c r="CN140" i="1" s="1"/>
  <c r="CK139" i="1"/>
  <c r="CJ139" i="1"/>
  <c r="AS134" i="1"/>
  <c r="CB134" i="1"/>
  <c r="CC134" i="1" s="1"/>
  <c r="CF134" i="1" s="1"/>
  <c r="T134" i="1" s="1"/>
  <c r="CI134" i="1" s="1"/>
  <c r="U134" i="1" s="1"/>
  <c r="CL134" i="1"/>
  <c r="CN134" i="1" s="1"/>
  <c r="CK135" i="1"/>
  <c r="CJ135" i="1"/>
  <c r="CK133" i="1"/>
  <c r="CJ133" i="1"/>
  <c r="AS136" i="1"/>
  <c r="CB136" i="1"/>
  <c r="CC136" i="1" s="1"/>
  <c r="CF136" i="1" s="1"/>
  <c r="T136" i="1" s="1"/>
  <c r="CI136" i="1" s="1"/>
  <c r="U136" i="1" s="1"/>
  <c r="CL137" i="1"/>
  <c r="CN137" i="1" s="1"/>
  <c r="CL136" i="1"/>
  <c r="CN136" i="1" s="1"/>
  <c r="CL135" i="1"/>
  <c r="CN135" i="1" s="1"/>
  <c r="CK137" i="1"/>
  <c r="CJ137" i="1"/>
  <c r="CL133" i="1"/>
  <c r="CN133" i="1" s="1"/>
  <c r="AS129" i="1"/>
  <c r="CB129" i="1"/>
  <c r="CC129" i="1" s="1"/>
  <c r="CF129" i="1" s="1"/>
  <c r="T129" i="1" s="1"/>
  <c r="CI129" i="1" s="1"/>
  <c r="U129" i="1" s="1"/>
  <c r="CK128" i="1"/>
  <c r="CJ128" i="1"/>
  <c r="AS125" i="1"/>
  <c r="CB125" i="1"/>
  <c r="CC125" i="1" s="1"/>
  <c r="CF125" i="1" s="1"/>
  <c r="T125" i="1" s="1"/>
  <c r="CI125" i="1" s="1"/>
  <c r="U125" i="1" s="1"/>
  <c r="CK132" i="1"/>
  <c r="CJ132" i="1"/>
  <c r="CL125" i="1"/>
  <c r="CN125" i="1" s="1"/>
  <c r="CK126" i="1"/>
  <c r="CJ126" i="1"/>
  <c r="AS127" i="1"/>
  <c r="CB127" i="1"/>
  <c r="CC127" i="1" s="1"/>
  <c r="CF127" i="1" s="1"/>
  <c r="T127" i="1" s="1"/>
  <c r="CI127" i="1" s="1"/>
  <c r="U127" i="1" s="1"/>
  <c r="AS131" i="1"/>
  <c r="CB131" i="1"/>
  <c r="CC131" i="1" s="1"/>
  <c r="CF131" i="1" s="1"/>
  <c r="T131" i="1" s="1"/>
  <c r="CL129" i="1"/>
  <c r="CN129" i="1" s="1"/>
  <c r="CK130" i="1"/>
  <c r="CJ130" i="1"/>
  <c r="CK122" i="1"/>
  <c r="CJ122" i="1"/>
  <c r="CB121" i="1"/>
  <c r="CC121" i="1" s="1"/>
  <c r="CF121" i="1" s="1"/>
  <c r="T121" i="1" s="1"/>
  <c r="CI121" i="1" s="1"/>
  <c r="U121" i="1" s="1"/>
  <c r="AS121" i="1"/>
  <c r="CK117" i="1"/>
  <c r="CJ117" i="1"/>
  <c r="CL117" i="1"/>
  <c r="CN117" i="1" s="1"/>
  <c r="CK124" i="1"/>
  <c r="CJ124" i="1"/>
  <c r="CK120" i="1"/>
  <c r="CJ120" i="1"/>
  <c r="CL122" i="1"/>
  <c r="CN122" i="1" s="1"/>
  <c r="CK119" i="1"/>
  <c r="CJ119" i="1"/>
  <c r="CL121" i="1"/>
  <c r="CN121" i="1" s="1"/>
  <c r="CK118" i="1"/>
  <c r="CJ118" i="1"/>
  <c r="CB123" i="1"/>
  <c r="CC123" i="1" s="1"/>
  <c r="CF123" i="1" s="1"/>
  <c r="T123" i="1" s="1"/>
  <c r="CI123" i="1" s="1"/>
  <c r="U123" i="1" s="1"/>
  <c r="AS123" i="1"/>
  <c r="CB111" i="1"/>
  <c r="CC111" i="1" s="1"/>
  <c r="CF111" i="1" s="1"/>
  <c r="T111" i="1" s="1"/>
  <c r="CI111" i="1" s="1"/>
  <c r="U111" i="1" s="1"/>
  <c r="AS111" i="1"/>
  <c r="CK110" i="1"/>
  <c r="CJ110" i="1"/>
  <c r="CB115" i="1"/>
  <c r="CC115" i="1" s="1"/>
  <c r="CF115" i="1" s="1"/>
  <c r="T115" i="1" s="1"/>
  <c r="CI115" i="1" s="1"/>
  <c r="U115" i="1" s="1"/>
  <c r="AS115" i="1"/>
  <c r="CK114" i="1"/>
  <c r="CJ114" i="1"/>
  <c r="AS113" i="1"/>
  <c r="CB113" i="1"/>
  <c r="CC113" i="1" s="1"/>
  <c r="CF113" i="1" s="1"/>
  <c r="T113" i="1" s="1"/>
  <c r="CI113" i="1" s="1"/>
  <c r="U113" i="1" s="1"/>
  <c r="CL115" i="1"/>
  <c r="CN115" i="1" s="1"/>
  <c r="CL114" i="1"/>
  <c r="CN114" i="1" s="1"/>
  <c r="CK112" i="1"/>
  <c r="CJ112" i="1"/>
  <c r="CL112" i="1"/>
  <c r="CN112" i="1" s="1"/>
  <c r="CK116" i="1"/>
  <c r="CJ116" i="1"/>
  <c r="CL110" i="1"/>
  <c r="CN110" i="1" s="1"/>
  <c r="CM108" i="1"/>
  <c r="AK108" i="1"/>
  <c r="CL105" i="1"/>
  <c r="CN105" i="1" s="1"/>
  <c r="CK105" i="1"/>
  <c r="CJ105" i="1"/>
  <c r="CL107" i="1"/>
  <c r="CN107" i="1" s="1"/>
  <c r="CK107" i="1"/>
  <c r="CJ107" i="1"/>
  <c r="CM104" i="1"/>
  <c r="AK104" i="1"/>
  <c r="CM102" i="1"/>
  <c r="AK102" i="1"/>
  <c r="CM106" i="1"/>
  <c r="AK106" i="1"/>
  <c r="CK109" i="1"/>
  <c r="CJ109" i="1"/>
  <c r="CL101" i="1"/>
  <c r="CN101" i="1" s="1"/>
  <c r="CK101" i="1"/>
  <c r="CJ101" i="1"/>
  <c r="AS106" i="1"/>
  <c r="CB106" i="1"/>
  <c r="CC106" i="1" s="1"/>
  <c r="CF106" i="1" s="1"/>
  <c r="T106" i="1" s="1"/>
  <c r="CI106" i="1" s="1"/>
  <c r="U106" i="1" s="1"/>
  <c r="AS104" i="1"/>
  <c r="CB104" i="1"/>
  <c r="CC104" i="1" s="1"/>
  <c r="CF104" i="1" s="1"/>
  <c r="T104" i="1" s="1"/>
  <c r="AS102" i="1"/>
  <c r="CB102" i="1"/>
  <c r="CC102" i="1" s="1"/>
  <c r="CF102" i="1" s="1"/>
  <c r="T102" i="1" s="1"/>
  <c r="CL103" i="1"/>
  <c r="CN103" i="1" s="1"/>
  <c r="AS108" i="1"/>
  <c r="CB108" i="1"/>
  <c r="CC108" i="1" s="1"/>
  <c r="CF108" i="1" s="1"/>
  <c r="T108" i="1" s="1"/>
  <c r="CL106" i="1"/>
  <c r="CN106" i="1" s="1"/>
  <c r="CK103" i="1"/>
  <c r="CJ103" i="1"/>
  <c r="CL99" i="1"/>
  <c r="CN99" i="1" s="1"/>
  <c r="CK93" i="1"/>
  <c r="CJ93" i="1"/>
  <c r="CL93" i="1"/>
  <c r="CN93" i="1" s="1"/>
  <c r="CK100" i="1"/>
  <c r="CJ100" i="1"/>
  <c r="CK92" i="1"/>
  <c r="CJ92" i="1"/>
  <c r="CK98" i="1"/>
  <c r="CJ98" i="1"/>
  <c r="CK96" i="1"/>
  <c r="CJ96" i="1"/>
  <c r="CK97" i="1"/>
  <c r="CJ97" i="1"/>
  <c r="CL97" i="1"/>
  <c r="CN97" i="1" s="1"/>
  <c r="CK99" i="1"/>
  <c r="CJ99" i="1"/>
  <c r="CL100" i="1"/>
  <c r="CN100" i="1" s="1"/>
  <c r="CK95" i="1"/>
  <c r="CJ95" i="1"/>
  <c r="CK94" i="1"/>
  <c r="CJ94" i="1"/>
  <c r="CK83" i="1"/>
  <c r="CJ83" i="1"/>
  <c r="AS84" i="1"/>
  <c r="CB84" i="1"/>
  <c r="CC84" i="1" s="1"/>
  <c r="CF84" i="1" s="1"/>
  <c r="T84" i="1" s="1"/>
  <c r="CK91" i="1"/>
  <c r="CJ91" i="1"/>
  <c r="CK87" i="1"/>
  <c r="CJ87" i="1"/>
  <c r="AS90" i="1"/>
  <c r="CB90" i="1"/>
  <c r="CC90" i="1" s="1"/>
  <c r="CF90" i="1" s="1"/>
  <c r="T90" i="1" s="1"/>
  <c r="CI90" i="1" s="1"/>
  <c r="U90" i="1" s="1"/>
  <c r="CK89" i="1"/>
  <c r="CJ89" i="1"/>
  <c r="CK85" i="1"/>
  <c r="CJ85" i="1"/>
  <c r="CL89" i="1"/>
  <c r="CN89" i="1" s="1"/>
  <c r="CL87" i="1"/>
  <c r="CN87" i="1" s="1"/>
  <c r="CL91" i="1"/>
  <c r="CN91" i="1" s="1"/>
  <c r="CL85" i="1"/>
  <c r="CN85" i="1" s="1"/>
  <c r="AS88" i="1"/>
  <c r="CB88" i="1"/>
  <c r="CC88" i="1" s="1"/>
  <c r="CF88" i="1" s="1"/>
  <c r="T88" i="1" s="1"/>
  <c r="CI88" i="1" s="1"/>
  <c r="U88" i="1" s="1"/>
  <c r="CL83" i="1"/>
  <c r="CN83" i="1" s="1"/>
  <c r="CK86" i="1"/>
  <c r="CJ86" i="1"/>
  <c r="CK82" i="1"/>
  <c r="CJ82" i="1"/>
  <c r="CL77" i="1"/>
  <c r="CN77" i="1" s="1"/>
  <c r="CK75" i="1"/>
  <c r="CJ75" i="1"/>
  <c r="AS74" i="1"/>
  <c r="CB74" i="1"/>
  <c r="CC74" i="1" s="1"/>
  <c r="CF74" i="1" s="1"/>
  <c r="T74" i="1" s="1"/>
  <c r="CI74" i="1" s="1"/>
  <c r="U74" i="1" s="1"/>
  <c r="CM74" i="1"/>
  <c r="AK74" i="1"/>
  <c r="CL74" i="1"/>
  <c r="CN74" i="1" s="1"/>
  <c r="CK77" i="1"/>
  <c r="CJ77" i="1"/>
  <c r="CK79" i="1"/>
  <c r="CJ79" i="1"/>
  <c r="CK73" i="1"/>
  <c r="CJ73" i="1"/>
  <c r="AS78" i="1"/>
  <c r="CB78" i="1"/>
  <c r="CC78" i="1" s="1"/>
  <c r="CF78" i="1" s="1"/>
  <c r="T78" i="1" s="1"/>
  <c r="CI78" i="1" s="1"/>
  <c r="U78" i="1" s="1"/>
  <c r="AS76" i="1"/>
  <c r="CB76" i="1"/>
  <c r="CC76" i="1" s="1"/>
  <c r="CF76" i="1" s="1"/>
  <c r="T76" i="1" s="1"/>
  <c r="CI76" i="1" s="1"/>
  <c r="U76" i="1" s="1"/>
  <c r="CK81" i="1"/>
  <c r="CJ81" i="1"/>
  <c r="CL81" i="1"/>
  <c r="CN81" i="1" s="1"/>
  <c r="AS80" i="1"/>
  <c r="CB80" i="1"/>
  <c r="CC80" i="1" s="1"/>
  <c r="CF80" i="1" s="1"/>
  <c r="T80" i="1" s="1"/>
  <c r="CI80" i="1" s="1"/>
  <c r="U80" i="1" s="1"/>
  <c r="CL79" i="1"/>
  <c r="CN79" i="1" s="1"/>
  <c r="CL80" i="1"/>
  <c r="CN80" i="1" s="1"/>
  <c r="AS65" i="1"/>
  <c r="CB65" i="1"/>
  <c r="CC65" i="1" s="1"/>
  <c r="CF65" i="1" s="1"/>
  <c r="T65" i="1" s="1"/>
  <c r="CJ70" i="1"/>
  <c r="CK70" i="1"/>
  <c r="CJ66" i="1"/>
  <c r="CK66" i="1"/>
  <c r="CJ72" i="1"/>
  <c r="CK72" i="1"/>
  <c r="CJ68" i="1"/>
  <c r="CK68" i="1"/>
  <c r="AS67" i="1"/>
  <c r="CB67" i="1"/>
  <c r="CC67" i="1" s="1"/>
  <c r="CF67" i="1" s="1"/>
  <c r="T67" i="1" s="1"/>
  <c r="CI67" i="1" s="1"/>
  <c r="U67" i="1" s="1"/>
  <c r="CL66" i="1"/>
  <c r="CN66" i="1" s="1"/>
  <c r="CK69" i="1"/>
  <c r="CJ69" i="1"/>
  <c r="AS71" i="1"/>
  <c r="CB71" i="1"/>
  <c r="CC71" i="1" s="1"/>
  <c r="CF71" i="1" s="1"/>
  <c r="T71" i="1" s="1"/>
  <c r="CL72" i="1"/>
  <c r="CN72" i="1" s="1"/>
  <c r="CL56" i="1"/>
  <c r="CN56" i="1" s="1"/>
  <c r="CK56" i="1"/>
  <c r="CJ56" i="1"/>
  <c r="CK58" i="1"/>
  <c r="CJ58" i="1"/>
  <c r="CK57" i="1"/>
  <c r="CJ57" i="1"/>
  <c r="CK62" i="1"/>
  <c r="CJ62" i="1"/>
  <c r="CK63" i="1"/>
  <c r="CJ63" i="1"/>
  <c r="CK61" i="1"/>
  <c r="CJ61" i="1"/>
  <c r="CK64" i="1"/>
  <c r="CJ64" i="1"/>
  <c r="CL57" i="1"/>
  <c r="CN57" i="1" s="1"/>
  <c r="CK59" i="1"/>
  <c r="CJ59" i="1"/>
  <c r="CK60" i="1"/>
  <c r="CJ60" i="1"/>
  <c r="CL62" i="1"/>
  <c r="CN62" i="1" s="1"/>
  <c r="CL60" i="1"/>
  <c r="CN60" i="1" s="1"/>
  <c r="BZ32" i="1"/>
  <c r="AT32" i="1" s="1"/>
  <c r="CA32" i="1" s="1"/>
  <c r="CM3" i="1"/>
  <c r="BZ5" i="1"/>
  <c r="AT5" i="1" s="1"/>
  <c r="CA5" i="1" s="1"/>
  <c r="AK47" i="1"/>
  <c r="AK49" i="1"/>
  <c r="CM41" i="1"/>
  <c r="CM39" i="1"/>
  <c r="CM43" i="1"/>
  <c r="BZ21" i="1"/>
  <c r="AT21" i="1" s="1"/>
  <c r="CA21" i="1" s="1"/>
  <c r="AS21" i="1" s="1"/>
  <c r="BZ33" i="1"/>
  <c r="AT33" i="1" s="1"/>
  <c r="CA33" i="1" s="1"/>
  <c r="CB33" i="1" s="1"/>
  <c r="CC33" i="1" s="1"/>
  <c r="CF33" i="1" s="1"/>
  <c r="T33" i="1" s="1"/>
  <c r="CI33" i="1" s="1"/>
  <c r="U33" i="1" s="1"/>
  <c r="CJ33" i="1" s="1"/>
  <c r="CM37" i="1"/>
  <c r="BZ27" i="1"/>
  <c r="AT27" i="1" s="1"/>
  <c r="CA27" i="1" s="1"/>
  <c r="AS27" i="1" s="1"/>
  <c r="AK23" i="1"/>
  <c r="AK53" i="1"/>
  <c r="BZ15" i="1"/>
  <c r="AT15" i="1" s="1"/>
  <c r="CA15" i="1" s="1"/>
  <c r="AS15" i="1" s="1"/>
  <c r="CM55" i="1"/>
  <c r="AK25" i="1"/>
  <c r="CB55" i="1"/>
  <c r="CC55" i="1" s="1"/>
  <c r="CF55" i="1" s="1"/>
  <c r="T55" i="1" s="1"/>
  <c r="CI55" i="1" s="1"/>
  <c r="U55" i="1" s="1"/>
  <c r="CJ55" i="1" s="1"/>
  <c r="CM45" i="1"/>
  <c r="BZ19" i="1"/>
  <c r="AT19" i="1" s="1"/>
  <c r="CA19" i="1" s="1"/>
  <c r="CB19" i="1" s="1"/>
  <c r="CC19" i="1" s="1"/>
  <c r="CF19" i="1" s="1"/>
  <c r="T19" i="1" s="1"/>
  <c r="CI19" i="1" s="1"/>
  <c r="U19" i="1" s="1"/>
  <c r="BZ11" i="1"/>
  <c r="AT11" i="1" s="1"/>
  <c r="CA11" i="1" s="1"/>
  <c r="AK13" i="1"/>
  <c r="BZ34" i="1"/>
  <c r="AT34" i="1" s="1"/>
  <c r="CA34" i="1" s="1"/>
  <c r="AS34" i="1" s="1"/>
  <c r="CB13" i="1"/>
  <c r="CC13" i="1" s="1"/>
  <c r="CF13" i="1" s="1"/>
  <c r="T13" i="1" s="1"/>
  <c r="CI13" i="1" s="1"/>
  <c r="U13" i="1" s="1"/>
  <c r="CJ13" i="1" s="1"/>
  <c r="AK17" i="1"/>
  <c r="CM17" i="1"/>
  <c r="CM29" i="1"/>
  <c r="AR22" i="1"/>
  <c r="BZ22" i="1"/>
  <c r="AT22" i="1" s="1"/>
  <c r="CA22" i="1" s="1"/>
  <c r="AR50" i="1"/>
  <c r="BZ50" i="1"/>
  <c r="AT50" i="1" s="1"/>
  <c r="CA50" i="1" s="1"/>
  <c r="CM54" i="1"/>
  <c r="AK54" i="1"/>
  <c r="AS18" i="1"/>
  <c r="CB18" i="1"/>
  <c r="CC18" i="1" s="1"/>
  <c r="CF18" i="1" s="1"/>
  <c r="T18" i="1" s="1"/>
  <c r="CI18" i="1" s="1"/>
  <c r="U18" i="1" s="1"/>
  <c r="AR4" i="1"/>
  <c r="AR28" i="1"/>
  <c r="AS17" i="1"/>
  <c r="CB17" i="1"/>
  <c r="CC17" i="1" s="1"/>
  <c r="CF17" i="1" s="1"/>
  <c r="T17" i="1" s="1"/>
  <c r="AR30" i="1"/>
  <c r="BZ30" i="1"/>
  <c r="AT30" i="1" s="1"/>
  <c r="CA30" i="1" s="1"/>
  <c r="AS23" i="1"/>
  <c r="CB23" i="1"/>
  <c r="CC23" i="1" s="1"/>
  <c r="CF23" i="1" s="1"/>
  <c r="T23" i="1" s="1"/>
  <c r="CI23" i="1" s="1"/>
  <c r="U23" i="1" s="1"/>
  <c r="AS53" i="1"/>
  <c r="CB53" i="1"/>
  <c r="CC53" i="1" s="1"/>
  <c r="CF53" i="1" s="1"/>
  <c r="T53" i="1" s="1"/>
  <c r="CI53" i="1" s="1"/>
  <c r="U53" i="1" s="1"/>
  <c r="AR36" i="1"/>
  <c r="BZ36" i="1"/>
  <c r="AT36" i="1" s="1"/>
  <c r="CA36" i="1" s="1"/>
  <c r="AR42" i="1"/>
  <c r="BZ42" i="1"/>
  <c r="AT42" i="1" s="1"/>
  <c r="CA42" i="1" s="1"/>
  <c r="AS47" i="1"/>
  <c r="CB47" i="1"/>
  <c r="CC47" i="1" s="1"/>
  <c r="CF47" i="1" s="1"/>
  <c r="T47" i="1" s="1"/>
  <c r="CI47" i="1" s="1"/>
  <c r="U47" i="1" s="1"/>
  <c r="AS35" i="1"/>
  <c r="CB35" i="1"/>
  <c r="CC35" i="1" s="1"/>
  <c r="CF35" i="1" s="1"/>
  <c r="T35" i="1" s="1"/>
  <c r="CI35" i="1" s="1"/>
  <c r="U35" i="1" s="1"/>
  <c r="CM36" i="1"/>
  <c r="AK36" i="1"/>
  <c r="CM42" i="1"/>
  <c r="AK42" i="1"/>
  <c r="CM51" i="1"/>
  <c r="AK51" i="1"/>
  <c r="AR8" i="1"/>
  <c r="AS31" i="1"/>
  <c r="CB31" i="1"/>
  <c r="CC31" i="1" s="1"/>
  <c r="CF31" i="1" s="1"/>
  <c r="T31" i="1" s="1"/>
  <c r="CI31" i="1" s="1"/>
  <c r="U31" i="1" s="1"/>
  <c r="BZ8" i="1"/>
  <c r="AT8" i="1" s="1"/>
  <c r="CA8" i="1" s="1"/>
  <c r="CM40" i="1"/>
  <c r="AK40" i="1"/>
  <c r="AR24" i="1"/>
  <c r="BZ24" i="1"/>
  <c r="AT24" i="1" s="1"/>
  <c r="CA24" i="1" s="1"/>
  <c r="AR2" i="1"/>
  <c r="AR6" i="1"/>
  <c r="AR10" i="1"/>
  <c r="BZ2" i="1"/>
  <c r="AT2" i="1" s="1"/>
  <c r="CA2" i="1" s="1"/>
  <c r="AR48" i="1"/>
  <c r="BZ48" i="1"/>
  <c r="AT48" i="1" s="1"/>
  <c r="CA48" i="1" s="1"/>
  <c r="AS49" i="1"/>
  <c r="CB49" i="1"/>
  <c r="CC49" i="1" s="1"/>
  <c r="CF49" i="1" s="1"/>
  <c r="T49" i="1" s="1"/>
  <c r="CI49" i="1" s="1"/>
  <c r="U49" i="1" s="1"/>
  <c r="CM50" i="1"/>
  <c r="AK50" i="1"/>
  <c r="CM30" i="1"/>
  <c r="AK30" i="1"/>
  <c r="AR12" i="1"/>
  <c r="CM48" i="1"/>
  <c r="AK48" i="1"/>
  <c r="AR38" i="1"/>
  <c r="BZ38" i="1"/>
  <c r="AT38" i="1" s="1"/>
  <c r="CA38" i="1" s="1"/>
  <c r="AR44" i="1"/>
  <c r="BZ44" i="1"/>
  <c r="AT44" i="1" s="1"/>
  <c r="CA44" i="1" s="1"/>
  <c r="BZ28" i="1"/>
  <c r="AT28" i="1" s="1"/>
  <c r="CA28" i="1" s="1"/>
  <c r="AS25" i="1"/>
  <c r="CB25" i="1"/>
  <c r="CC25" i="1" s="1"/>
  <c r="CF25" i="1" s="1"/>
  <c r="T25" i="1" s="1"/>
  <c r="CI25" i="1" s="1"/>
  <c r="U25" i="1" s="1"/>
  <c r="BZ6" i="1"/>
  <c r="AT6" i="1" s="1"/>
  <c r="CA6" i="1" s="1"/>
  <c r="BZ4" i="1"/>
  <c r="AT4" i="1" s="1"/>
  <c r="CA4" i="1" s="1"/>
  <c r="AS9" i="1"/>
  <c r="CB9" i="1"/>
  <c r="CC9" i="1" s="1"/>
  <c r="CF9" i="1" s="1"/>
  <c r="T9" i="1" s="1"/>
  <c r="CM38" i="1"/>
  <c r="AK38" i="1"/>
  <c r="CM44" i="1"/>
  <c r="AK44" i="1"/>
  <c r="AS37" i="1"/>
  <c r="CB37" i="1"/>
  <c r="CC37" i="1" s="1"/>
  <c r="CF37" i="1" s="1"/>
  <c r="T37" i="1" s="1"/>
  <c r="BZ10" i="1"/>
  <c r="AT10" i="1" s="1"/>
  <c r="CA10" i="1" s="1"/>
  <c r="AR52" i="1"/>
  <c r="BZ52" i="1"/>
  <c r="AT52" i="1" s="1"/>
  <c r="CA52" i="1" s="1"/>
  <c r="CM46" i="1"/>
  <c r="AK46" i="1"/>
  <c r="AR54" i="1"/>
  <c r="BZ54" i="1"/>
  <c r="AT54" i="1" s="1"/>
  <c r="CA54" i="1" s="1"/>
  <c r="AR26" i="1"/>
  <c r="AS3" i="1"/>
  <c r="CB3" i="1"/>
  <c r="CC3" i="1" s="1"/>
  <c r="CF3" i="1" s="1"/>
  <c r="T3" i="1" s="1"/>
  <c r="BZ12" i="1"/>
  <c r="AT12" i="1" s="1"/>
  <c r="CA12" i="1" s="1"/>
  <c r="AR14" i="1"/>
  <c r="AS5" i="1"/>
  <c r="CB5" i="1"/>
  <c r="CC5" i="1" s="1"/>
  <c r="CF5" i="1" s="1"/>
  <c r="T5" i="1" s="1"/>
  <c r="CI5" i="1" s="1"/>
  <c r="U5" i="1" s="1"/>
  <c r="AS39" i="1"/>
  <c r="CB39" i="1"/>
  <c r="CC39" i="1" s="1"/>
  <c r="CF39" i="1" s="1"/>
  <c r="T39" i="1" s="1"/>
  <c r="CM52" i="1"/>
  <c r="AK52" i="1"/>
  <c r="AS51" i="1"/>
  <c r="CB51" i="1"/>
  <c r="CC51" i="1" s="1"/>
  <c r="CF51" i="1" s="1"/>
  <c r="T51" i="1" s="1"/>
  <c r="CM35" i="1"/>
  <c r="AK35" i="1"/>
  <c r="AS41" i="1"/>
  <c r="CB41" i="1"/>
  <c r="CC41" i="1" s="1"/>
  <c r="CF41" i="1" s="1"/>
  <c r="T41" i="1" s="1"/>
  <c r="AS45" i="1"/>
  <c r="CB45" i="1"/>
  <c r="CC45" i="1" s="1"/>
  <c r="CF45" i="1" s="1"/>
  <c r="T45" i="1" s="1"/>
  <c r="CI45" i="1" s="1"/>
  <c r="U45" i="1" s="1"/>
  <c r="AS29" i="1"/>
  <c r="CB29" i="1"/>
  <c r="CC29" i="1" s="1"/>
  <c r="CF29" i="1" s="1"/>
  <c r="T29" i="1" s="1"/>
  <c r="CI29" i="1" s="1"/>
  <c r="U29" i="1" s="1"/>
  <c r="BZ26" i="1"/>
  <c r="AT26" i="1" s="1"/>
  <c r="CA26" i="1" s="1"/>
  <c r="AS7" i="1"/>
  <c r="CB7" i="1"/>
  <c r="CC7" i="1" s="1"/>
  <c r="CF7" i="1" s="1"/>
  <c r="T7" i="1" s="1"/>
  <c r="CI7" i="1" s="1"/>
  <c r="U7" i="1" s="1"/>
  <c r="AR16" i="1"/>
  <c r="AR18" i="1"/>
  <c r="AR20" i="1"/>
  <c r="BZ16" i="1"/>
  <c r="AT16" i="1" s="1"/>
  <c r="CA16" i="1" s="1"/>
  <c r="BZ20" i="1"/>
  <c r="AT20" i="1" s="1"/>
  <c r="CA20" i="1" s="1"/>
  <c r="BZ14" i="1"/>
  <c r="AT14" i="1" s="1"/>
  <c r="CA14" i="1" s="1"/>
  <c r="CB32" i="1"/>
  <c r="CC32" i="1" s="1"/>
  <c r="CF32" i="1" s="1"/>
  <c r="T32" i="1" s="1"/>
  <c r="AS32" i="1"/>
  <c r="AR40" i="1"/>
  <c r="BZ40" i="1"/>
  <c r="AT40" i="1" s="1"/>
  <c r="CA40" i="1" s="1"/>
  <c r="AR46" i="1"/>
  <c r="BZ46" i="1"/>
  <c r="AT46" i="1" s="1"/>
  <c r="CA46" i="1" s="1"/>
  <c r="AS43" i="1"/>
  <c r="CB43" i="1"/>
  <c r="CC43" i="1" s="1"/>
  <c r="CF43" i="1" s="1"/>
  <c r="T43" i="1" s="1"/>
  <c r="CK329" i="1" l="1"/>
  <c r="CJ329" i="1"/>
  <c r="CK331" i="1"/>
  <c r="CJ331" i="1"/>
  <c r="CI327" i="1"/>
  <c r="U327" i="1" s="1"/>
  <c r="CL327" i="1"/>
  <c r="CN327" i="1" s="1"/>
  <c r="CK325" i="1"/>
  <c r="CJ325" i="1"/>
  <c r="CL325" i="1"/>
  <c r="CN325" i="1" s="1"/>
  <c r="CK321" i="1"/>
  <c r="CJ321" i="1"/>
  <c r="CI317" i="1"/>
  <c r="U317" i="1" s="1"/>
  <c r="CL317" i="1"/>
  <c r="CN317" i="1" s="1"/>
  <c r="CK315" i="1"/>
  <c r="CJ315" i="1"/>
  <c r="CL319" i="1"/>
  <c r="CN319" i="1" s="1"/>
  <c r="CK319" i="1"/>
  <c r="CJ319" i="1"/>
  <c r="CI313" i="1"/>
  <c r="U313" i="1" s="1"/>
  <c r="CL313" i="1"/>
  <c r="CN313" i="1" s="1"/>
  <c r="CK310" i="1"/>
  <c r="CJ310" i="1"/>
  <c r="CK301" i="1"/>
  <c r="CJ301" i="1"/>
  <c r="CK299" i="1"/>
  <c r="CJ299" i="1"/>
  <c r="CI303" i="1"/>
  <c r="U303" i="1" s="1"/>
  <c r="CL303" i="1"/>
  <c r="CN303" i="1" s="1"/>
  <c r="CL299" i="1"/>
  <c r="CN299" i="1" s="1"/>
  <c r="CK296" i="1"/>
  <c r="CJ296" i="1"/>
  <c r="CL296" i="1"/>
  <c r="CN296" i="1" s="1"/>
  <c r="CK294" i="1"/>
  <c r="CJ294" i="1"/>
  <c r="CL286" i="1"/>
  <c r="CN286" i="1" s="1"/>
  <c r="CK286" i="1"/>
  <c r="CJ286" i="1"/>
  <c r="CK288" i="1"/>
  <c r="CJ288" i="1"/>
  <c r="CL275" i="1"/>
  <c r="CN275" i="1" s="1"/>
  <c r="CK275" i="1"/>
  <c r="CJ275" i="1"/>
  <c r="CK277" i="1"/>
  <c r="CJ277" i="1"/>
  <c r="CK279" i="1"/>
  <c r="CJ279" i="1"/>
  <c r="CL277" i="1"/>
  <c r="CN277" i="1" s="1"/>
  <c r="CI272" i="1"/>
  <c r="U272" i="1" s="1"/>
  <c r="CL272" i="1"/>
  <c r="CN272" i="1" s="1"/>
  <c r="CI268" i="1"/>
  <c r="U268" i="1" s="1"/>
  <c r="CL268" i="1"/>
  <c r="CN268" i="1" s="1"/>
  <c r="CK259" i="1"/>
  <c r="CJ259" i="1"/>
  <c r="CK261" i="1"/>
  <c r="CJ261" i="1"/>
  <c r="CL261" i="1"/>
  <c r="CN261" i="1" s="1"/>
  <c r="CK263" i="1"/>
  <c r="CJ263" i="1"/>
  <c r="CL259" i="1"/>
  <c r="CN259" i="1" s="1"/>
  <c r="CL255" i="1"/>
  <c r="CN255" i="1" s="1"/>
  <c r="CK255" i="1"/>
  <c r="CJ255" i="1"/>
  <c r="CK257" i="1"/>
  <c r="CJ257" i="1"/>
  <c r="CI241" i="1"/>
  <c r="U241" i="1" s="1"/>
  <c r="CL241" i="1"/>
  <c r="CN241" i="1" s="1"/>
  <c r="CK239" i="1"/>
  <c r="CJ239" i="1"/>
  <c r="CK243" i="1"/>
  <c r="CJ243" i="1"/>
  <c r="CL243" i="1"/>
  <c r="CN243" i="1" s="1"/>
  <c r="CL239" i="1"/>
  <c r="CN239" i="1" s="1"/>
  <c r="CK230" i="1"/>
  <c r="CJ230" i="1"/>
  <c r="CK234" i="1"/>
  <c r="CJ234" i="1"/>
  <c r="CL236" i="1"/>
  <c r="CN236" i="1" s="1"/>
  <c r="CK236" i="1"/>
  <c r="CJ236" i="1"/>
  <c r="CL232" i="1"/>
  <c r="CN232" i="1" s="1"/>
  <c r="CK232" i="1"/>
  <c r="CJ232" i="1"/>
  <c r="CL234" i="1"/>
  <c r="CN234" i="1" s="1"/>
  <c r="CI224" i="1"/>
  <c r="U224" i="1" s="1"/>
  <c r="CL224" i="1"/>
  <c r="CN224" i="1" s="1"/>
  <c r="CI226" i="1"/>
  <c r="U226" i="1" s="1"/>
  <c r="CL226" i="1"/>
  <c r="CN226" i="1" s="1"/>
  <c r="CK222" i="1"/>
  <c r="CJ222" i="1"/>
  <c r="CI228" i="1"/>
  <c r="U228" i="1" s="1"/>
  <c r="CL228" i="1"/>
  <c r="CN228" i="1" s="1"/>
  <c r="CK220" i="1"/>
  <c r="CJ220" i="1"/>
  <c r="CK218" i="1"/>
  <c r="CJ218" i="1"/>
  <c r="CK214" i="1"/>
  <c r="CJ214" i="1"/>
  <c r="CL220" i="1"/>
  <c r="CN220" i="1" s="1"/>
  <c r="CK212" i="1"/>
  <c r="CJ212" i="1"/>
  <c r="CK208" i="1"/>
  <c r="CJ208" i="1"/>
  <c r="CI210" i="1"/>
  <c r="U210" i="1" s="1"/>
  <c r="CL210" i="1"/>
  <c r="CN210" i="1" s="1"/>
  <c r="CK204" i="1"/>
  <c r="CJ204" i="1"/>
  <c r="CL206" i="1"/>
  <c r="CN206" i="1" s="1"/>
  <c r="CK206" i="1"/>
  <c r="CJ206" i="1"/>
  <c r="CI198" i="1"/>
  <c r="U198" i="1" s="1"/>
  <c r="CL198" i="1"/>
  <c r="CN198" i="1" s="1"/>
  <c r="CI202" i="1"/>
  <c r="U202" i="1" s="1"/>
  <c r="CL202" i="1"/>
  <c r="CN202" i="1" s="1"/>
  <c r="CK200" i="1"/>
  <c r="CJ200" i="1"/>
  <c r="CK192" i="1"/>
  <c r="CJ192" i="1"/>
  <c r="CK194" i="1"/>
  <c r="CJ194" i="1"/>
  <c r="CK196" i="1"/>
  <c r="CJ196" i="1"/>
  <c r="CL194" i="1"/>
  <c r="CN194" i="1" s="1"/>
  <c r="CL192" i="1"/>
  <c r="CN192" i="1" s="1"/>
  <c r="CK189" i="1"/>
  <c r="CJ189" i="1"/>
  <c r="CI185" i="1"/>
  <c r="U185" i="1" s="1"/>
  <c r="CL185" i="1"/>
  <c r="CN185" i="1" s="1"/>
  <c r="CK183" i="1"/>
  <c r="CJ183" i="1"/>
  <c r="CK181" i="1"/>
  <c r="CJ181" i="1"/>
  <c r="CL181" i="1"/>
  <c r="CN181" i="1" s="1"/>
  <c r="CK176" i="1"/>
  <c r="CJ176" i="1"/>
  <c r="CK172" i="1"/>
  <c r="CJ172" i="1"/>
  <c r="CK170" i="1"/>
  <c r="CJ170" i="1"/>
  <c r="CI174" i="1"/>
  <c r="U174" i="1" s="1"/>
  <c r="CL174" i="1"/>
  <c r="CN174" i="1" s="1"/>
  <c r="CL172" i="1"/>
  <c r="CN172" i="1" s="1"/>
  <c r="CK165" i="1"/>
  <c r="CJ165" i="1"/>
  <c r="CL167" i="1"/>
  <c r="CN167" i="1" s="1"/>
  <c r="CI163" i="1"/>
  <c r="U163" i="1" s="1"/>
  <c r="CL163" i="1"/>
  <c r="CN163" i="1" s="1"/>
  <c r="CK167" i="1"/>
  <c r="CJ167" i="1"/>
  <c r="CK161" i="1"/>
  <c r="CJ161" i="1"/>
  <c r="CK152" i="1"/>
  <c r="CJ152" i="1"/>
  <c r="CK136" i="1"/>
  <c r="CJ136" i="1"/>
  <c r="CK134" i="1"/>
  <c r="CJ134" i="1"/>
  <c r="CK125" i="1"/>
  <c r="CJ125" i="1"/>
  <c r="CI131" i="1"/>
  <c r="U131" i="1" s="1"/>
  <c r="CL131" i="1"/>
  <c r="CN131" i="1" s="1"/>
  <c r="CK129" i="1"/>
  <c r="CJ129" i="1"/>
  <c r="CK127" i="1"/>
  <c r="CJ127" i="1"/>
  <c r="CL127" i="1"/>
  <c r="CN127" i="1" s="1"/>
  <c r="CK123" i="1"/>
  <c r="CJ123" i="1"/>
  <c r="CK121" i="1"/>
  <c r="CJ121" i="1"/>
  <c r="CL123" i="1"/>
  <c r="CN123" i="1" s="1"/>
  <c r="CK113" i="1"/>
  <c r="CJ113" i="1"/>
  <c r="CK115" i="1"/>
  <c r="CJ115" i="1"/>
  <c r="CK111" i="1"/>
  <c r="CJ111" i="1"/>
  <c r="CL111" i="1"/>
  <c r="CN111" i="1" s="1"/>
  <c r="CL113" i="1"/>
  <c r="CN113" i="1" s="1"/>
  <c r="CI108" i="1"/>
  <c r="U108" i="1" s="1"/>
  <c r="CL108" i="1"/>
  <c r="CN108" i="1" s="1"/>
  <c r="CI102" i="1"/>
  <c r="U102" i="1" s="1"/>
  <c r="CL102" i="1"/>
  <c r="CN102" i="1" s="1"/>
  <c r="CI104" i="1"/>
  <c r="U104" i="1" s="1"/>
  <c r="CL104" i="1"/>
  <c r="CN104" i="1" s="1"/>
  <c r="CK106" i="1"/>
  <c r="CJ106" i="1"/>
  <c r="CK88" i="1"/>
  <c r="CJ88" i="1"/>
  <c r="CI84" i="1"/>
  <c r="U84" i="1" s="1"/>
  <c r="CL84" i="1"/>
  <c r="CN84" i="1" s="1"/>
  <c r="CK90" i="1"/>
  <c r="CJ90" i="1"/>
  <c r="CL90" i="1"/>
  <c r="CN90" i="1" s="1"/>
  <c r="CL88" i="1"/>
  <c r="CN88" i="1" s="1"/>
  <c r="CK76" i="1"/>
  <c r="CJ76" i="1"/>
  <c r="CL78" i="1"/>
  <c r="CN78" i="1" s="1"/>
  <c r="CK78" i="1"/>
  <c r="CJ78" i="1"/>
  <c r="CK74" i="1"/>
  <c r="CJ74" i="1"/>
  <c r="CK80" i="1"/>
  <c r="CJ80" i="1"/>
  <c r="CL76" i="1"/>
  <c r="CN76" i="1" s="1"/>
  <c r="CK67" i="1"/>
  <c r="CJ67" i="1"/>
  <c r="CI65" i="1"/>
  <c r="U65" i="1" s="1"/>
  <c r="CL65" i="1"/>
  <c r="CN65" i="1" s="1"/>
  <c r="CI71" i="1"/>
  <c r="U71" i="1" s="1"/>
  <c r="CL71" i="1"/>
  <c r="CN71" i="1" s="1"/>
  <c r="CL67" i="1"/>
  <c r="CN67" i="1" s="1"/>
  <c r="CK33" i="1"/>
  <c r="AS33" i="1"/>
  <c r="CL33" i="1"/>
  <c r="CN33" i="1" s="1"/>
  <c r="CB21" i="1"/>
  <c r="CC21" i="1" s="1"/>
  <c r="CF21" i="1" s="1"/>
  <c r="T21" i="1" s="1"/>
  <c r="CI21" i="1" s="1"/>
  <c r="U21" i="1" s="1"/>
  <c r="CK21" i="1" s="1"/>
  <c r="CK55" i="1"/>
  <c r="CK13" i="1"/>
  <c r="CB15" i="1"/>
  <c r="CC15" i="1" s="1"/>
  <c r="CF15" i="1" s="1"/>
  <c r="T15" i="1" s="1"/>
  <c r="CI15" i="1" s="1"/>
  <c r="U15" i="1" s="1"/>
  <c r="CL55" i="1"/>
  <c r="CN55" i="1" s="1"/>
  <c r="CB27" i="1"/>
  <c r="CC27" i="1" s="1"/>
  <c r="CF27" i="1" s="1"/>
  <c r="T27" i="1" s="1"/>
  <c r="CI27" i="1" s="1"/>
  <c r="U27" i="1" s="1"/>
  <c r="CJ27" i="1" s="1"/>
  <c r="AS19" i="1"/>
  <c r="CB34" i="1"/>
  <c r="CC34" i="1" s="1"/>
  <c r="CF34" i="1" s="1"/>
  <c r="T34" i="1" s="1"/>
  <c r="CL34" i="1" s="1"/>
  <c r="CN34" i="1" s="1"/>
  <c r="AS11" i="1"/>
  <c r="CB11" i="1"/>
  <c r="CC11" i="1" s="1"/>
  <c r="CF11" i="1" s="1"/>
  <c r="T11" i="1" s="1"/>
  <c r="CL47" i="1"/>
  <c r="CN47" i="1" s="1"/>
  <c r="CL13" i="1"/>
  <c r="CN13" i="1" s="1"/>
  <c r="CL23" i="1"/>
  <c r="CN23" i="1" s="1"/>
  <c r="CL19" i="1"/>
  <c r="CN19" i="1" s="1"/>
  <c r="CL31" i="1"/>
  <c r="CN31" i="1" s="1"/>
  <c r="CB24" i="1"/>
  <c r="CC24" i="1" s="1"/>
  <c r="CF24" i="1" s="1"/>
  <c r="T24" i="1" s="1"/>
  <c r="CI24" i="1" s="1"/>
  <c r="U24" i="1" s="1"/>
  <c r="AS24" i="1"/>
  <c r="CJ53" i="1"/>
  <c r="CK53" i="1"/>
  <c r="CB50" i="1"/>
  <c r="CC50" i="1" s="1"/>
  <c r="CF50" i="1" s="1"/>
  <c r="T50" i="1" s="1"/>
  <c r="CI50" i="1" s="1"/>
  <c r="U50" i="1" s="1"/>
  <c r="AS50" i="1"/>
  <c r="CJ49" i="1"/>
  <c r="CK49" i="1"/>
  <c r="CJ5" i="1"/>
  <c r="CK5" i="1"/>
  <c r="CL35" i="1"/>
  <c r="CN35" i="1" s="1"/>
  <c r="CI32" i="1"/>
  <c r="U32" i="1" s="1"/>
  <c r="CL32" i="1"/>
  <c r="CN32" i="1" s="1"/>
  <c r="AS26" i="1"/>
  <c r="CB26" i="1"/>
  <c r="CC26" i="1" s="1"/>
  <c r="CF26" i="1" s="1"/>
  <c r="T26" i="1" s="1"/>
  <c r="CI26" i="1" s="1"/>
  <c r="U26" i="1" s="1"/>
  <c r="CI51" i="1"/>
  <c r="U51" i="1" s="1"/>
  <c r="CL51" i="1"/>
  <c r="CN51" i="1" s="1"/>
  <c r="CB48" i="1"/>
  <c r="CC48" i="1" s="1"/>
  <c r="CF48" i="1" s="1"/>
  <c r="T48" i="1" s="1"/>
  <c r="AS48" i="1"/>
  <c r="CJ25" i="1"/>
  <c r="CK25" i="1"/>
  <c r="AS14" i="1"/>
  <c r="CB14" i="1"/>
  <c r="CC14" i="1" s="1"/>
  <c r="CF14" i="1" s="1"/>
  <c r="T14" i="1" s="1"/>
  <c r="CI14" i="1" s="1"/>
  <c r="U14" i="1" s="1"/>
  <c r="CJ47" i="1"/>
  <c r="CK47" i="1"/>
  <c r="CJ19" i="1"/>
  <c r="CK19" i="1"/>
  <c r="CJ7" i="1"/>
  <c r="CK7" i="1"/>
  <c r="CJ29" i="1"/>
  <c r="CK29" i="1"/>
  <c r="CB44" i="1"/>
  <c r="CC44" i="1" s="1"/>
  <c r="CF44" i="1" s="1"/>
  <c r="T44" i="1" s="1"/>
  <c r="CI44" i="1" s="1"/>
  <c r="U44" i="1" s="1"/>
  <c r="AS44" i="1"/>
  <c r="CJ23" i="1"/>
  <c r="CK23" i="1"/>
  <c r="CB22" i="1"/>
  <c r="CC22" i="1" s="1"/>
  <c r="CF22" i="1" s="1"/>
  <c r="T22" i="1" s="1"/>
  <c r="CI22" i="1" s="1"/>
  <c r="U22" i="1" s="1"/>
  <c r="AS22" i="1"/>
  <c r="CB54" i="1"/>
  <c r="CC54" i="1" s="1"/>
  <c r="CF54" i="1" s="1"/>
  <c r="T54" i="1" s="1"/>
  <c r="CI54" i="1" s="1"/>
  <c r="U54" i="1" s="1"/>
  <c r="AS54" i="1"/>
  <c r="CI43" i="1"/>
  <c r="U43" i="1" s="1"/>
  <c r="CL43" i="1"/>
  <c r="CN43" i="1" s="1"/>
  <c r="CB52" i="1"/>
  <c r="CC52" i="1" s="1"/>
  <c r="CF52" i="1" s="1"/>
  <c r="T52" i="1" s="1"/>
  <c r="CI52" i="1" s="1"/>
  <c r="U52" i="1" s="1"/>
  <c r="AS52" i="1"/>
  <c r="AS2" i="1"/>
  <c r="CB2" i="1"/>
  <c r="CC2" i="1" s="1"/>
  <c r="CF2" i="1" s="1"/>
  <c r="T2" i="1" s="1"/>
  <c r="CK18" i="1"/>
  <c r="CJ18" i="1"/>
  <c r="AS16" i="1"/>
  <c r="CB16" i="1"/>
  <c r="CC16" i="1" s="1"/>
  <c r="CF16" i="1" s="1"/>
  <c r="T16" i="1" s="1"/>
  <c r="CB42" i="1"/>
  <c r="CC42" i="1" s="1"/>
  <c r="CF42" i="1" s="1"/>
  <c r="T42" i="1" s="1"/>
  <c r="CI42" i="1" s="1"/>
  <c r="U42" i="1" s="1"/>
  <c r="AS42" i="1"/>
  <c r="AS30" i="1"/>
  <c r="CB30" i="1"/>
  <c r="CC30" i="1" s="1"/>
  <c r="CF30" i="1" s="1"/>
  <c r="T30" i="1" s="1"/>
  <c r="CI30" i="1" s="1"/>
  <c r="U30" i="1" s="1"/>
  <c r="AS20" i="1"/>
  <c r="CB20" i="1"/>
  <c r="CC20" i="1" s="1"/>
  <c r="CF20" i="1" s="1"/>
  <c r="T20" i="1" s="1"/>
  <c r="CI20" i="1" s="1"/>
  <c r="U20" i="1" s="1"/>
  <c r="CJ45" i="1"/>
  <c r="CK45" i="1"/>
  <c r="AS4" i="1"/>
  <c r="CB4" i="1"/>
  <c r="CC4" i="1" s="1"/>
  <c r="CF4" i="1" s="1"/>
  <c r="T4" i="1" s="1"/>
  <c r="CI4" i="1" s="1"/>
  <c r="U4" i="1" s="1"/>
  <c r="CB38" i="1"/>
  <c r="CC38" i="1" s="1"/>
  <c r="CF38" i="1" s="1"/>
  <c r="T38" i="1" s="1"/>
  <c r="CI38" i="1" s="1"/>
  <c r="U38" i="1" s="1"/>
  <c r="AS38" i="1"/>
  <c r="AS8" i="1"/>
  <c r="CB8" i="1"/>
  <c r="CC8" i="1" s="1"/>
  <c r="CF8" i="1" s="1"/>
  <c r="T8" i="1" s="1"/>
  <c r="CL49" i="1"/>
  <c r="CN49" i="1" s="1"/>
  <c r="CJ35" i="1"/>
  <c r="CK35" i="1"/>
  <c r="AS28" i="1"/>
  <c r="CB28" i="1"/>
  <c r="CC28" i="1" s="1"/>
  <c r="CF28" i="1" s="1"/>
  <c r="T28" i="1" s="1"/>
  <c r="AS12" i="1"/>
  <c r="CB12" i="1"/>
  <c r="CC12" i="1" s="1"/>
  <c r="CF12" i="1" s="1"/>
  <c r="T12" i="1" s="1"/>
  <c r="CI12" i="1" s="1"/>
  <c r="U12" i="1" s="1"/>
  <c r="CL53" i="1"/>
  <c r="CN53" i="1" s="1"/>
  <c r="CI3" i="1"/>
  <c r="U3" i="1" s="1"/>
  <c r="CL3" i="1"/>
  <c r="CN3" i="1" s="1"/>
  <c r="CL5" i="1"/>
  <c r="CN5" i="1" s="1"/>
  <c r="AS10" i="1"/>
  <c r="CB10" i="1"/>
  <c r="CC10" i="1" s="1"/>
  <c r="CF10" i="1" s="1"/>
  <c r="T10" i="1" s="1"/>
  <c r="CI10" i="1" s="1"/>
  <c r="U10" i="1" s="1"/>
  <c r="CJ31" i="1"/>
  <c r="CK31" i="1"/>
  <c r="CL29" i="1"/>
  <c r="CN29" i="1" s="1"/>
  <c r="CI37" i="1"/>
  <c r="U37" i="1" s="1"/>
  <c r="CL37" i="1"/>
  <c r="CN37" i="1" s="1"/>
  <c r="CB36" i="1"/>
  <c r="CC36" i="1" s="1"/>
  <c r="CF36" i="1" s="1"/>
  <c r="T36" i="1" s="1"/>
  <c r="AS36" i="1"/>
  <c r="CI17" i="1"/>
  <c r="U17" i="1" s="1"/>
  <c r="CL17" i="1"/>
  <c r="CN17" i="1" s="1"/>
  <c r="CL45" i="1"/>
  <c r="CN45" i="1" s="1"/>
  <c r="CB46" i="1"/>
  <c r="CC46" i="1" s="1"/>
  <c r="CF46" i="1" s="1"/>
  <c r="T46" i="1" s="1"/>
  <c r="CI46" i="1" s="1"/>
  <c r="U46" i="1" s="1"/>
  <c r="AS46" i="1"/>
  <c r="CI9" i="1"/>
  <c r="U9" i="1" s="1"/>
  <c r="CL9" i="1"/>
  <c r="CN9" i="1" s="1"/>
  <c r="CI39" i="1"/>
  <c r="U39" i="1" s="1"/>
  <c r="CL39" i="1"/>
  <c r="CN39" i="1" s="1"/>
  <c r="CB40" i="1"/>
  <c r="CC40" i="1" s="1"/>
  <c r="CF40" i="1" s="1"/>
  <c r="T40" i="1" s="1"/>
  <c r="CI40" i="1" s="1"/>
  <c r="U40" i="1" s="1"/>
  <c r="AS40" i="1"/>
  <c r="CL18" i="1"/>
  <c r="CN18" i="1" s="1"/>
  <c r="CI41" i="1"/>
  <c r="U41" i="1" s="1"/>
  <c r="CL41" i="1"/>
  <c r="CN41" i="1" s="1"/>
  <c r="AS6" i="1"/>
  <c r="CB6" i="1"/>
  <c r="CC6" i="1" s="1"/>
  <c r="CF6" i="1" s="1"/>
  <c r="T6" i="1" s="1"/>
  <c r="CI6" i="1" s="1"/>
  <c r="U6" i="1" s="1"/>
  <c r="CL25" i="1"/>
  <c r="CN25" i="1" s="1"/>
  <c r="CL7" i="1"/>
  <c r="CN7" i="1" s="1"/>
  <c r="CK327" i="1" l="1"/>
  <c r="CJ327" i="1"/>
  <c r="CK313" i="1"/>
  <c r="CJ313" i="1"/>
  <c r="CK317" i="1"/>
  <c r="CJ317" i="1"/>
  <c r="CK303" i="1"/>
  <c r="CJ303" i="1"/>
  <c r="CK268" i="1"/>
  <c r="CJ268" i="1"/>
  <c r="CK272" i="1"/>
  <c r="CJ272" i="1"/>
  <c r="CK241" i="1"/>
  <c r="CJ241" i="1"/>
  <c r="CK228" i="1"/>
  <c r="CJ228" i="1"/>
  <c r="CK226" i="1"/>
  <c r="CJ226" i="1"/>
  <c r="CK224" i="1"/>
  <c r="CJ224" i="1"/>
  <c r="CK210" i="1"/>
  <c r="CJ210" i="1"/>
  <c r="CK202" i="1"/>
  <c r="CJ202" i="1"/>
  <c r="CK198" i="1"/>
  <c r="CJ198" i="1"/>
  <c r="CK185" i="1"/>
  <c r="CJ185" i="1"/>
  <c r="CK174" i="1"/>
  <c r="CJ174" i="1"/>
  <c r="CK163" i="1"/>
  <c r="CJ163" i="1"/>
  <c r="CK131" i="1"/>
  <c r="CJ131" i="1"/>
  <c r="CK104" i="1"/>
  <c r="CJ104" i="1"/>
  <c r="CK102" i="1"/>
  <c r="CJ102" i="1"/>
  <c r="CK108" i="1"/>
  <c r="CJ108" i="1"/>
  <c r="CK84" i="1"/>
  <c r="CJ84" i="1"/>
  <c r="CK65" i="1"/>
  <c r="CJ65" i="1"/>
  <c r="CK71" i="1"/>
  <c r="CJ71" i="1"/>
  <c r="CK27" i="1"/>
  <c r="CL21" i="1"/>
  <c r="CN21" i="1" s="1"/>
  <c r="CL15" i="1"/>
  <c r="CN15" i="1" s="1"/>
  <c r="CL27" i="1"/>
  <c r="CN27" i="1" s="1"/>
  <c r="CJ21" i="1"/>
  <c r="CI34" i="1"/>
  <c r="U34" i="1" s="1"/>
  <c r="CK34" i="1" s="1"/>
  <c r="CI11" i="1"/>
  <c r="U11" i="1" s="1"/>
  <c r="CL11" i="1"/>
  <c r="CN11" i="1" s="1"/>
  <c r="CL38" i="1"/>
  <c r="CN38" i="1" s="1"/>
  <c r="CL40" i="1"/>
  <c r="CN40" i="1" s="1"/>
  <c r="CL50" i="1"/>
  <c r="CN50" i="1" s="1"/>
  <c r="CL52" i="1"/>
  <c r="CN52" i="1" s="1"/>
  <c r="CL44" i="1"/>
  <c r="CN44" i="1" s="1"/>
  <c r="CL30" i="1"/>
  <c r="CN30" i="1" s="1"/>
  <c r="CJ39" i="1"/>
  <c r="CK39" i="1"/>
  <c r="CK12" i="1"/>
  <c r="CJ12" i="1"/>
  <c r="CJ9" i="1"/>
  <c r="CK9" i="1"/>
  <c r="CJ15" i="1"/>
  <c r="CK15" i="1"/>
  <c r="CK32" i="1"/>
  <c r="CJ32" i="1"/>
  <c r="CJ44" i="1"/>
  <c r="CK44" i="1"/>
  <c r="CL54" i="1"/>
  <c r="CN54" i="1" s="1"/>
  <c r="CJ42" i="1"/>
  <c r="CK42" i="1"/>
  <c r="CK26" i="1"/>
  <c r="CJ26" i="1"/>
  <c r="CJ46" i="1"/>
  <c r="CK46" i="1"/>
  <c r="CK24" i="1"/>
  <c r="CJ24" i="1"/>
  <c r="CJ41" i="1"/>
  <c r="CK41" i="1"/>
  <c r="CJ17" i="1"/>
  <c r="CK17" i="1"/>
  <c r="CL12" i="1"/>
  <c r="CN12" i="1" s="1"/>
  <c r="CK4" i="1"/>
  <c r="CJ4" i="1"/>
  <c r="CK22" i="1"/>
  <c r="CJ22" i="1"/>
  <c r="CJ52" i="1"/>
  <c r="CK52" i="1"/>
  <c r="CL24" i="1"/>
  <c r="CN24" i="1" s="1"/>
  <c r="CL10" i="1"/>
  <c r="CN10" i="1" s="1"/>
  <c r="CJ30" i="1"/>
  <c r="CK30" i="1"/>
  <c r="CL6" i="1"/>
  <c r="CN6" i="1" s="1"/>
  <c r="CJ54" i="1"/>
  <c r="CK54" i="1"/>
  <c r="CI28" i="1"/>
  <c r="U28" i="1" s="1"/>
  <c r="CL28" i="1"/>
  <c r="CN28" i="1" s="1"/>
  <c r="CK14" i="1"/>
  <c r="CJ14" i="1"/>
  <c r="CI2" i="1"/>
  <c r="U2" i="1" s="1"/>
  <c r="CL2" i="1"/>
  <c r="CN2" i="1" s="1"/>
  <c r="CL22" i="1"/>
  <c r="CN22" i="1" s="1"/>
  <c r="CI36" i="1"/>
  <c r="U36" i="1" s="1"/>
  <c r="CL36" i="1"/>
  <c r="CN36" i="1" s="1"/>
  <c r="CJ40" i="1"/>
  <c r="CK40" i="1"/>
  <c r="CJ3" i="1"/>
  <c r="CK3" i="1"/>
  <c r="CJ43" i="1"/>
  <c r="CK43" i="1"/>
  <c r="CI48" i="1"/>
  <c r="U48" i="1" s="1"/>
  <c r="CL48" i="1"/>
  <c r="CN48" i="1" s="1"/>
  <c r="CL4" i="1"/>
  <c r="CN4" i="1" s="1"/>
  <c r="CJ51" i="1"/>
  <c r="CK51" i="1"/>
  <c r="CI16" i="1"/>
  <c r="U16" i="1" s="1"/>
  <c r="CL16" i="1"/>
  <c r="CN16" i="1" s="1"/>
  <c r="CL42" i="1"/>
  <c r="CN42" i="1" s="1"/>
  <c r="CK6" i="1"/>
  <c r="CJ6" i="1"/>
  <c r="CK10" i="1"/>
  <c r="CJ10" i="1"/>
  <c r="CL14" i="1"/>
  <c r="CN14" i="1" s="1"/>
  <c r="CK20" i="1"/>
  <c r="CJ20" i="1"/>
  <c r="CI8" i="1"/>
  <c r="U8" i="1" s="1"/>
  <c r="CL8" i="1"/>
  <c r="CN8" i="1" s="1"/>
  <c r="CL26" i="1"/>
  <c r="CN26" i="1" s="1"/>
  <c r="CJ37" i="1"/>
  <c r="CK37" i="1"/>
  <c r="CL20" i="1"/>
  <c r="CN20" i="1" s="1"/>
  <c r="CJ38" i="1"/>
  <c r="CK38" i="1"/>
  <c r="CJ50" i="1"/>
  <c r="CK50" i="1"/>
  <c r="CL46" i="1"/>
  <c r="CN46" i="1" s="1"/>
  <c r="CJ34" i="1" l="1"/>
  <c r="CK11" i="1"/>
  <c r="CJ11" i="1"/>
  <c r="CK8" i="1"/>
  <c r="CJ8" i="1"/>
  <c r="CK2" i="1"/>
  <c r="CJ2" i="1"/>
  <c r="CJ48" i="1"/>
  <c r="CK48" i="1"/>
  <c r="CJ28" i="1"/>
  <c r="CK28" i="1"/>
  <c r="CK16" i="1"/>
  <c r="CJ16" i="1"/>
  <c r="CJ36" i="1"/>
  <c r="CK36" i="1"/>
</calcChain>
</file>

<file path=xl/sharedStrings.xml><?xml version="1.0" encoding="utf-8"?>
<sst xmlns="http://schemas.openxmlformats.org/spreadsheetml/2006/main" count="3407" uniqueCount="456">
  <si>
    <t>Obs</t>
  </si>
  <si>
    <t>HHMMSS</t>
  </si>
  <si>
    <t>FTime</t>
  </si>
  <si>
    <t>Photo</t>
  </si>
  <si>
    <t>Cond</t>
  </si>
  <si>
    <t>Ci</t>
  </si>
  <si>
    <t>FCnt</t>
  </si>
  <si>
    <t>DCnt</t>
  </si>
  <si>
    <t>Fo</t>
  </si>
  <si>
    <t>Fm</t>
  </si>
  <si>
    <t>Fs</t>
  </si>
  <si>
    <t>PhiPS2</t>
  </si>
  <si>
    <t>Adark</t>
  </si>
  <si>
    <t>RedAbs</t>
  </si>
  <si>
    <t>BlueAbs</t>
  </si>
  <si>
    <t>LeafAbs</t>
  </si>
  <si>
    <t>PhiCO2</t>
  </si>
  <si>
    <t>qP</t>
  </si>
  <si>
    <t>qN</t>
  </si>
  <si>
    <t>NPQ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</si>
  <si>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</si>
  <si>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</si>
  <si>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</si>
  <si>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</si>
  <si>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</si>
  <si>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</si>
  <si>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</si>
  <si>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</si>
  <si>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</si>
  <si>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</si>
  <si>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</si>
  <si>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</si>
  <si>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</si>
  <si>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</si>
  <si>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</si>
  <si>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</si>
  <si>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</si>
  <si>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</si>
  <si>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</si>
  <si>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</si>
  <si>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</si>
  <si>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</si>
  <si>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</si>
  <si>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</si>
  <si>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</si>
  <si>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</si>
  <si>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</si>
  <si>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</si>
  <si>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</si>
  <si>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</si>
  <si>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</si>
  <si>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</si>
  <si>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</si>
  <si>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</si>
  <si>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</si>
  <si>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</si>
  <si>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</si>
  <si>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</si>
  <si>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</si>
  <si>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</si>
  <si>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</si>
  <si>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</si>
  <si>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</si>
  <si>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</si>
  <si>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RHsfc</t>
  </si>
  <si>
    <t>C2sfc</t>
  </si>
  <si>
    <t>Fv</t>
  </si>
  <si>
    <t>PARabs</t>
  </si>
  <si>
    <t>qP_Fo</t>
  </si>
  <si>
    <t>qN_Fo</t>
  </si>
  <si>
    <t>06:34:10</t>
  </si>
  <si>
    <t>06:36:09</t>
  </si>
  <si>
    <t>06:39:07</t>
  </si>
  <si>
    <t>06:42:29</t>
  </si>
  <si>
    <t>06:45:15</t>
  </si>
  <si>
    <t>06:47:24</t>
  </si>
  <si>
    <t>06:49:44</t>
  </si>
  <si>
    <t>06:51:54</t>
  </si>
  <si>
    <t>06:55:06</t>
  </si>
  <si>
    <t>07:10:17</t>
  </si>
  <si>
    <t>07:16:10</t>
  </si>
  <si>
    <t>07:19:45</t>
  </si>
  <si>
    <t>07:21:54</t>
  </si>
  <si>
    <t>07:27:22</t>
  </si>
  <si>
    <t>07:29:55</t>
  </si>
  <si>
    <t>07:32:18</t>
  </si>
  <si>
    <t>07:35:39</t>
  </si>
  <si>
    <t>07:38:27</t>
  </si>
  <si>
    <t>07:54:55</t>
  </si>
  <si>
    <t>07:57:36</t>
  </si>
  <si>
    <t>08:01:46</t>
  </si>
  <si>
    <t>08:06:09</t>
  </si>
  <si>
    <t>08:07:25</t>
  </si>
  <si>
    <t>08:12:28</t>
  </si>
  <si>
    <t>09:23:48</t>
  </si>
  <si>
    <t>09:25:51</t>
  </si>
  <si>
    <t>09:28:05</t>
  </si>
  <si>
    <t>09:30:16</t>
  </si>
  <si>
    <t>09:30:41</t>
  </si>
  <si>
    <t>09:33:14</t>
  </si>
  <si>
    <t>09:35:23</t>
  </si>
  <si>
    <t>09:38:27</t>
  </si>
  <si>
    <t>09:40:37</t>
  </si>
  <si>
    <t>09:49:25</t>
  </si>
  <si>
    <t>09:51:07</t>
  </si>
  <si>
    <t>09:51:30</t>
  </si>
  <si>
    <t>09:54:06</t>
  </si>
  <si>
    <t>09:56:05</t>
  </si>
  <si>
    <t>09:59:15</t>
  </si>
  <si>
    <t>10:01:24</t>
  </si>
  <si>
    <t>10:03:29</t>
  </si>
  <si>
    <t>10:06:04</t>
  </si>
  <si>
    <t>10:26:11</t>
  </si>
  <si>
    <t>10:28:11</t>
  </si>
  <si>
    <t>10:29:50</t>
  </si>
  <si>
    <t>10:31:24</t>
  </si>
  <si>
    <t>10:43:15</t>
  </si>
  <si>
    <t>10:45:59</t>
  </si>
  <si>
    <t>10:48:07</t>
  </si>
  <si>
    <t>10:49:44</t>
  </si>
  <si>
    <t>10:52:30</t>
  </si>
  <si>
    <t>10:55:17</t>
  </si>
  <si>
    <t>10:57:35</t>
  </si>
  <si>
    <t>10:59:47</t>
  </si>
  <si>
    <t>Site</t>
  </si>
  <si>
    <t>MCON</t>
  </si>
  <si>
    <t>Plot</t>
  </si>
  <si>
    <t>Tower</t>
  </si>
  <si>
    <t>USDA_Species</t>
  </si>
  <si>
    <t>ABCO</t>
  </si>
  <si>
    <t>Tree_Plant_Number</t>
  </si>
  <si>
    <t>Leaf_Number</t>
  </si>
  <si>
    <t>Canopy_Position</t>
  </si>
  <si>
    <t>B</t>
  </si>
  <si>
    <t>Leaf_Age</t>
  </si>
  <si>
    <t>1yr</t>
  </si>
  <si>
    <t>Sample_Name</t>
  </si>
  <si>
    <t>MCON_Tower_ABCO_L1B1_GE</t>
  </si>
  <si>
    <t>Date</t>
  </si>
  <si>
    <t>Area_Corrected</t>
  </si>
  <si>
    <t>Yes</t>
  </si>
  <si>
    <t>QC</t>
  </si>
  <si>
    <t>Absorption_Corrected</t>
  </si>
  <si>
    <t>No</t>
  </si>
  <si>
    <t>Rep</t>
  </si>
  <si>
    <t>MCON_Tower_ABCO_L2B2_GE</t>
  </si>
  <si>
    <t>LiCor</t>
  </si>
  <si>
    <t>PSC0463</t>
  </si>
  <si>
    <t>Ebal</t>
  </si>
  <si>
    <t>Fv_over_Fm</t>
  </si>
  <si>
    <t>Fv_Prime_over_Fm_Prime</t>
  </si>
  <si>
    <t>Perc_Blue</t>
  </si>
  <si>
    <t>ParIn_at_Fs</t>
  </si>
  <si>
    <t>R_W_m2</t>
  </si>
  <si>
    <t>Tl_minus_Ta</t>
  </si>
  <si>
    <t>Ahs_over_Cs</t>
  </si>
  <si>
    <t>Fv_Prime</t>
  </si>
  <si>
    <t>PS2_over_1</t>
  </si>
  <si>
    <t>M</t>
  </si>
  <si>
    <t>MCON_Tower_ABCO_L3M1_GE</t>
  </si>
  <si>
    <t>PSC2398</t>
  </si>
  <si>
    <t>15:49:05</t>
  </si>
  <si>
    <t>16:29:03</t>
  </si>
  <si>
    <t>16:31:32</t>
  </si>
  <si>
    <t>16:35:29</t>
  </si>
  <si>
    <t>16:37:11</t>
  </si>
  <si>
    <t>16:39:55</t>
  </si>
  <si>
    <t>16:42:56</t>
  </si>
  <si>
    <t>16:45:40</t>
  </si>
  <si>
    <t>16:48:06</t>
  </si>
  <si>
    <t>17:02:33</t>
  </si>
  <si>
    <t>17:05:42</t>
  </si>
  <si>
    <t>17:07:28</t>
  </si>
  <si>
    <t>17:09:06</t>
  </si>
  <si>
    <t>17:11:13</t>
  </si>
  <si>
    <t>17:12:54</t>
  </si>
  <si>
    <t>17:15:14</t>
  </si>
  <si>
    <t>17:17:01</t>
  </si>
  <si>
    <t>17:36:12</t>
  </si>
  <si>
    <t>17:37:48</t>
  </si>
  <si>
    <t>17:38:11</t>
  </si>
  <si>
    <t>17:40:39</t>
  </si>
  <si>
    <t>17:42:03</t>
  </si>
  <si>
    <t>17:45:52</t>
  </si>
  <si>
    <t>17:50:55</t>
  </si>
  <si>
    <t>17:52:53</t>
  </si>
  <si>
    <t>17:55:39</t>
  </si>
  <si>
    <t>T</t>
  </si>
  <si>
    <t>MCON_Tower_ABCO_L4T1_GE</t>
  </si>
  <si>
    <t>20:54:48</t>
  </si>
  <si>
    <t>20:56:44</t>
  </si>
  <si>
    <t>20:59:22</t>
  </si>
  <si>
    <t>21:04:01</t>
  </si>
  <si>
    <t>21:04:30</t>
  </si>
  <si>
    <t>21:06:35</t>
  </si>
  <si>
    <t>21:08:30</t>
  </si>
  <si>
    <t>21:10:42</t>
  </si>
  <si>
    <t>21:13:08</t>
  </si>
  <si>
    <t>21:13:31</t>
  </si>
  <si>
    <t>21:20:47</t>
  </si>
  <si>
    <t>21:23:04</t>
  </si>
  <si>
    <t>21:26:36</t>
  </si>
  <si>
    <t>21:31:45</t>
  </si>
  <si>
    <t>21:34:20</t>
  </si>
  <si>
    <t>21:37:26</t>
  </si>
  <si>
    <t>21:40:01</t>
  </si>
  <si>
    <t>21:43:01</t>
  </si>
  <si>
    <t>21:46:27</t>
  </si>
  <si>
    <t>22:02:44</t>
  </si>
  <si>
    <t>22:04:55</t>
  </si>
  <si>
    <t>22:09:23</t>
  </si>
  <si>
    <t>22:12:20</t>
  </si>
  <si>
    <t>22:15:04</t>
  </si>
  <si>
    <t>22:17:23</t>
  </si>
  <si>
    <t>22:20:19</t>
  </si>
  <si>
    <t>22:23:19</t>
  </si>
  <si>
    <t>22:23:42</t>
  </si>
  <si>
    <t>22:32:40</t>
  </si>
  <si>
    <t>22:34:37</t>
  </si>
  <si>
    <t>22:36:41</t>
  </si>
  <si>
    <t>22:38:37</t>
  </si>
  <si>
    <t>22:41:16</t>
  </si>
  <si>
    <t>22:43:49</t>
  </si>
  <si>
    <t>22:46:05</t>
  </si>
  <si>
    <t>PILA</t>
  </si>
  <si>
    <t>MCON_Tower_PILA_L2B2_GE</t>
  </si>
  <si>
    <t>05:58:34</t>
  </si>
  <si>
    <t>06:00:37</t>
  </si>
  <si>
    <t>06:02:38</t>
  </si>
  <si>
    <t>06:04:38</t>
  </si>
  <si>
    <t>06:07:10</t>
  </si>
  <si>
    <t>06:09:51</t>
  </si>
  <si>
    <t>06:11:59</t>
  </si>
  <si>
    <t>06:14:33</t>
  </si>
  <si>
    <t>06:23:14</t>
  </si>
  <si>
    <t>06:26:19</t>
  </si>
  <si>
    <t>06:29:00</t>
  </si>
  <si>
    <t>06:30:56</t>
  </si>
  <si>
    <t>06:33:20</t>
  </si>
  <si>
    <t>06:36:10</t>
  </si>
  <si>
    <t>06:38:24</t>
  </si>
  <si>
    <t>06:41:30</t>
  </si>
  <si>
    <t>06:56:14</t>
  </si>
  <si>
    <t>06:58:48</t>
  </si>
  <si>
    <t>07:01:25</t>
  </si>
  <si>
    <t>07:03:08</t>
  </si>
  <si>
    <t>07:07:06</t>
  </si>
  <si>
    <t>MCON_Tower_ABCO_L5T2_GE</t>
  </si>
  <si>
    <t>09:15:08</t>
  </si>
  <si>
    <t>09:17:56</t>
  </si>
  <si>
    <t>09:19:05</t>
  </si>
  <si>
    <t>09:22:13</t>
  </si>
  <si>
    <t>09:24:28</t>
  </si>
  <si>
    <t>09:27:51</t>
  </si>
  <si>
    <t>09:32:14</t>
  </si>
  <si>
    <t>09:32:46</t>
  </si>
  <si>
    <t>09:37:16</t>
  </si>
  <si>
    <t>09:39:17</t>
  </si>
  <si>
    <t>09:41:16</t>
  </si>
  <si>
    <t>09:43:53</t>
  </si>
  <si>
    <t>09:46:35</t>
  </si>
  <si>
    <t>09:47:09</t>
  </si>
  <si>
    <t>09:51:01</t>
  </si>
  <si>
    <t>MCON_Tower_PILA_L1B1_GE</t>
  </si>
  <si>
    <t>12:12:27</t>
  </si>
  <si>
    <t>12:14:01</t>
  </si>
  <si>
    <t>12:18:10</t>
  </si>
  <si>
    <t>12:20:03</t>
  </si>
  <si>
    <t>12:22:19</t>
  </si>
  <si>
    <t>12:24:25</t>
  </si>
  <si>
    <t>12:27:03</t>
  </si>
  <si>
    <t>12:43:40</t>
  </si>
  <si>
    <t>12:45:55</t>
  </si>
  <si>
    <t>12:47:35</t>
  </si>
  <si>
    <t>12:49:34</t>
  </si>
  <si>
    <t>12:53:11</t>
  </si>
  <si>
    <t>12:55:22</t>
  </si>
  <si>
    <t>12:57:30</t>
  </si>
  <si>
    <t>12:59:43</t>
  </si>
  <si>
    <t>CADE</t>
  </si>
  <si>
    <t>MCON_Tower_CADE_L1B1_GE</t>
  </si>
  <si>
    <t>14:18:28</t>
  </si>
  <si>
    <t>14:20:19</t>
  </si>
  <si>
    <t>14:22:53</t>
  </si>
  <si>
    <t>14:24:23</t>
  </si>
  <si>
    <t>14:27:10</t>
  </si>
  <si>
    <t>14:29:45</t>
  </si>
  <si>
    <t>14:31:54</t>
  </si>
  <si>
    <t>14:33:51</t>
  </si>
  <si>
    <t>14:34:26</t>
  </si>
  <si>
    <t>14:57:28</t>
  </si>
  <si>
    <t>14:59:21</t>
  </si>
  <si>
    <t>15:55:49</t>
  </si>
  <si>
    <t>15:57:45</t>
  </si>
  <si>
    <t>15:59:38</t>
  </si>
  <si>
    <t>16:01:31</t>
  </si>
  <si>
    <t>16:03:42</t>
  </si>
  <si>
    <t>16:06:17</t>
  </si>
  <si>
    <t>16:08:07</t>
  </si>
  <si>
    <t>MCON_Tower_CADE_L2M1_GE</t>
  </si>
  <si>
    <t>07:31:00</t>
  </si>
  <si>
    <t>07:34:53</t>
  </si>
  <si>
    <t>07:37:13</t>
  </si>
  <si>
    <t>07:39:12</t>
  </si>
  <si>
    <t>07:43:46</t>
  </si>
  <si>
    <t>07:46:02</t>
  </si>
  <si>
    <t>07:48:22</t>
  </si>
  <si>
    <t>07:48:50</t>
  </si>
  <si>
    <t>07:51:20</t>
  </si>
  <si>
    <t>07:53:34</t>
  </si>
  <si>
    <t>07:53:53</t>
  </si>
  <si>
    <t>07:59:06</t>
  </si>
  <si>
    <t>08:01:54</t>
  </si>
  <si>
    <t>08:04:04</t>
  </si>
  <si>
    <t>08:04:27</t>
  </si>
  <si>
    <t>08:06:33</t>
  </si>
  <si>
    <t>08:10:25</t>
  </si>
  <si>
    <t>08:18:27</t>
  </si>
  <si>
    <t>08:20:45</t>
  </si>
  <si>
    <t>08:23:46</t>
  </si>
  <si>
    <t>08:26:03</t>
  </si>
  <si>
    <t>08:32:05</t>
  </si>
  <si>
    <t>08:34:15</t>
  </si>
  <si>
    <t>08:35:44</t>
  </si>
  <si>
    <t>08:37:37</t>
  </si>
  <si>
    <t>QUKE</t>
  </si>
  <si>
    <t>N</t>
  </si>
  <si>
    <t>MCON_Tower_QUKE_L1T1_GE</t>
  </si>
  <si>
    <t>09:51:54</t>
  </si>
  <si>
    <t>09:54:42</t>
  </si>
  <si>
    <t>09:55:06</t>
  </si>
  <si>
    <t>09:57:34</t>
  </si>
  <si>
    <t>10:01:11</t>
  </si>
  <si>
    <t>10:03:53</t>
  </si>
  <si>
    <t>10:07:10</t>
  </si>
  <si>
    <t>10:10:35</t>
  </si>
  <si>
    <t>10:12:58</t>
  </si>
  <si>
    <t>10:13:25</t>
  </si>
  <si>
    <t>MCON_Tower_PILA_L3T1_GE</t>
  </si>
  <si>
    <t>12:50:33</t>
  </si>
  <si>
    <t>12:52:39</t>
  </si>
  <si>
    <t>12:55:36</t>
  </si>
  <si>
    <t>12:57:19</t>
  </si>
  <si>
    <t>13:00:25</t>
  </si>
  <si>
    <t>13:02:28</t>
  </si>
  <si>
    <t>13:05:06</t>
  </si>
  <si>
    <t>13:05:30</t>
  </si>
  <si>
    <t>13:11:57</t>
  </si>
  <si>
    <t>13:14:11</t>
  </si>
  <si>
    <t>13:16:48</t>
  </si>
  <si>
    <t>13:19:06</t>
  </si>
  <si>
    <t>13:21:49</t>
  </si>
  <si>
    <t>13:24:09</t>
  </si>
  <si>
    <t>13:26:52</t>
  </si>
  <si>
    <t>13:27:15</t>
  </si>
  <si>
    <t>13:37:13</t>
  </si>
  <si>
    <t>13:38:55</t>
  </si>
  <si>
    <t>13:40:49</t>
  </si>
  <si>
    <t>13:43:08</t>
  </si>
  <si>
    <t>13:45:21</t>
  </si>
  <si>
    <t>13:47:13</t>
  </si>
  <si>
    <t>13:49:14</t>
  </si>
  <si>
    <t>MCON_Tower_PILA_L5M1_GE</t>
  </si>
  <si>
    <t>15:23:45</t>
  </si>
  <si>
    <t>15:25:59</t>
  </si>
  <si>
    <t>15:27:53</t>
  </si>
  <si>
    <t>15:29:36</t>
  </si>
  <si>
    <t>15:32:11</t>
  </si>
  <si>
    <t>15:35:06</t>
  </si>
  <si>
    <t>15:37:35</t>
  </si>
  <si>
    <t>15:38:04</t>
  </si>
  <si>
    <t>15:48:18</t>
  </si>
  <si>
    <t>15:50:26</t>
  </si>
  <si>
    <t>15:53:01</t>
  </si>
  <si>
    <t>15:55:05</t>
  </si>
  <si>
    <t>15:57:06</t>
  </si>
  <si>
    <t>15:59:18</t>
  </si>
  <si>
    <t>22:36:12</t>
  </si>
  <si>
    <t>22:38:20</t>
  </si>
  <si>
    <t>22:40:21</t>
  </si>
  <si>
    <t>22:42:35</t>
  </si>
  <si>
    <t>22:45:04</t>
  </si>
  <si>
    <t>22:48:06</t>
  </si>
  <si>
    <t>22:49:58</t>
  </si>
  <si>
    <t>22:52:05</t>
  </si>
  <si>
    <t>22:58:20</t>
  </si>
  <si>
    <t>23:02:47</t>
  </si>
  <si>
    <t>23:05:25</t>
  </si>
  <si>
    <t>23:07:47</t>
  </si>
  <si>
    <t>23:10:29</t>
  </si>
  <si>
    <t>23:12:49</t>
  </si>
  <si>
    <t>23:15:02</t>
  </si>
  <si>
    <t>23:26:41</t>
  </si>
  <si>
    <t>23:28:51</t>
  </si>
  <si>
    <t>23:31:29</t>
  </si>
  <si>
    <t>23:33:25</t>
  </si>
  <si>
    <t>23:37:05</t>
  </si>
  <si>
    <t>23:40:29</t>
  </si>
  <si>
    <t>23:43:25</t>
  </si>
  <si>
    <t>MCON_Tower_CADE_L10T2_GE</t>
  </si>
  <si>
    <t>12:32:06</t>
  </si>
  <si>
    <t>12:34:54</t>
  </si>
  <si>
    <t>12:38:11</t>
  </si>
  <si>
    <t>12:40:57</t>
  </si>
  <si>
    <t>12:44:00</t>
  </si>
  <si>
    <t>12:47:54</t>
  </si>
  <si>
    <t>12:51:09</t>
  </si>
  <si>
    <t>12:59:44</t>
  </si>
  <si>
    <t>13:01:48</t>
  </si>
  <si>
    <t>13:06:17</t>
  </si>
  <si>
    <t>13:08:20</t>
  </si>
  <si>
    <t>13:10:18</t>
  </si>
  <si>
    <t>13:12:17</t>
  </si>
  <si>
    <t>13:20:01</t>
  </si>
  <si>
    <t>13:22:31</t>
  </si>
  <si>
    <t>13:24:38</t>
  </si>
  <si>
    <t>13:28:08</t>
  </si>
  <si>
    <t>13:42:38</t>
  </si>
  <si>
    <t>13:45:02</t>
  </si>
  <si>
    <t>13:47:48</t>
  </si>
  <si>
    <t>13:51:01</t>
  </si>
  <si>
    <t>13:53:47</t>
  </si>
  <si>
    <t>13:55:52</t>
  </si>
  <si>
    <t>13:59:20</t>
  </si>
  <si>
    <t>14:10:33</t>
  </si>
  <si>
    <t>14:13:31</t>
  </si>
  <si>
    <t>14:16:00</t>
  </si>
  <si>
    <t>14:18:02</t>
  </si>
  <si>
    <t>14:20:56</t>
  </si>
  <si>
    <t>14:23:38</t>
  </si>
  <si>
    <t>14:26:17</t>
  </si>
  <si>
    <t>MCON_Tower_PILA_L15T2_GE</t>
  </si>
  <si>
    <t>15:25:18</t>
  </si>
  <si>
    <t>15:27:47</t>
  </si>
  <si>
    <t>15:29:40</t>
  </si>
  <si>
    <t>15:31:46</t>
  </si>
  <si>
    <t>15:33:43</t>
  </si>
  <si>
    <t>15:36:20</t>
  </si>
  <si>
    <t>15:38:37</t>
  </si>
  <si>
    <t>15:42:32</t>
  </si>
  <si>
    <t>15:51:19</t>
  </si>
  <si>
    <t>15:55:01</t>
  </si>
  <si>
    <t>15:59:07</t>
  </si>
  <si>
    <t>16:02:07</t>
  </si>
  <si>
    <t>16:03:19</t>
  </si>
  <si>
    <t>16:03:50</t>
  </si>
  <si>
    <t>16:06:00</t>
  </si>
  <si>
    <t>16:09:00</t>
  </si>
  <si>
    <t>16:11:08</t>
  </si>
  <si>
    <t>16:22:27</t>
  </si>
  <si>
    <t>16:24:53</t>
  </si>
  <si>
    <t>16:27:03</t>
  </si>
  <si>
    <t>16:28:49</t>
  </si>
  <si>
    <t>Fo_Prime</t>
  </si>
  <si>
    <t>Fm_Prime</t>
  </si>
  <si>
    <t>Ci_over_Ca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</si>
</sst>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/>
    <xf numFmtId="0" fontId="0" fillId="2" borderId="0" xfId="0" applyFill="1"/>
    <xf numFmtId="14" fontId="0" fillId="0" borderId="0" xfId="0" applyNumberFormat="1"/>
    <xf numFmtId="14" fontId="0" fillId="2" borderId="0" xfId="0" applyNumberFormat="1" applyFill="1"/>
    <xf numFmtId="0" fontId="0" fillId="2" borderId="0" xfId="0" applyFill="1" applyProtection="1">
      <protection locked="0"/>
    </xf>
    <xf numFmtId="0" fontId="0" fillId="0" borderId="0" xfId="0" applyNumberFormat="1"/>
    <xf numFmtId="0" fontId="0" fillId="2" borderId="0" xfId="0" applyNumberFormat="1" applyFill="1"/>
    <xf numFmtId="14" fontId="4" fillId="0" borderId="0" xfId="0" applyNumberFormat="1" applyFont="1"/>
    <xf numFmtId="0" fontId="0" fillId="0" borderId="0" xfId="0" applyFill="1"/>
    <xf numFmtId="14" fontId="0" fillId="0" borderId="0" xfId="0" applyNumberFormat="1" applyFill="1"/>
    <xf numFmtId="0" fontId="0" fillId="0" borderId="0" xfId="0" applyNumberFormat="1" applyFill="1"/>
    <xf numFmtId="0" fontId="0" fillId="0" borderId="0" xfId="0" applyFill="1" applyProtection="1">
      <protection locked="0"/>
    </xf>
    <xf numFmtId="14" fontId="4" fillId="0" borderId="0" xfId="0" applyNumberFormat="1" applyFont="1" applyFill="1"/>
    <xf numFmtId="0" fontId="1" fillId="0" borderId="0" xfId="0" applyNumberFormat="1" applyFont="1"/>
  </cellXfs>
  <cellStyles count="2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332"/>
  <sheetViews>
    <sheetView tabSelected="1" topLeftCell="BY1" workbookViewId="0">
      <pane ySplit="1" topLeftCell="A2" activePane="bottomLeft" state="frozen"/>
      <selection activeCell="P1" sqref="P1"/>
      <selection pane="bottomLeft" activeCell="CK1" sqref="CK1"/>
    </sheetView>
  </sheetViews>
  <sheetFormatPr baseColWidth="10" defaultRowHeight="16" x14ac:dyDescent="0.2"/>
  <cols>
    <col min="1" max="1" width="6.5" bestFit="1" customWidth="1"/>
    <col min="2" max="2" width="6.33203125" bestFit="1" customWidth="1"/>
    <col min="3" max="3" width="13.1640625" bestFit="1" customWidth="1"/>
    <col min="4" max="4" width="17.83203125" bestFit="1" customWidth="1"/>
    <col min="5" max="5" width="12.33203125" bestFit="1" customWidth="1"/>
    <col min="6" max="6" width="14.6640625" bestFit="1" customWidth="1"/>
    <col min="7" max="7" width="8.83203125" bestFit="1" customWidth="1"/>
    <col min="8" max="8" width="27.1640625" bestFit="1" customWidth="1"/>
    <col min="9" max="9" width="4.33203125" bestFit="1" customWidth="1"/>
    <col min="10" max="10" width="9.1640625" style="8" bestFit="1" customWidth="1"/>
    <col min="11" max="11" width="8.1640625" bestFit="1" customWidth="1"/>
    <col min="12" max="12" width="13.83203125" bestFit="1" customWidth="1"/>
    <col min="13" max="13" width="19" bestFit="1" customWidth="1"/>
    <col min="14" max="14" width="3.5" bestFit="1" customWidth="1"/>
    <col min="15" max="15" width="4.33203125" bestFit="1" customWidth="1"/>
    <col min="16" max="16" width="8.83203125" bestFit="1" customWidth="1"/>
    <col min="17" max="17" width="12.1640625" bestFit="1" customWidth="1"/>
    <col min="18" max="18" width="4.6640625" bestFit="1" customWidth="1"/>
    <col min="19" max="19" width="12.83203125" bestFit="1" customWidth="1"/>
    <col min="20" max="21" width="12.1640625" bestFit="1" customWidth="1"/>
    <col min="22" max="22" width="4.83203125" bestFit="1" customWidth="1"/>
    <col min="23" max="23" width="5" bestFit="1" customWidth="1"/>
    <col min="24" max="24" width="3.1640625" bestFit="1" customWidth="1"/>
    <col min="25" max="25" width="3.83203125" bestFit="1" customWidth="1"/>
    <col min="26" max="28" width="12.1640625" bestFit="1" customWidth="1"/>
    <col min="29" max="29" width="11.1640625" bestFit="1" customWidth="1"/>
    <col min="30" max="30" width="23.1640625" bestFit="1" customWidth="1"/>
    <col min="31" max="31" width="12.1640625" bestFit="1" customWidth="1"/>
    <col min="32" max="32" width="5.83203125" bestFit="1" customWidth="1"/>
    <col min="33" max="33" width="7.33203125" bestFit="1" customWidth="1"/>
    <col min="34" max="34" width="7.83203125" bestFit="1" customWidth="1"/>
    <col min="35" max="39" width="12.1640625" bestFit="1" customWidth="1"/>
    <col min="40" max="40" width="4.83203125" bestFit="1" customWidth="1"/>
    <col min="41" max="41" width="12.1640625" bestFit="1" customWidth="1"/>
    <col min="42" max="42" width="10.6640625" bestFit="1" customWidth="1"/>
    <col min="43" max="46" width="12.1640625" bestFit="1" customWidth="1"/>
    <col min="47" max="47" width="8.1640625" bestFit="1" customWidth="1"/>
    <col min="48" max="48" width="12.1640625" bestFit="1" customWidth="1"/>
    <col min="49" max="49" width="7.33203125" bestFit="1" customWidth="1"/>
    <col min="50" max="60" width="12.1640625" bestFit="1" customWidth="1"/>
    <col min="61" max="61" width="16.33203125" bestFit="1" customWidth="1"/>
    <col min="62" max="64" width="12.1640625" bestFit="1" customWidth="1"/>
    <col min="65" max="65" width="12.83203125" bestFit="1" customWidth="1"/>
    <col min="66" max="66" width="7.33203125" bestFit="1" customWidth="1"/>
    <col min="67" max="67" width="12.83203125" bestFit="1" customWidth="1"/>
    <col min="68" max="68" width="12.1640625" bestFit="1" customWidth="1"/>
    <col min="69" max="69" width="7" bestFit="1" customWidth="1"/>
    <col min="70" max="70" width="8.1640625" bestFit="1" customWidth="1"/>
    <col min="71" max="71" width="12.1640625" bestFit="1" customWidth="1"/>
    <col min="72" max="72" width="7.1640625" bestFit="1" customWidth="1"/>
    <col min="73" max="91" width="12.1640625" bestFit="1" customWidth="1"/>
    <col min="92" max="92" width="12.83203125" bestFit="1" customWidth="1"/>
    <col min="93" max="93" width="3" bestFit="1" customWidth="1"/>
    <col min="94" max="96" width="12.1640625" bestFit="1" customWidth="1"/>
    <col min="97" max="97" width="7.5" bestFit="1" customWidth="1"/>
  </cols>
  <sheetData>
    <row r="1" spans="1:97" x14ac:dyDescent="0.2">
      <c r="A1" s="3" t="s">
        <v>124</v>
      </c>
      <c r="B1" s="3" t="s">
        <v>126</v>
      </c>
      <c r="C1" s="3" t="s">
        <v>128</v>
      </c>
      <c r="D1" s="3" t="s">
        <v>130</v>
      </c>
      <c r="E1" s="3" t="s">
        <v>131</v>
      </c>
      <c r="F1" s="3" t="s">
        <v>132</v>
      </c>
      <c r="G1" s="3" t="s">
        <v>134</v>
      </c>
      <c r="H1" s="3" t="s">
        <v>136</v>
      </c>
      <c r="I1" s="3" t="s">
        <v>144</v>
      </c>
      <c r="J1" s="16" t="s">
        <v>138</v>
      </c>
      <c r="K1" s="3" t="s">
        <v>146</v>
      </c>
      <c r="L1" s="3" t="s">
        <v>139</v>
      </c>
      <c r="M1" s="3" t="s">
        <v>142</v>
      </c>
      <c r="N1" s="3" t="s">
        <v>141</v>
      </c>
      <c r="O1" s="1" t="s">
        <v>0</v>
      </c>
      <c r="P1" s="1" t="s">
        <v>1</v>
      </c>
      <c r="Q1" s="1" t="s">
        <v>2</v>
      </c>
      <c r="R1" t="s">
        <v>148</v>
      </c>
      <c r="S1" s="2" t="s">
        <v>3</v>
      </c>
      <c r="T1" s="2" t="s">
        <v>4</v>
      </c>
      <c r="U1" s="2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t="s">
        <v>453</v>
      </c>
      <c r="AA1" t="s">
        <v>454</v>
      </c>
      <c r="AB1" s="1" t="s">
        <v>10</v>
      </c>
      <c r="AC1" t="s">
        <v>149</v>
      </c>
      <c r="AD1" t="s">
        <v>150</v>
      </c>
      <c r="AE1" t="s">
        <v>11</v>
      </c>
      <c r="AF1" s="1" t="s">
        <v>12</v>
      </c>
      <c r="AG1" s="2" t="s">
        <v>13</v>
      </c>
      <c r="AH1" s="2" t="s">
        <v>14</v>
      </c>
      <c r="AI1" t="s">
        <v>151</v>
      </c>
      <c r="AJ1" s="2" t="s">
        <v>15</v>
      </c>
      <c r="AK1" s="1" t="s">
        <v>16</v>
      </c>
      <c r="AL1" s="1" t="s">
        <v>17</v>
      </c>
      <c r="AM1" s="1" t="s">
        <v>18</v>
      </c>
      <c r="AN1" s="1" t="s">
        <v>19</v>
      </c>
      <c r="AO1" t="s">
        <v>152</v>
      </c>
      <c r="AP1" t="s">
        <v>157</v>
      </c>
      <c r="AQ1" s="2" t="s">
        <v>20</v>
      </c>
      <c r="AR1" s="1" t="s">
        <v>21</v>
      </c>
      <c r="AS1" s="1" t="s">
        <v>22</v>
      </c>
      <c r="AT1" s="1" t="s">
        <v>23</v>
      </c>
      <c r="AU1" s="2" t="s">
        <v>24</v>
      </c>
      <c r="AV1" s="1" t="s">
        <v>25</v>
      </c>
      <c r="AW1" s="1" t="s">
        <v>26</v>
      </c>
      <c r="AX1" s="1" t="s">
        <v>27</v>
      </c>
      <c r="AY1" s="1" t="s">
        <v>28</v>
      </c>
      <c r="AZ1" s="2" t="s">
        <v>29</v>
      </c>
      <c r="BA1" s="1" t="s">
        <v>30</v>
      </c>
      <c r="BB1" s="1" t="s">
        <v>31</v>
      </c>
      <c r="BC1" s="1" t="s">
        <v>32</v>
      </c>
      <c r="BD1" s="1" t="s">
        <v>33</v>
      </c>
      <c r="BE1" s="1" t="s">
        <v>34</v>
      </c>
      <c r="BF1" s="1" t="s">
        <v>35</v>
      </c>
      <c r="BG1" s="1" t="s">
        <v>36</v>
      </c>
      <c r="BH1" s="1" t="s">
        <v>37</v>
      </c>
      <c r="BI1" s="1" t="s">
        <v>38</v>
      </c>
      <c r="BJ1" s="1" t="s">
        <v>39</v>
      </c>
      <c r="BK1" s="1" t="s">
        <v>40</v>
      </c>
      <c r="BL1" s="1" t="s">
        <v>41</v>
      </c>
      <c r="BM1" s="1" t="s">
        <v>42</v>
      </c>
      <c r="BN1" s="1" t="s">
        <v>43</v>
      </c>
      <c r="BO1" s="1" t="s">
        <v>44</v>
      </c>
      <c r="BP1" s="1" t="s">
        <v>45</v>
      </c>
      <c r="BQ1" s="1" t="s">
        <v>46</v>
      </c>
      <c r="BR1" s="1" t="s">
        <v>47</v>
      </c>
      <c r="BS1" s="1" t="s">
        <v>48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t="s">
        <v>153</v>
      </c>
      <c r="BZ1" t="s">
        <v>154</v>
      </c>
      <c r="CA1" s="1" t="s">
        <v>54</v>
      </c>
      <c r="CB1" s="1" t="s">
        <v>55</v>
      </c>
      <c r="CC1" s="1" t="s">
        <v>56</v>
      </c>
      <c r="CD1" s="1" t="s">
        <v>57</v>
      </c>
      <c r="CE1" s="1" t="s">
        <v>58</v>
      </c>
      <c r="CF1" s="1" t="s">
        <v>59</v>
      </c>
      <c r="CG1" s="1" t="s">
        <v>60</v>
      </c>
      <c r="CH1" s="1" t="s">
        <v>61</v>
      </c>
      <c r="CI1" s="1" t="s">
        <v>62</v>
      </c>
      <c r="CJ1" s="1" t="s">
        <v>63</v>
      </c>
      <c r="CK1" t="s">
        <v>455</v>
      </c>
      <c r="CL1" s="1" t="s">
        <v>64</v>
      </c>
      <c r="CM1" s="1" t="s">
        <v>65</v>
      </c>
      <c r="CN1" t="s">
        <v>155</v>
      </c>
      <c r="CO1" s="1" t="s">
        <v>66</v>
      </c>
      <c r="CP1" s="1" t="s">
        <v>67</v>
      </c>
      <c r="CQ1" t="s">
        <v>156</v>
      </c>
      <c r="CR1" t="s">
        <v>68</v>
      </c>
      <c r="CS1" t="s">
        <v>69</v>
      </c>
    </row>
    <row r="2" spans="1:97" x14ac:dyDescent="0.2">
      <c r="A2" t="s">
        <v>125</v>
      </c>
      <c r="B2" t="s">
        <v>127</v>
      </c>
      <c r="C2" t="s">
        <v>129</v>
      </c>
      <c r="D2">
        <v>1</v>
      </c>
      <c r="E2">
        <v>1</v>
      </c>
      <c r="F2" t="s">
        <v>133</v>
      </c>
      <c r="G2" t="s">
        <v>135</v>
      </c>
      <c r="H2" t="s">
        <v>137</v>
      </c>
      <c r="I2">
        <v>1</v>
      </c>
      <c r="J2" s="8">
        <v>20130619</v>
      </c>
      <c r="K2" s="5" t="s">
        <v>147</v>
      </c>
      <c r="L2" s="5" t="s">
        <v>140</v>
      </c>
      <c r="M2" s="5" t="s">
        <v>143</v>
      </c>
      <c r="N2" s="8">
        <v>0</v>
      </c>
      <c r="O2" s="1">
        <v>1</v>
      </c>
      <c r="P2" s="1" t="s">
        <v>70</v>
      </c>
      <c r="Q2" s="1">
        <v>2011.9999992419034</v>
      </c>
      <c r="R2" s="1">
        <v>0</v>
      </c>
      <c r="S2">
        <f t="shared" ref="S2:S10" si="0">(BB2-BC2*(1000-BD2)/(1000-BE2))*BU2</f>
        <v>10.724650359568543</v>
      </c>
      <c r="T2">
        <f t="shared" ref="T2:T10" si="1">IF(CF2&lt;&gt;0,1/(1/CF2-1/AX2),0)</f>
        <v>7.5129511346260516E-2</v>
      </c>
      <c r="U2">
        <f t="shared" ref="U2:U10" si="2">((CI2-BV2/2)*BC2-S2)/(CI2+BV2/2)</f>
        <v>157.13081873967894</v>
      </c>
      <c r="V2" s="1">
        <v>1</v>
      </c>
      <c r="W2" s="1">
        <v>1</v>
      </c>
      <c r="X2" s="1">
        <v>0</v>
      </c>
      <c r="Y2" s="1">
        <v>0</v>
      </c>
      <c r="Z2" s="1">
        <v>824.16455078125</v>
      </c>
      <c r="AA2" s="1">
        <v>1377.6881103515625</v>
      </c>
      <c r="AB2" s="1">
        <v>1256.3880615234375</v>
      </c>
      <c r="AC2">
        <v>-9999</v>
      </c>
      <c r="AD2">
        <f t="shared" ref="AD2:AD10" si="3">CQ2/AA2</f>
        <v>0.40177711879146777</v>
      </c>
      <c r="AE2">
        <f t="shared" ref="AE2:AE10" si="4">(AA2-AB2)/AA2</f>
        <v>8.8046088165173536E-2</v>
      </c>
      <c r="AF2" s="1">
        <v>-1</v>
      </c>
      <c r="AG2" s="1">
        <v>0.87</v>
      </c>
      <c r="AH2" s="1">
        <v>0.92</v>
      </c>
      <c r="AI2" s="1">
        <v>8.1321477890014648</v>
      </c>
      <c r="AJ2">
        <f t="shared" ref="AJ2:AJ10" si="5">(AI2*AH2+(100-AI2)*AG2)/100</f>
        <v>0.87406607389450075</v>
      </c>
      <c r="AK2">
        <f t="shared" ref="AK2:AK10" si="6">(S2-AF2)/CP2</f>
        <v>8.2575409722237675E-3</v>
      </c>
      <c r="AL2">
        <f t="shared" ref="AL2:AL10" si="7">(AA2-AB2)/(AA2-Z2)</f>
        <v>0.21914161869151047</v>
      </c>
      <c r="AM2">
        <f t="shared" ref="AM2:AM10" si="8">(Y2-AA2)/(Y2-Z2)</f>
        <v>1.6716177722587209</v>
      </c>
      <c r="AN2">
        <f t="shared" ref="AN2:AN10" si="9">(Y2-AA2)/AA2</f>
        <v>-1</v>
      </c>
      <c r="AO2" s="1">
        <v>1624.444580078125</v>
      </c>
      <c r="AP2" s="1">
        <v>0.5</v>
      </c>
      <c r="AQ2">
        <f t="shared" ref="AQ2:AQ10" si="10">AE2*AP2*AJ2*AO2</f>
        <v>62.507083085438396</v>
      </c>
      <c r="AR2">
        <f t="shared" ref="AR2:AR10" si="11">BV2*1000</f>
        <v>1.1910667966403456</v>
      </c>
      <c r="AS2">
        <f t="shared" ref="AS2:AS10" si="12">(CA2-CG2)</f>
        <v>1.2484005466884942</v>
      </c>
      <c r="AT2">
        <f t="shared" ref="AT2:AT10" si="13">(AZ2+BZ2*R2)</f>
        <v>19.665809631347656</v>
      </c>
      <c r="AU2" s="1">
        <v>1.64666</v>
      </c>
      <c r="AV2">
        <f t="shared" ref="AV2:AV10" si="14">(AU2*BO2+BP2)</f>
        <v>5.1236850323200223</v>
      </c>
      <c r="AW2" s="1">
        <v>1</v>
      </c>
      <c r="AX2">
        <f t="shared" ref="AX2:AX10" si="15">AV2*(AW2+1)*(AW2+1)/(AW2*AW2+1)</f>
        <v>10.247370064640045</v>
      </c>
      <c r="AY2" s="1">
        <v>17.047266006469727</v>
      </c>
      <c r="AZ2" s="1">
        <v>19.665809631347656</v>
      </c>
      <c r="BA2" s="1">
        <v>17.116382598876953</v>
      </c>
      <c r="BB2" s="1">
        <v>400.13931274414062</v>
      </c>
      <c r="BC2" s="1">
        <v>393.99649047851562</v>
      </c>
      <c r="BD2" s="1">
        <v>12.506206512451172</v>
      </c>
      <c r="BE2" s="1">
        <v>13.151225090026855</v>
      </c>
      <c r="BF2" s="1">
        <v>51.199150085449219</v>
      </c>
      <c r="BG2" s="1">
        <v>53.839794158935547</v>
      </c>
      <c r="BH2" s="1">
        <v>300.067138671875</v>
      </c>
      <c r="BI2" s="7">
        <v>1624.444580078125</v>
      </c>
      <c r="BJ2" s="1">
        <v>1.1399532556533813</v>
      </c>
      <c r="BK2" s="1">
        <v>79.847137451171875</v>
      </c>
      <c r="BL2" s="1">
        <v>2.9207053184509277</v>
      </c>
      <c r="BM2" s="1">
        <v>-0.14584475755691528</v>
      </c>
      <c r="BN2" s="1">
        <v>0.5</v>
      </c>
      <c r="BO2" s="1">
        <v>-1.355140209197998</v>
      </c>
      <c r="BP2" s="1">
        <v>7.355140209197998</v>
      </c>
      <c r="BQ2" s="1">
        <v>1</v>
      </c>
      <c r="BR2" s="1">
        <v>0</v>
      </c>
      <c r="BS2" s="1">
        <v>0.15999999642372131</v>
      </c>
      <c r="BT2" s="1">
        <v>111115</v>
      </c>
      <c r="BU2">
        <f t="shared" ref="BU2:BU10" si="16">BH2*0.000001/(AU2*0.0001)</f>
        <v>1.8222774505476236</v>
      </c>
      <c r="BV2">
        <f t="shared" ref="BV2:BV10" si="17">(BE2-BD2)/(1000-BE2)*BU2</f>
        <v>1.1910667966403457E-3</v>
      </c>
      <c r="BW2">
        <f t="shared" ref="BW2:BW10" si="18">(AZ2+273.15)</f>
        <v>292.81580963134763</v>
      </c>
      <c r="BX2">
        <f t="shared" ref="BX2:BX10" si="19">(AY2+273.15)</f>
        <v>290.1972660064697</v>
      </c>
      <c r="BY2">
        <f t="shared" ref="BY2:BY10" si="20">(BI2*BQ2+BJ2*BR2)*BS2</f>
        <v>259.91112700303347</v>
      </c>
      <c r="BZ2">
        <f t="shared" ref="BZ2:BZ10" si="21">((BY2+0.00000010773*(BX2^4-BW2^4))-BV2*44100)/(AV2*51.4+0.00000043092*BW2^3)</f>
        <v>0.65444496593559887</v>
      </c>
      <c r="CA2">
        <f t="shared" ref="CA2:CA10" si="22">0.61365*EXP(17.502*AT2/(240.97+AT2))</f>
        <v>2.2984882241031688</v>
      </c>
      <c r="CB2">
        <f t="shared" ref="CB2:CB10" si="23">CA2*1000/BK2</f>
        <v>28.786106771939576</v>
      </c>
      <c r="CC2">
        <f t="shared" ref="CC2:CC10" si="24">(CB2-BE2)</f>
        <v>15.63488168191272</v>
      </c>
      <c r="CD2">
        <f t="shared" ref="CD2:CD10" si="25">IF(R2,AZ2,(AY2+AZ2)/2)</f>
        <v>18.356537818908691</v>
      </c>
      <c r="CE2">
        <f t="shared" ref="CE2:CE10" si="26">0.61365*EXP(17.502*CD2/(240.97+CD2))</f>
        <v>2.1181771198073198</v>
      </c>
      <c r="CF2">
        <f t="shared" ref="CF2:CF10" si="27">IF(CC2&lt;&gt;0,(1000-(CB2+BE2)/2)/CC2*BV2,0)</f>
        <v>7.4582701590195352E-2</v>
      </c>
      <c r="CG2">
        <f t="shared" ref="CG2:CG10" si="28">BE2*BK2/1000</f>
        <v>1.0500876774146746</v>
      </c>
      <c r="CH2">
        <f t="shared" ref="CH2:CH10" si="29">(CE2-CG2)</f>
        <v>1.0680894423926452</v>
      </c>
      <c r="CI2">
        <f t="shared" ref="CI2:CI10" si="30">1/(1.6/T2+1.37/AX2)</f>
        <v>4.6663009450862811E-2</v>
      </c>
      <c r="CJ2">
        <f t="shared" ref="CJ2:CJ10" si="31">U2*BK2*0.001</f>
        <v>12.546446081722319</v>
      </c>
      <c r="CK2">
        <f t="shared" ref="CK2:CK10" si="32">U2/BC2</f>
        <v>0.39881273700900438</v>
      </c>
      <c r="CL2">
        <f t="shared" ref="CL2:CL10" si="33">(1-BV2*BK2/CA2/T2)*100</f>
        <v>44.92650703313025</v>
      </c>
      <c r="CM2">
        <f t="shared" ref="CM2:CM10" si="34">(BC2-S2/(AX2/1.35))</f>
        <v>392.58361303834425</v>
      </c>
      <c r="CN2">
        <f t="shared" ref="CN2:CN10" si="35">S2*CL2/100/CM2</f>
        <v>1.2273081804867867E-2</v>
      </c>
      <c r="CO2">
        <f t="shared" ref="CO2:CO10" si="36">(Y2-X2)</f>
        <v>0</v>
      </c>
      <c r="CP2">
        <f t="shared" ref="CP2:CP10" si="37">BI2*AJ2</f>
        <v>1419.8718963680876</v>
      </c>
      <c r="CQ2">
        <f t="shared" ref="CQ2:CQ10" si="38">(AA2-Z2)</f>
        <v>553.5235595703125</v>
      </c>
      <c r="CR2">
        <f t="shared" ref="CR2:CR10" si="39">(AA2-AB2)/(AA2-X2)</f>
        <v>8.8046088165173536E-2</v>
      </c>
      <c r="CS2">
        <v>-9999</v>
      </c>
    </row>
    <row r="3" spans="1:97" x14ac:dyDescent="0.2">
      <c r="A3" t="s">
        <v>125</v>
      </c>
      <c r="B3" t="s">
        <v>127</v>
      </c>
      <c r="C3" t="s">
        <v>129</v>
      </c>
      <c r="D3">
        <v>1</v>
      </c>
      <c r="E3">
        <v>1</v>
      </c>
      <c r="F3" t="s">
        <v>133</v>
      </c>
      <c r="G3" t="s">
        <v>135</v>
      </c>
      <c r="H3" t="s">
        <v>137</v>
      </c>
      <c r="I3">
        <v>1</v>
      </c>
      <c r="J3" s="8">
        <v>20130619</v>
      </c>
      <c r="K3" s="5" t="s">
        <v>147</v>
      </c>
      <c r="L3" s="5" t="s">
        <v>140</v>
      </c>
      <c r="M3" s="5" t="s">
        <v>143</v>
      </c>
      <c r="N3" s="8">
        <v>0</v>
      </c>
      <c r="O3" s="1">
        <v>2</v>
      </c>
      <c r="P3" s="1" t="s">
        <v>71</v>
      </c>
      <c r="Q3" s="1">
        <v>2131.4999990696087</v>
      </c>
      <c r="R3" s="1">
        <v>0</v>
      </c>
      <c r="S3">
        <f t="shared" si="0"/>
        <v>6.5334744199713821</v>
      </c>
      <c r="T3">
        <f t="shared" si="1"/>
        <v>7.3599838615982183E-2</v>
      </c>
      <c r="U3">
        <f t="shared" si="2"/>
        <v>97.665151571272133</v>
      </c>
      <c r="V3" s="1">
        <v>2</v>
      </c>
      <c r="W3" s="1">
        <v>2</v>
      </c>
      <c r="X3" s="1">
        <v>0</v>
      </c>
      <c r="Y3" s="1">
        <v>0</v>
      </c>
      <c r="Z3" s="1">
        <v>832.459228515625</v>
      </c>
      <c r="AA3" s="1">
        <v>1326.138427734375</v>
      </c>
      <c r="AB3" s="1">
        <v>1232.231201171875</v>
      </c>
      <c r="AC3">
        <v>-9999</v>
      </c>
      <c r="AD3">
        <f t="shared" si="3"/>
        <v>0.37226822546886768</v>
      </c>
      <c r="AE3">
        <f t="shared" si="4"/>
        <v>7.0812537061409692E-2</v>
      </c>
      <c r="AF3" s="1">
        <v>-1</v>
      </c>
      <c r="AG3" s="1">
        <v>0.87</v>
      </c>
      <c r="AH3" s="1">
        <v>0.92</v>
      </c>
      <c r="AI3" s="1">
        <v>7.9233226776123047</v>
      </c>
      <c r="AJ3">
        <f t="shared" si="5"/>
        <v>0.87396166133880615</v>
      </c>
      <c r="AK3">
        <f t="shared" si="6"/>
        <v>3.6565148065922141E-3</v>
      </c>
      <c r="AL3">
        <f t="shared" si="7"/>
        <v>0.19021912754499012</v>
      </c>
      <c r="AM3">
        <f t="shared" si="8"/>
        <v>1.5930370909564417</v>
      </c>
      <c r="AN3">
        <f t="shared" si="9"/>
        <v>-1</v>
      </c>
      <c r="AO3" s="1">
        <v>2357.41259765625</v>
      </c>
      <c r="AP3" s="1">
        <v>0.5</v>
      </c>
      <c r="AQ3">
        <f t="shared" si="10"/>
        <v>72.947118332960031</v>
      </c>
      <c r="AR3">
        <f t="shared" si="11"/>
        <v>1.1563287548768106</v>
      </c>
      <c r="AS3">
        <f t="shared" si="12"/>
        <v>1.2370836280374289</v>
      </c>
      <c r="AT3">
        <f t="shared" si="13"/>
        <v>19.613729476928711</v>
      </c>
      <c r="AU3" s="1">
        <v>1.64666</v>
      </c>
      <c r="AV3">
        <f t="shared" si="14"/>
        <v>5.1236850323200223</v>
      </c>
      <c r="AW3" s="1">
        <v>1</v>
      </c>
      <c r="AX3">
        <f t="shared" si="15"/>
        <v>10.247370064640045</v>
      </c>
      <c r="AY3" s="1">
        <v>17.027286529541016</v>
      </c>
      <c r="AZ3" s="1">
        <v>19.613729476928711</v>
      </c>
      <c r="BA3" s="1">
        <v>17.106174468994141</v>
      </c>
      <c r="BB3" s="1">
        <v>248.64373779296875</v>
      </c>
      <c r="BC3" s="1">
        <v>244.90315246582031</v>
      </c>
      <c r="BD3" s="1">
        <v>12.573245048522949</v>
      </c>
      <c r="BE3" s="1">
        <v>13.199395179748535</v>
      </c>
      <c r="BF3" s="1">
        <v>51.541210174560547</v>
      </c>
      <c r="BG3" s="1">
        <v>54.10797119140625</v>
      </c>
      <c r="BH3" s="1">
        <v>300.07940673828125</v>
      </c>
      <c r="BI3" s="7">
        <v>2357.41259765625</v>
      </c>
      <c r="BJ3" s="1">
        <v>1.2002081871032715</v>
      </c>
      <c r="BK3" s="1">
        <v>79.850875854492188</v>
      </c>
      <c r="BL3" s="1">
        <v>2.4815115928649902</v>
      </c>
      <c r="BM3" s="1">
        <v>-0.14814311265945435</v>
      </c>
      <c r="BN3" s="1">
        <v>0.5</v>
      </c>
      <c r="BO3" s="1">
        <v>-1.355140209197998</v>
      </c>
      <c r="BP3" s="1">
        <v>7.355140209197998</v>
      </c>
      <c r="BQ3" s="1">
        <v>1</v>
      </c>
      <c r="BR3" s="1">
        <v>0</v>
      </c>
      <c r="BS3" s="1">
        <v>0.15999999642372131</v>
      </c>
      <c r="BT3" s="1">
        <v>111115</v>
      </c>
      <c r="BU3">
        <f t="shared" si="16"/>
        <v>1.8223519532768222</v>
      </c>
      <c r="BV3">
        <f t="shared" si="17"/>
        <v>1.1563287548768107E-3</v>
      </c>
      <c r="BW3">
        <f t="shared" si="18"/>
        <v>292.76372947692869</v>
      </c>
      <c r="BX3">
        <f t="shared" si="19"/>
        <v>290.17728652954099</v>
      </c>
      <c r="BY3">
        <f t="shared" si="20"/>
        <v>377.18600719423557</v>
      </c>
      <c r="BZ3">
        <f t="shared" si="21"/>
        <v>1.0890779036086651</v>
      </c>
      <c r="CA3">
        <f t="shared" si="22"/>
        <v>2.2910668938899117</v>
      </c>
      <c r="CB3">
        <f t="shared" si="23"/>
        <v>28.691819211410973</v>
      </c>
      <c r="CC3">
        <f t="shared" si="24"/>
        <v>15.492424031662438</v>
      </c>
      <c r="CD3">
        <f t="shared" si="25"/>
        <v>18.320508003234863</v>
      </c>
      <c r="CE3">
        <f t="shared" si="26"/>
        <v>2.1133957673130306</v>
      </c>
      <c r="CF3">
        <f t="shared" si="27"/>
        <v>7.3074991019770358E-2</v>
      </c>
      <c r="CG3">
        <f t="shared" si="28"/>
        <v>1.0539832658524828</v>
      </c>
      <c r="CH3">
        <f t="shared" si="29"/>
        <v>1.0594125014605478</v>
      </c>
      <c r="CI3">
        <f t="shared" si="30"/>
        <v>4.5718735444026042E-2</v>
      </c>
      <c r="CJ3">
        <f t="shared" si="31"/>
        <v>7.7986478934278143</v>
      </c>
      <c r="CK3">
        <f t="shared" si="32"/>
        <v>0.39879091219498564</v>
      </c>
      <c r="CL3">
        <f t="shared" si="33"/>
        <v>45.242151250776516</v>
      </c>
      <c r="CM3">
        <f t="shared" si="34"/>
        <v>244.04242523421613</v>
      </c>
      <c r="CN3">
        <f t="shared" si="35"/>
        <v>1.2112174250757342E-2</v>
      </c>
      <c r="CO3">
        <f t="shared" si="36"/>
        <v>0</v>
      </c>
      <c r="CP3">
        <f t="shared" si="37"/>
        <v>2060.2882303086867</v>
      </c>
      <c r="CQ3">
        <f t="shared" si="38"/>
        <v>493.67919921875</v>
      </c>
      <c r="CR3">
        <f t="shared" si="39"/>
        <v>7.0812537061409692E-2</v>
      </c>
      <c r="CS3">
        <v>-9999</v>
      </c>
    </row>
    <row r="4" spans="1:97" x14ac:dyDescent="0.2">
      <c r="A4" t="s">
        <v>125</v>
      </c>
      <c r="B4" t="s">
        <v>127</v>
      </c>
      <c r="C4" t="s">
        <v>129</v>
      </c>
      <c r="D4">
        <v>1</v>
      </c>
      <c r="E4">
        <v>1</v>
      </c>
      <c r="F4" t="s">
        <v>133</v>
      </c>
      <c r="G4" t="s">
        <v>135</v>
      </c>
      <c r="H4" t="s">
        <v>137</v>
      </c>
      <c r="I4">
        <v>1</v>
      </c>
      <c r="J4" s="8">
        <v>20130619</v>
      </c>
      <c r="K4" s="5" t="s">
        <v>147</v>
      </c>
      <c r="L4" s="5" t="s">
        <v>140</v>
      </c>
      <c r="M4" s="5" t="s">
        <v>143</v>
      </c>
      <c r="N4" s="8">
        <v>0</v>
      </c>
      <c r="O4" s="1">
        <v>3</v>
      </c>
      <c r="P4" s="1" t="s">
        <v>72</v>
      </c>
      <c r="Q4" s="1">
        <v>2309.4999983115122</v>
      </c>
      <c r="R4" s="1">
        <v>0</v>
      </c>
      <c r="S4">
        <f t="shared" si="0"/>
        <v>1.4777545117112849</v>
      </c>
      <c r="T4">
        <f t="shared" si="1"/>
        <v>7.3499974494117909E-2</v>
      </c>
      <c r="U4">
        <f t="shared" si="2"/>
        <v>65.058172344153704</v>
      </c>
      <c r="V4" s="1">
        <v>3</v>
      </c>
      <c r="W4" s="1">
        <v>3</v>
      </c>
      <c r="X4" s="1">
        <v>0</v>
      </c>
      <c r="Y4" s="1">
        <v>0</v>
      </c>
      <c r="Z4" s="1">
        <v>851.3984375</v>
      </c>
      <c r="AA4" s="1">
        <v>1295.7215576171875</v>
      </c>
      <c r="AB4" s="1">
        <v>1216.99267578125</v>
      </c>
      <c r="AC4">
        <v>-9999</v>
      </c>
      <c r="AD4">
        <f t="shared" si="3"/>
        <v>0.34291558823354845</v>
      </c>
      <c r="AE4">
        <f t="shared" si="4"/>
        <v>6.0760648283662684E-2</v>
      </c>
      <c r="AF4" s="1">
        <v>-1</v>
      </c>
      <c r="AG4" s="1">
        <v>0.87</v>
      </c>
      <c r="AH4" s="1">
        <v>0.92</v>
      </c>
      <c r="AI4" s="1">
        <v>8.1321477890014648</v>
      </c>
      <c r="AJ4">
        <f t="shared" si="5"/>
        <v>0.87406607389450075</v>
      </c>
      <c r="AK4">
        <f t="shared" si="6"/>
        <v>1.2025435432755785E-3</v>
      </c>
      <c r="AL4">
        <f t="shared" si="7"/>
        <v>0.17718835296073102</v>
      </c>
      <c r="AM4">
        <f t="shared" si="8"/>
        <v>1.5218744838455116</v>
      </c>
      <c r="AN4">
        <f t="shared" si="9"/>
        <v>-1</v>
      </c>
      <c r="AO4" s="1">
        <v>2357.291015625</v>
      </c>
      <c r="AP4" s="1">
        <v>0.5</v>
      </c>
      <c r="AQ4">
        <f t="shared" si="10"/>
        <v>62.596473641722959</v>
      </c>
      <c r="AR4">
        <f t="shared" si="11"/>
        <v>1.1310579934672056</v>
      </c>
      <c r="AS4">
        <f t="shared" si="12"/>
        <v>1.2117747232424898</v>
      </c>
      <c r="AT4">
        <f t="shared" si="13"/>
        <v>19.496503829956055</v>
      </c>
      <c r="AU4" s="1">
        <v>1.64666</v>
      </c>
      <c r="AV4">
        <f t="shared" si="14"/>
        <v>5.1236850323200223</v>
      </c>
      <c r="AW4" s="1">
        <v>1</v>
      </c>
      <c r="AX4">
        <f t="shared" si="15"/>
        <v>10.247370064640045</v>
      </c>
      <c r="AY4" s="1">
        <v>17.036148071289062</v>
      </c>
      <c r="AZ4" s="1">
        <v>19.496503829956055</v>
      </c>
      <c r="BA4" s="1">
        <v>17.117763519287109</v>
      </c>
      <c r="BB4" s="1">
        <v>100.33505249023438</v>
      </c>
      <c r="BC4" s="1">
        <v>99.462379455566406</v>
      </c>
      <c r="BD4" s="1">
        <v>12.695337295532227</v>
      </c>
      <c r="BE4" s="1">
        <v>13.307761192321777</v>
      </c>
      <c r="BF4" s="1">
        <v>52.013870239257812</v>
      </c>
      <c r="BG4" s="1">
        <v>54.523017883300781</v>
      </c>
      <c r="BH4" s="1">
        <v>300.06710815429688</v>
      </c>
      <c r="BI4" s="7">
        <v>2357.291015625</v>
      </c>
      <c r="BJ4" s="1">
        <v>1.3524167537689209</v>
      </c>
      <c r="BK4" s="1">
        <v>79.852989196777344</v>
      </c>
      <c r="BL4" s="1">
        <v>2.0808005332946777</v>
      </c>
      <c r="BM4" s="1">
        <v>-0.14813166856765747</v>
      </c>
      <c r="BN4" s="1">
        <v>0.75</v>
      </c>
      <c r="BO4" s="1">
        <v>-1.355140209197998</v>
      </c>
      <c r="BP4" s="1">
        <v>7.355140209197998</v>
      </c>
      <c r="BQ4" s="1">
        <v>1</v>
      </c>
      <c r="BR4" s="1">
        <v>0</v>
      </c>
      <c r="BS4" s="1">
        <v>0.15999999642372131</v>
      </c>
      <c r="BT4" s="1">
        <v>111115</v>
      </c>
      <c r="BU4">
        <f t="shared" si="16"/>
        <v>1.8222772652174515</v>
      </c>
      <c r="BV4">
        <f t="shared" si="17"/>
        <v>1.1310579934672056E-3</v>
      </c>
      <c r="BW4">
        <f t="shared" si="18"/>
        <v>292.64650382995603</v>
      </c>
      <c r="BX4">
        <f t="shared" si="19"/>
        <v>290.18614807128904</v>
      </c>
      <c r="BY4">
        <f t="shared" si="20"/>
        <v>377.16655406967038</v>
      </c>
      <c r="BZ4">
        <f t="shared" si="21"/>
        <v>1.0980845576459348</v>
      </c>
      <c r="CA4">
        <f t="shared" si="22"/>
        <v>2.2744392339662536</v>
      </c>
      <c r="CB4">
        <f t="shared" si="23"/>
        <v>28.482831473740799</v>
      </c>
      <c r="CC4">
        <f t="shared" si="24"/>
        <v>15.175070281419021</v>
      </c>
      <c r="CD4">
        <f t="shared" si="25"/>
        <v>18.266325950622559</v>
      </c>
      <c r="CE4">
        <f t="shared" si="26"/>
        <v>2.1062233348052048</v>
      </c>
      <c r="CF4">
        <f t="shared" si="27"/>
        <v>7.2976545148515065E-2</v>
      </c>
      <c r="CG4">
        <f t="shared" si="28"/>
        <v>1.0626645107237638</v>
      </c>
      <c r="CH4">
        <f t="shared" si="29"/>
        <v>1.0435588240814411</v>
      </c>
      <c r="CI4">
        <f t="shared" si="30"/>
        <v>4.5657080520003286E-2</v>
      </c>
      <c r="CJ4">
        <f t="shared" si="31"/>
        <v>5.1950895333597851</v>
      </c>
      <c r="CK4">
        <f t="shared" si="32"/>
        <v>0.65409829023060562</v>
      </c>
      <c r="CL4">
        <f t="shared" si="33"/>
        <v>45.972543203407533</v>
      </c>
      <c r="CM4">
        <f t="shared" si="34"/>
        <v>99.267698422459759</v>
      </c>
      <c r="CN4">
        <f t="shared" si="35"/>
        <v>6.8437300565343416E-3</v>
      </c>
      <c r="CO4">
        <f t="shared" si="36"/>
        <v>0</v>
      </c>
      <c r="CP4">
        <f t="shared" si="37"/>
        <v>2060.4281030541238</v>
      </c>
      <c r="CQ4">
        <f t="shared" si="38"/>
        <v>444.3231201171875</v>
      </c>
      <c r="CR4">
        <f t="shared" si="39"/>
        <v>6.0760648283662684E-2</v>
      </c>
      <c r="CS4">
        <v>-9999</v>
      </c>
    </row>
    <row r="5" spans="1:97" x14ac:dyDescent="0.2">
      <c r="A5" t="s">
        <v>125</v>
      </c>
      <c r="B5" t="s">
        <v>127</v>
      </c>
      <c r="C5" t="s">
        <v>129</v>
      </c>
      <c r="D5">
        <v>1</v>
      </c>
      <c r="E5">
        <v>1</v>
      </c>
      <c r="F5" t="s">
        <v>133</v>
      </c>
      <c r="G5" t="s">
        <v>135</v>
      </c>
      <c r="H5" t="s">
        <v>137</v>
      </c>
      <c r="I5">
        <v>1</v>
      </c>
      <c r="J5" s="8">
        <v>20130619</v>
      </c>
      <c r="K5" s="5" t="s">
        <v>147</v>
      </c>
      <c r="L5" s="5" t="s">
        <v>140</v>
      </c>
      <c r="M5" s="5" t="s">
        <v>143</v>
      </c>
      <c r="N5" s="8">
        <v>0</v>
      </c>
      <c r="O5" s="1">
        <v>4</v>
      </c>
      <c r="P5" s="1" t="s">
        <v>73</v>
      </c>
      <c r="Q5" s="1">
        <v>2510.4999994141981</v>
      </c>
      <c r="R5" s="1">
        <v>0</v>
      </c>
      <c r="S5">
        <f t="shared" si="0"/>
        <v>2.3866059530534868E-2</v>
      </c>
      <c r="T5">
        <f t="shared" si="1"/>
        <v>7.7657772775002659E-2</v>
      </c>
      <c r="U5">
        <f t="shared" si="2"/>
        <v>47.894601075165014</v>
      </c>
      <c r="V5" s="1">
        <v>4</v>
      </c>
      <c r="W5" s="1">
        <v>4</v>
      </c>
      <c r="X5" s="1">
        <v>0</v>
      </c>
      <c r="Y5" s="1">
        <v>0</v>
      </c>
      <c r="Z5" s="1">
        <v>851.92822265625</v>
      </c>
      <c r="AA5" s="1">
        <v>1277.156494140625</v>
      </c>
      <c r="AB5" s="1">
        <v>1211.1083984375</v>
      </c>
      <c r="AC5">
        <v>-9999</v>
      </c>
      <c r="AD5">
        <f t="shared" si="3"/>
        <v>0.33294923013369887</v>
      </c>
      <c r="AE5">
        <f t="shared" si="4"/>
        <v>5.1714958978122366E-2</v>
      </c>
      <c r="AF5" s="1">
        <v>-1</v>
      </c>
      <c r="AG5" s="1">
        <v>0.87</v>
      </c>
      <c r="AH5" s="1">
        <v>0.92</v>
      </c>
      <c r="AI5" s="1">
        <v>12.878787994384766</v>
      </c>
      <c r="AJ5">
        <f t="shared" si="5"/>
        <v>0.8764393939971924</v>
      </c>
      <c r="AK5">
        <f t="shared" si="6"/>
        <v>7.1769712510734256E-4</v>
      </c>
      <c r="AL5">
        <f t="shared" si="7"/>
        <v>0.1553238581070025</v>
      </c>
      <c r="AM5">
        <f t="shared" si="8"/>
        <v>1.4991362654456315</v>
      </c>
      <c r="AN5">
        <f t="shared" si="9"/>
        <v>-1</v>
      </c>
      <c r="AO5" s="1">
        <v>1627.7213134765625</v>
      </c>
      <c r="AP5" s="1">
        <v>0.5</v>
      </c>
      <c r="AQ5">
        <f t="shared" si="10"/>
        <v>36.888256491060936</v>
      </c>
      <c r="AR5">
        <f t="shared" si="11"/>
        <v>1.2232720098745775</v>
      </c>
      <c r="AS5">
        <f t="shared" si="12"/>
        <v>1.2404112343333717</v>
      </c>
      <c r="AT5">
        <f t="shared" si="13"/>
        <v>19.822622299194336</v>
      </c>
      <c r="AU5" s="1">
        <v>1.64666</v>
      </c>
      <c r="AV5">
        <f t="shared" si="14"/>
        <v>5.1236850323200223</v>
      </c>
      <c r="AW5" s="1">
        <v>1</v>
      </c>
      <c r="AX5">
        <f t="shared" si="15"/>
        <v>10.247370064640045</v>
      </c>
      <c r="AY5" s="1">
        <v>17.086904525756836</v>
      </c>
      <c r="AZ5" s="1">
        <v>19.822622299194336</v>
      </c>
      <c r="BA5" s="1">
        <v>17.114212036132812</v>
      </c>
      <c r="BB5" s="1">
        <v>49.672821044921875</v>
      </c>
      <c r="BC5" s="1">
        <v>49.626411437988281</v>
      </c>
      <c r="BD5" s="1">
        <v>12.869322776794434</v>
      </c>
      <c r="BE5" s="1">
        <v>13.531515121459961</v>
      </c>
      <c r="BF5" s="1">
        <v>52.558322906494141</v>
      </c>
      <c r="BG5" s="1">
        <v>55.262718200683594</v>
      </c>
      <c r="BH5" s="1">
        <v>300.0723876953125</v>
      </c>
      <c r="BI5" s="7">
        <v>1627.7213134765625</v>
      </c>
      <c r="BJ5" s="1">
        <v>1.1716786623001099</v>
      </c>
      <c r="BK5" s="1">
        <v>79.854316711425781</v>
      </c>
      <c r="BL5" s="1">
        <v>1.9563727378845215</v>
      </c>
      <c r="BM5" s="1">
        <v>-0.15238982439041138</v>
      </c>
      <c r="BN5" s="1">
        <v>0.75</v>
      </c>
      <c r="BO5" s="1">
        <v>-1.355140209197998</v>
      </c>
      <c r="BP5" s="1">
        <v>7.355140209197998</v>
      </c>
      <c r="BQ5" s="1">
        <v>1</v>
      </c>
      <c r="BR5" s="1">
        <v>0</v>
      </c>
      <c r="BS5" s="1">
        <v>0.15999999642372131</v>
      </c>
      <c r="BT5" s="1">
        <v>111115</v>
      </c>
      <c r="BU5">
        <f t="shared" si="16"/>
        <v>1.8223093273372313</v>
      </c>
      <c r="BV5">
        <f t="shared" si="17"/>
        <v>1.2232720098745776E-3</v>
      </c>
      <c r="BW5">
        <f t="shared" si="18"/>
        <v>292.97262229919431</v>
      </c>
      <c r="BX5">
        <f t="shared" si="19"/>
        <v>290.23690452575681</v>
      </c>
      <c r="BY5">
        <f t="shared" si="20"/>
        <v>260.43540433506496</v>
      </c>
      <c r="BZ5">
        <f t="shared" si="21"/>
        <v>0.64646622108882057</v>
      </c>
      <c r="CA5">
        <f t="shared" si="22"/>
        <v>2.3209611284278826</v>
      </c>
      <c r="CB5">
        <f t="shared" si="23"/>
        <v>29.064942560529015</v>
      </c>
      <c r="CC5">
        <f t="shared" si="24"/>
        <v>15.533427439069055</v>
      </c>
      <c r="CD5">
        <f t="shared" si="25"/>
        <v>18.454763412475586</v>
      </c>
      <c r="CE5">
        <f t="shared" si="26"/>
        <v>2.13126041104658</v>
      </c>
      <c r="CF5">
        <f t="shared" si="27"/>
        <v>7.707368430886602E-2</v>
      </c>
      <c r="CG5">
        <f t="shared" si="28"/>
        <v>1.0805498940945109</v>
      </c>
      <c r="CH5">
        <f t="shared" si="29"/>
        <v>1.0507105169520692</v>
      </c>
      <c r="CI5">
        <f t="shared" si="30"/>
        <v>4.8223191068894881E-2</v>
      </c>
      <c r="CJ5">
        <f t="shared" si="31"/>
        <v>3.8245906430236212</v>
      </c>
      <c r="CK5">
        <f t="shared" si="32"/>
        <v>0.96510305072154401</v>
      </c>
      <c r="CL5">
        <f t="shared" si="33"/>
        <v>45.80382471160209</v>
      </c>
      <c r="CM5">
        <f t="shared" si="34"/>
        <v>49.623267296597568</v>
      </c>
      <c r="CN5">
        <f t="shared" si="35"/>
        <v>2.2029117928883981E-4</v>
      </c>
      <c r="CO5">
        <f t="shared" si="36"/>
        <v>0</v>
      </c>
      <c r="CP5">
        <f t="shared" si="37"/>
        <v>1426.5990815797124</v>
      </c>
      <c r="CQ5">
        <f t="shared" si="38"/>
        <v>425.228271484375</v>
      </c>
      <c r="CR5">
        <f t="shared" si="39"/>
        <v>5.1714958978122366E-2</v>
      </c>
      <c r="CS5">
        <v>-9999</v>
      </c>
    </row>
    <row r="6" spans="1:97" x14ac:dyDescent="0.2">
      <c r="A6" t="s">
        <v>125</v>
      </c>
      <c r="B6" t="s">
        <v>127</v>
      </c>
      <c r="C6" t="s">
        <v>129</v>
      </c>
      <c r="D6">
        <v>1</v>
      </c>
      <c r="E6">
        <v>1</v>
      </c>
      <c r="F6" t="s">
        <v>133</v>
      </c>
      <c r="G6" t="s">
        <v>135</v>
      </c>
      <c r="H6" t="s">
        <v>137</v>
      </c>
      <c r="I6">
        <v>1</v>
      </c>
      <c r="J6" s="8">
        <v>20130619</v>
      </c>
      <c r="K6" s="5" t="s">
        <v>147</v>
      </c>
      <c r="L6" s="5" t="s">
        <v>140</v>
      </c>
      <c r="M6" s="5" t="s">
        <v>143</v>
      </c>
      <c r="N6" s="8">
        <v>0</v>
      </c>
      <c r="O6" s="1">
        <v>5</v>
      </c>
      <c r="P6" s="1" t="s">
        <v>74</v>
      </c>
      <c r="Q6" s="1">
        <v>2676.4999985871837</v>
      </c>
      <c r="R6" s="1">
        <v>0</v>
      </c>
      <c r="S6">
        <f t="shared" si="0"/>
        <v>11.286906114735713</v>
      </c>
      <c r="T6">
        <f t="shared" si="1"/>
        <v>8.3076784192199701E-2</v>
      </c>
      <c r="U6">
        <f t="shared" si="2"/>
        <v>167.70002881080214</v>
      </c>
      <c r="V6" s="1">
        <v>5</v>
      </c>
      <c r="W6" s="1">
        <v>5</v>
      </c>
      <c r="X6" s="1">
        <v>0</v>
      </c>
      <c r="Y6" s="1">
        <v>0</v>
      </c>
      <c r="Z6" s="1">
        <v>819.534423828125</v>
      </c>
      <c r="AA6" s="1">
        <v>1355.4971923828125</v>
      </c>
      <c r="AB6" s="1">
        <v>1226.0205078125</v>
      </c>
      <c r="AC6">
        <v>-9999</v>
      </c>
      <c r="AD6">
        <f t="shared" si="3"/>
        <v>0.39539939408692165</v>
      </c>
      <c r="AE6">
        <f t="shared" si="4"/>
        <v>9.5519699559618393E-2</v>
      </c>
      <c r="AF6" s="1">
        <v>-1</v>
      </c>
      <c r="AG6" s="1">
        <v>0.87</v>
      </c>
      <c r="AH6" s="1">
        <v>0.92</v>
      </c>
      <c r="AI6" s="1">
        <v>7.9233226776123047</v>
      </c>
      <c r="AJ6">
        <f t="shared" si="5"/>
        <v>0.87396166133880615</v>
      </c>
      <c r="AK6">
        <f t="shared" si="6"/>
        <v>5.9703874531427965E-3</v>
      </c>
      <c r="AL6">
        <f t="shared" si="7"/>
        <v>0.24157775906611545</v>
      </c>
      <c r="AM6">
        <f t="shared" si="8"/>
        <v>1.6539844489401108</v>
      </c>
      <c r="AN6">
        <f t="shared" si="9"/>
        <v>-1</v>
      </c>
      <c r="AO6" s="1">
        <v>2354.765380859375</v>
      </c>
      <c r="AP6" s="1">
        <v>0.5</v>
      </c>
      <c r="AQ6">
        <f t="shared" si="10"/>
        <v>98.288560818527074</v>
      </c>
      <c r="AR6">
        <f t="shared" si="11"/>
        <v>1.2420022919120652</v>
      </c>
      <c r="AS6">
        <f t="shared" si="12"/>
        <v>1.1781856799159172</v>
      </c>
      <c r="AT6">
        <f t="shared" si="13"/>
        <v>19.460023880004883</v>
      </c>
      <c r="AU6" s="1">
        <v>1.64666</v>
      </c>
      <c r="AV6">
        <f t="shared" si="14"/>
        <v>5.1236850323200223</v>
      </c>
      <c r="AW6" s="1">
        <v>1</v>
      </c>
      <c r="AX6">
        <f t="shared" si="15"/>
        <v>10.247370064640045</v>
      </c>
      <c r="AY6" s="1">
        <v>17.117382049560547</v>
      </c>
      <c r="AZ6" s="1">
        <v>19.460023880004883</v>
      </c>
      <c r="BA6" s="1">
        <v>17.118860244750977</v>
      </c>
      <c r="BB6" s="1">
        <v>399.80548095703125</v>
      </c>
      <c r="BC6" s="1">
        <v>393.343505859375</v>
      </c>
      <c r="BD6" s="1">
        <v>12.99134349822998</v>
      </c>
      <c r="BE6" s="1">
        <v>13.663600921630859</v>
      </c>
      <c r="BF6" s="1">
        <v>52.954517364501953</v>
      </c>
      <c r="BG6" s="1">
        <v>55.694732666015625</v>
      </c>
      <c r="BH6" s="1">
        <v>300.0653076171875</v>
      </c>
      <c r="BI6" s="7">
        <v>2354.765380859375</v>
      </c>
      <c r="BJ6" s="1">
        <v>1.155836820602417</v>
      </c>
      <c r="BK6" s="1">
        <v>79.85455322265625</v>
      </c>
      <c r="BL6" s="1">
        <v>2.9586310386657715</v>
      </c>
      <c r="BM6" s="1">
        <v>-0.1512492299079895</v>
      </c>
      <c r="BN6" s="1">
        <v>0.75</v>
      </c>
      <c r="BO6" s="1">
        <v>-1.355140209197998</v>
      </c>
      <c r="BP6" s="1">
        <v>7.355140209197998</v>
      </c>
      <c r="BQ6" s="1">
        <v>1</v>
      </c>
      <c r="BR6" s="1">
        <v>0</v>
      </c>
      <c r="BS6" s="1">
        <v>0.15999999642372131</v>
      </c>
      <c r="BT6" s="1">
        <v>111115</v>
      </c>
      <c r="BU6">
        <f t="shared" si="16"/>
        <v>1.8222663307372955</v>
      </c>
      <c r="BV6">
        <f t="shared" si="17"/>
        <v>1.2420022919120653E-3</v>
      </c>
      <c r="BW6">
        <f t="shared" si="18"/>
        <v>292.61002388000486</v>
      </c>
      <c r="BX6">
        <f t="shared" si="19"/>
        <v>290.26738204956052</v>
      </c>
      <c r="BY6">
        <f t="shared" si="20"/>
        <v>376.76245251620276</v>
      </c>
      <c r="BZ6">
        <f t="shared" si="21"/>
        <v>1.0833386240366765</v>
      </c>
      <c r="CA6">
        <f t="shared" si="22"/>
        <v>2.2692864269254236</v>
      </c>
      <c r="CB6">
        <f t="shared" si="23"/>
        <v>28.417746206631886</v>
      </c>
      <c r="CC6">
        <f t="shared" si="24"/>
        <v>14.754145285001027</v>
      </c>
      <c r="CD6">
        <f t="shared" si="25"/>
        <v>18.288702964782715</v>
      </c>
      <c r="CE6">
        <f t="shared" si="26"/>
        <v>2.1091829344203719</v>
      </c>
      <c r="CF6">
        <f t="shared" si="27"/>
        <v>8.2408686076724913E-2</v>
      </c>
      <c r="CG6">
        <f t="shared" si="28"/>
        <v>1.0911007470095064</v>
      </c>
      <c r="CH6">
        <f t="shared" si="29"/>
        <v>1.0180821874108654</v>
      </c>
      <c r="CI6">
        <f t="shared" si="30"/>
        <v>5.1565039436936418E-2</v>
      </c>
      <c r="CJ6">
        <f t="shared" si="31"/>
        <v>13.391610876113186</v>
      </c>
      <c r="CK6">
        <f t="shared" si="32"/>
        <v>0.42634497916626823</v>
      </c>
      <c r="CL6">
        <f t="shared" si="33"/>
        <v>47.39184285751076</v>
      </c>
      <c r="CM6">
        <f t="shared" si="34"/>
        <v>391.85655621680559</v>
      </c>
      <c r="CN6">
        <f t="shared" si="35"/>
        <v>1.365058903444963E-2</v>
      </c>
      <c r="CO6">
        <f t="shared" si="36"/>
        <v>0</v>
      </c>
      <c r="CP6">
        <f t="shared" si="37"/>
        <v>2057.974664318966</v>
      </c>
      <c r="CQ6">
        <f t="shared" si="38"/>
        <v>535.9627685546875</v>
      </c>
      <c r="CR6">
        <f t="shared" si="39"/>
        <v>9.5519699559618393E-2</v>
      </c>
      <c r="CS6">
        <v>-9999</v>
      </c>
    </row>
    <row r="7" spans="1:97" s="4" customFormat="1" x14ac:dyDescent="0.2">
      <c r="A7" s="4" t="s">
        <v>125</v>
      </c>
      <c r="B7" s="4" t="s">
        <v>127</v>
      </c>
      <c r="C7" s="4" t="s">
        <v>129</v>
      </c>
      <c r="D7" s="4">
        <v>1</v>
      </c>
      <c r="E7" s="4">
        <v>1</v>
      </c>
      <c r="F7" s="4" t="s">
        <v>133</v>
      </c>
      <c r="G7" s="4" t="s">
        <v>135</v>
      </c>
      <c r="H7" s="4" t="s">
        <v>137</v>
      </c>
      <c r="I7" s="4">
        <v>1</v>
      </c>
      <c r="J7" s="8">
        <v>20130619</v>
      </c>
      <c r="K7" s="6" t="s">
        <v>147</v>
      </c>
      <c r="L7" s="6" t="s">
        <v>140</v>
      </c>
      <c r="M7" s="6" t="s">
        <v>143</v>
      </c>
      <c r="N7" s="9">
        <v>1</v>
      </c>
      <c r="O7" s="7">
        <v>6</v>
      </c>
      <c r="P7" s="7" t="s">
        <v>75</v>
      </c>
      <c r="Q7" s="7">
        <v>2806.4999994141981</v>
      </c>
      <c r="R7" s="7">
        <v>0</v>
      </c>
      <c r="S7" s="4">
        <f t="shared" si="0"/>
        <v>23.162087421731403</v>
      </c>
      <c r="T7" s="4">
        <f t="shared" si="1"/>
        <v>8.4503514996155549E-2</v>
      </c>
      <c r="U7" s="4">
        <f t="shared" si="2"/>
        <v>429.52038347735748</v>
      </c>
      <c r="V7" s="7">
        <v>6</v>
      </c>
      <c r="W7" s="7">
        <v>6</v>
      </c>
      <c r="X7" s="7">
        <v>0</v>
      </c>
      <c r="Y7" s="7">
        <v>0</v>
      </c>
      <c r="Z7" s="7">
        <v>807.263671875</v>
      </c>
      <c r="AA7" s="7">
        <v>1477.424560546875</v>
      </c>
      <c r="AB7" s="7">
        <v>1280.57080078125</v>
      </c>
      <c r="AC7">
        <v>-9999</v>
      </c>
      <c r="AD7" s="4">
        <f t="shared" si="3"/>
        <v>0.45360074995897731</v>
      </c>
      <c r="AE7" s="4">
        <f t="shared" si="4"/>
        <v>0.13324115831183878</v>
      </c>
      <c r="AF7" s="7">
        <v>-1</v>
      </c>
      <c r="AG7" s="7">
        <v>0.87</v>
      </c>
      <c r="AH7" s="7">
        <v>0.92</v>
      </c>
      <c r="AI7" s="7">
        <v>12.90934944152832</v>
      </c>
      <c r="AJ7" s="4">
        <f t="shared" si="5"/>
        <v>0.87645467472076422</v>
      </c>
      <c r="AK7" s="4">
        <f t="shared" si="6"/>
        <v>1.5495037343411962E-2</v>
      </c>
      <c r="AL7" s="4">
        <f t="shared" si="7"/>
        <v>0.2937410450134591</v>
      </c>
      <c r="AM7" s="4">
        <f t="shared" si="8"/>
        <v>1.8301635661559232</v>
      </c>
      <c r="AN7" s="4">
        <f t="shared" si="9"/>
        <v>-1</v>
      </c>
      <c r="AO7" s="7">
        <v>1779.149169921875</v>
      </c>
      <c r="AP7" s="7">
        <v>0.5</v>
      </c>
      <c r="AQ7" s="4">
        <f t="shared" si="10"/>
        <v>103.88437420165982</v>
      </c>
      <c r="AR7" s="4">
        <f t="shared" si="11"/>
        <v>1.2584254998414</v>
      </c>
      <c r="AS7" s="4">
        <f t="shared" si="12"/>
        <v>1.1737332470793438</v>
      </c>
      <c r="AT7" s="4">
        <f t="shared" si="13"/>
        <v>19.476894378662109</v>
      </c>
      <c r="AU7" s="7">
        <v>1.64666</v>
      </c>
      <c r="AV7" s="4">
        <f t="shared" si="14"/>
        <v>5.1236850323200223</v>
      </c>
      <c r="AW7" s="7">
        <v>1</v>
      </c>
      <c r="AX7" s="4">
        <f t="shared" si="15"/>
        <v>10.247370064640045</v>
      </c>
      <c r="AY7" s="7">
        <v>17.131635665893555</v>
      </c>
      <c r="AZ7" s="7">
        <v>19.476894378662109</v>
      </c>
      <c r="BA7" s="7">
        <v>17.115331649780273</v>
      </c>
      <c r="BB7" s="7">
        <v>900.28839111328125</v>
      </c>
      <c r="BC7" s="7">
        <v>886.96563720703125</v>
      </c>
      <c r="BD7" s="7">
        <v>13.067764282226562</v>
      </c>
      <c r="BE7" s="7">
        <v>13.748833656311035</v>
      </c>
      <c r="BF7" s="7">
        <v>53.219322204589844</v>
      </c>
      <c r="BG7" s="7">
        <v>55.993019104003906</v>
      </c>
      <c r="BH7" s="7">
        <v>300.073486328125</v>
      </c>
      <c r="BI7" s="7">
        <v>1779.149169921875</v>
      </c>
      <c r="BJ7" s="7">
        <v>1.1621767282485962</v>
      </c>
      <c r="BK7" s="7">
        <v>79.856582641601562</v>
      </c>
      <c r="BL7" s="7">
        <v>3.8682379722595215</v>
      </c>
      <c r="BM7" s="7">
        <v>-0.15011626482009888</v>
      </c>
      <c r="BN7" s="7">
        <v>0.5</v>
      </c>
      <c r="BO7" s="7">
        <v>-1.355140209197998</v>
      </c>
      <c r="BP7" s="7">
        <v>7.355140209197998</v>
      </c>
      <c r="BQ7" s="7">
        <v>1</v>
      </c>
      <c r="BR7" s="7">
        <v>0</v>
      </c>
      <c r="BS7" s="7">
        <v>0.15999999642372131</v>
      </c>
      <c r="BT7" s="7">
        <v>111115</v>
      </c>
      <c r="BU7" s="4">
        <f t="shared" si="16"/>
        <v>1.8223159992234281</v>
      </c>
      <c r="BV7" s="4">
        <f t="shared" si="17"/>
        <v>1.2584254998413999E-3</v>
      </c>
      <c r="BW7" s="4">
        <f t="shared" si="18"/>
        <v>292.62689437866209</v>
      </c>
      <c r="BX7" s="4">
        <f t="shared" si="19"/>
        <v>290.28163566589353</v>
      </c>
      <c r="BY7" s="4">
        <f t="shared" si="20"/>
        <v>284.66386082476674</v>
      </c>
      <c r="BZ7" s="4">
        <f t="shared" si="21"/>
        <v>0.74463717571598842</v>
      </c>
      <c r="CA7" s="4">
        <f t="shared" si="22"/>
        <v>2.271668118180179</v>
      </c>
      <c r="CB7" s="4">
        <f t="shared" si="23"/>
        <v>28.446848625810663</v>
      </c>
      <c r="CC7" s="4">
        <f t="shared" si="24"/>
        <v>14.698014969499628</v>
      </c>
      <c r="CD7" s="4">
        <f t="shared" si="25"/>
        <v>18.304265022277832</v>
      </c>
      <c r="CE7" s="4">
        <f t="shared" si="26"/>
        <v>2.1112433328208295</v>
      </c>
      <c r="CF7" s="4">
        <f t="shared" si="27"/>
        <v>8.3812367936363819E-2</v>
      </c>
      <c r="CG7" s="4">
        <f t="shared" si="28"/>
        <v>1.0979348711008352</v>
      </c>
      <c r="CH7" s="4">
        <f t="shared" si="29"/>
        <v>1.0133084617199943</v>
      </c>
      <c r="CI7" s="4">
        <f t="shared" si="30"/>
        <v>5.2444389826843581E-2</v>
      </c>
      <c r="CJ7" s="4">
        <f t="shared" si="31"/>
        <v>34.30002999941199</v>
      </c>
      <c r="CK7" s="4">
        <f t="shared" si="32"/>
        <v>0.48425820061065217</v>
      </c>
      <c r="CL7" s="4">
        <f t="shared" si="33"/>
        <v>47.649772420809299</v>
      </c>
      <c r="CM7" s="4">
        <f t="shared" si="34"/>
        <v>883.91423788973373</v>
      </c>
      <c r="CN7" s="4">
        <f t="shared" si="35"/>
        <v>1.2486145681636493E-2</v>
      </c>
      <c r="CO7" s="4">
        <f t="shared" si="36"/>
        <v>0</v>
      </c>
      <c r="CP7" s="4">
        <f t="shared" si="37"/>
        <v>1559.3436070035946</v>
      </c>
      <c r="CQ7" s="4">
        <f t="shared" si="38"/>
        <v>670.160888671875</v>
      </c>
      <c r="CR7" s="4">
        <f t="shared" si="39"/>
        <v>0.13324115831183878</v>
      </c>
      <c r="CS7">
        <v>-9999</v>
      </c>
    </row>
    <row r="8" spans="1:97" x14ac:dyDescent="0.2">
      <c r="A8" t="s">
        <v>125</v>
      </c>
      <c r="B8" t="s">
        <v>127</v>
      </c>
      <c r="C8" t="s">
        <v>129</v>
      </c>
      <c r="D8">
        <v>1</v>
      </c>
      <c r="E8">
        <v>1</v>
      </c>
      <c r="F8" t="s">
        <v>133</v>
      </c>
      <c r="G8" t="s">
        <v>135</v>
      </c>
      <c r="H8" t="s">
        <v>137</v>
      </c>
      <c r="I8">
        <v>1</v>
      </c>
      <c r="J8" s="8">
        <v>20130619</v>
      </c>
      <c r="K8" s="5" t="s">
        <v>147</v>
      </c>
      <c r="L8" s="5" t="s">
        <v>140</v>
      </c>
      <c r="M8" s="5" t="s">
        <v>143</v>
      </c>
      <c r="N8" s="8">
        <v>0</v>
      </c>
      <c r="O8" s="1">
        <v>7</v>
      </c>
      <c r="P8" s="1" t="s">
        <v>76</v>
      </c>
      <c r="Q8" s="1">
        <v>2945.9999990351498</v>
      </c>
      <c r="R8" s="1">
        <v>0</v>
      </c>
      <c r="S8">
        <f t="shared" si="0"/>
        <v>20.84092438849515</v>
      </c>
      <c r="T8">
        <f t="shared" si="1"/>
        <v>8.4469100019710766E-2</v>
      </c>
      <c r="U8">
        <f t="shared" si="2"/>
        <v>765.86520088982968</v>
      </c>
      <c r="V8" s="1">
        <v>7</v>
      </c>
      <c r="W8" s="1">
        <v>7</v>
      </c>
      <c r="X8" s="1">
        <v>0</v>
      </c>
      <c r="Y8" s="1">
        <v>0</v>
      </c>
      <c r="Z8" s="1">
        <v>813.06787109375</v>
      </c>
      <c r="AA8" s="1">
        <v>1497.55712890625</v>
      </c>
      <c r="AB8" s="1">
        <v>1324.54345703125</v>
      </c>
      <c r="AC8">
        <v>-9999</v>
      </c>
      <c r="AD8">
        <f t="shared" si="3"/>
        <v>0.45707054816160564</v>
      </c>
      <c r="AE8">
        <f t="shared" si="4"/>
        <v>0.11553059882353976</v>
      </c>
      <c r="AF8" s="1">
        <v>-1</v>
      </c>
      <c r="AG8" s="1">
        <v>0.87</v>
      </c>
      <c r="AH8" s="1">
        <v>0.92</v>
      </c>
      <c r="AI8" s="1">
        <v>7.9233226776123047</v>
      </c>
      <c r="AJ8">
        <f t="shared" si="5"/>
        <v>0.87396166133880615</v>
      </c>
      <c r="AK8">
        <f t="shared" si="6"/>
        <v>1.0617001018075048E-2</v>
      </c>
      <c r="AL8">
        <f t="shared" si="7"/>
        <v>0.2527631659668691</v>
      </c>
      <c r="AM8">
        <f t="shared" si="8"/>
        <v>1.8418599260252599</v>
      </c>
      <c r="AN8">
        <f t="shared" si="9"/>
        <v>-1</v>
      </c>
      <c r="AO8" s="1">
        <v>2353.839111328125</v>
      </c>
      <c r="AP8" s="1">
        <v>0.5</v>
      </c>
      <c r="AQ8">
        <f t="shared" si="10"/>
        <v>118.8327602666084</v>
      </c>
      <c r="AR8">
        <f t="shared" si="11"/>
        <v>1.2955145670642283</v>
      </c>
      <c r="AS8">
        <f t="shared" si="12"/>
        <v>1.2084818183445003</v>
      </c>
      <c r="AT8">
        <f t="shared" si="13"/>
        <v>19.782829284667969</v>
      </c>
      <c r="AU8" s="1">
        <v>1.64666</v>
      </c>
      <c r="AV8">
        <f t="shared" si="14"/>
        <v>5.1236850323200223</v>
      </c>
      <c r="AW8" s="1">
        <v>1</v>
      </c>
      <c r="AX8">
        <f t="shared" si="15"/>
        <v>10.247370064640045</v>
      </c>
      <c r="AY8" s="1">
        <v>17.162603378295898</v>
      </c>
      <c r="AZ8" s="1">
        <v>19.782829284667969</v>
      </c>
      <c r="BA8" s="1">
        <v>17.112178802490234</v>
      </c>
      <c r="BB8" s="1">
        <v>1199.8341064453125</v>
      </c>
      <c r="BC8" s="1">
        <v>1187.553955078125</v>
      </c>
      <c r="BD8" s="1">
        <v>13.157483100891113</v>
      </c>
      <c r="BE8" s="1">
        <v>13.858512878417969</v>
      </c>
      <c r="BF8" s="1">
        <v>53.482906341552734</v>
      </c>
      <c r="BG8" s="1">
        <v>56.332473754882812</v>
      </c>
      <c r="BH8" s="1">
        <v>300.0882568359375</v>
      </c>
      <c r="BI8" s="7">
        <v>2353.839111328125</v>
      </c>
      <c r="BJ8" s="1">
        <v>1.4301325082778931</v>
      </c>
      <c r="BK8" s="1">
        <v>79.86126708984375</v>
      </c>
      <c r="BL8" s="1">
        <v>4.4662604331970215</v>
      </c>
      <c r="BM8" s="1">
        <v>-0.15120822191238403</v>
      </c>
      <c r="BN8" s="1">
        <v>0.5</v>
      </c>
      <c r="BO8" s="1">
        <v>-1.355140209197998</v>
      </c>
      <c r="BP8" s="1">
        <v>7.355140209197998</v>
      </c>
      <c r="BQ8" s="1">
        <v>1</v>
      </c>
      <c r="BR8" s="1">
        <v>0</v>
      </c>
      <c r="BS8" s="1">
        <v>0.15999999642372131</v>
      </c>
      <c r="BT8" s="1">
        <v>111115</v>
      </c>
      <c r="BU8">
        <f t="shared" si="16"/>
        <v>1.8224056990267421</v>
      </c>
      <c r="BV8">
        <f t="shared" si="17"/>
        <v>1.2955145670642283E-3</v>
      </c>
      <c r="BW8">
        <f t="shared" si="18"/>
        <v>292.93282928466795</v>
      </c>
      <c r="BX8">
        <f t="shared" si="19"/>
        <v>290.31260337829588</v>
      </c>
      <c r="BY8">
        <f t="shared" si="20"/>
        <v>376.61424939451535</v>
      </c>
      <c r="BZ8">
        <f t="shared" si="21"/>
        <v>1.0630572118423383</v>
      </c>
      <c r="CA8">
        <f t="shared" si="22"/>
        <v>2.315240216795877</v>
      </c>
      <c r="CB8">
        <f t="shared" si="23"/>
        <v>28.990777396397142</v>
      </c>
      <c r="CC8">
        <f t="shared" si="24"/>
        <v>15.132264517979173</v>
      </c>
      <c r="CD8">
        <f t="shared" si="25"/>
        <v>18.472716331481934</v>
      </c>
      <c r="CE8">
        <f t="shared" si="26"/>
        <v>2.1336593192910689</v>
      </c>
      <c r="CF8">
        <f t="shared" si="27"/>
        <v>8.3778513499302543E-2</v>
      </c>
      <c r="CG8">
        <f t="shared" si="28"/>
        <v>1.1067583984513767</v>
      </c>
      <c r="CH8">
        <f t="shared" si="29"/>
        <v>1.0269009208396922</v>
      </c>
      <c r="CI8">
        <f t="shared" si="30"/>
        <v>5.2423180971749396E-2</v>
      </c>
      <c r="CJ8">
        <f t="shared" si="31"/>
        <v>61.162965363079529</v>
      </c>
      <c r="CK8">
        <f t="shared" si="32"/>
        <v>0.64490981450981411</v>
      </c>
      <c r="CL8">
        <f t="shared" si="33"/>
        <v>47.096479621652357</v>
      </c>
      <c r="CM8">
        <f t="shared" si="34"/>
        <v>1184.8083483764062</v>
      </c>
      <c r="CN8">
        <f t="shared" si="35"/>
        <v>8.2843286182461319E-3</v>
      </c>
      <c r="CO8">
        <f t="shared" si="36"/>
        <v>0</v>
      </c>
      <c r="CP8">
        <f t="shared" si="37"/>
        <v>2057.1651402605871</v>
      </c>
      <c r="CQ8">
        <f t="shared" si="38"/>
        <v>684.4892578125</v>
      </c>
      <c r="CR8">
        <f t="shared" si="39"/>
        <v>0.11553059882353976</v>
      </c>
      <c r="CS8">
        <v>-9999</v>
      </c>
    </row>
    <row r="9" spans="1:97" x14ac:dyDescent="0.2">
      <c r="A9" t="s">
        <v>125</v>
      </c>
      <c r="B9" t="s">
        <v>127</v>
      </c>
      <c r="C9" t="s">
        <v>129</v>
      </c>
      <c r="D9">
        <v>1</v>
      </c>
      <c r="E9">
        <v>1</v>
      </c>
      <c r="F9" t="s">
        <v>133</v>
      </c>
      <c r="G9" t="s">
        <v>135</v>
      </c>
      <c r="H9" t="s">
        <v>137</v>
      </c>
      <c r="I9">
        <v>1</v>
      </c>
      <c r="J9" s="8">
        <v>20130619</v>
      </c>
      <c r="K9" s="5" t="s">
        <v>147</v>
      </c>
      <c r="L9" s="5" t="s">
        <v>140</v>
      </c>
      <c r="M9" s="5" t="s">
        <v>143</v>
      </c>
      <c r="N9" s="8">
        <v>0</v>
      </c>
      <c r="O9" s="1">
        <v>8</v>
      </c>
      <c r="P9" s="1" t="s">
        <v>77</v>
      </c>
      <c r="Q9" s="1">
        <v>3076.499999483116</v>
      </c>
      <c r="R9" s="1">
        <v>0</v>
      </c>
      <c r="S9">
        <f t="shared" si="0"/>
        <v>22.072146238040958</v>
      </c>
      <c r="T9">
        <f t="shared" si="1"/>
        <v>8.414417756435838E-2</v>
      </c>
      <c r="U9">
        <f t="shared" si="2"/>
        <v>1034.7069592459404</v>
      </c>
      <c r="V9" s="1">
        <v>8</v>
      </c>
      <c r="W9" s="1">
        <v>8</v>
      </c>
      <c r="X9" s="1">
        <v>0</v>
      </c>
      <c r="Y9" s="1">
        <v>0</v>
      </c>
      <c r="Z9" s="1">
        <v>816.9453125</v>
      </c>
      <c r="AA9" s="1">
        <v>1469.55908203125</v>
      </c>
      <c r="AB9" s="1">
        <v>1306.635498046875</v>
      </c>
      <c r="AC9">
        <v>-9999</v>
      </c>
      <c r="AD9">
        <f t="shared" si="3"/>
        <v>0.44408814692172566</v>
      </c>
      <c r="AE9">
        <f t="shared" si="4"/>
        <v>0.11086562355776755</v>
      </c>
      <c r="AF9" s="1">
        <v>-1</v>
      </c>
      <c r="AG9" s="1">
        <v>0.87</v>
      </c>
      <c r="AH9" s="1">
        <v>0.92</v>
      </c>
      <c r="AI9" s="1">
        <v>7.9233226776123047</v>
      </c>
      <c r="AJ9">
        <f t="shared" si="5"/>
        <v>0.87396166133880615</v>
      </c>
      <c r="AK9">
        <f t="shared" si="6"/>
        <v>1.120948960358315E-2</v>
      </c>
      <c r="AL9">
        <f t="shared" si="7"/>
        <v>0.24964778800391754</v>
      </c>
      <c r="AM9">
        <f t="shared" si="8"/>
        <v>1.7988463359121729</v>
      </c>
      <c r="AN9">
        <f t="shared" si="9"/>
        <v>-1</v>
      </c>
      <c r="AO9" s="1">
        <v>2355.102294921875</v>
      </c>
      <c r="AP9" s="1">
        <v>0.5</v>
      </c>
      <c r="AQ9">
        <f t="shared" si="10"/>
        <v>114.09564440288021</v>
      </c>
      <c r="AR9">
        <f t="shared" si="11"/>
        <v>1.2437310874626466</v>
      </c>
      <c r="AS9">
        <f t="shared" si="12"/>
        <v>1.164998138838953</v>
      </c>
      <c r="AT9">
        <f t="shared" si="13"/>
        <v>19.448799133300781</v>
      </c>
      <c r="AU9" s="1">
        <v>1.64666</v>
      </c>
      <c r="AV9">
        <f t="shared" si="14"/>
        <v>5.1236850323200223</v>
      </c>
      <c r="AW9" s="1">
        <v>1</v>
      </c>
      <c r="AX9">
        <f t="shared" si="15"/>
        <v>10.247370064640045</v>
      </c>
      <c r="AY9" s="1">
        <v>17.093761444091797</v>
      </c>
      <c r="AZ9" s="1">
        <v>19.448799133300781</v>
      </c>
      <c r="BA9" s="1">
        <v>17.112129211425781</v>
      </c>
      <c r="BB9" s="1">
        <v>1500.5194091796875</v>
      </c>
      <c r="BC9" s="1">
        <v>1487.3922119140625</v>
      </c>
      <c r="BD9" s="1">
        <v>13.134762763977051</v>
      </c>
      <c r="BE9" s="1">
        <v>13.807834625244141</v>
      </c>
      <c r="BF9" s="1">
        <v>53.623447418212891</v>
      </c>
      <c r="BG9" s="1">
        <v>56.371303558349609</v>
      </c>
      <c r="BH9" s="1">
        <v>300.07550048828125</v>
      </c>
      <c r="BI9" s="7">
        <v>2355.102294921875</v>
      </c>
      <c r="BJ9" s="1">
        <v>1.5537785291671753</v>
      </c>
      <c r="BK9" s="1">
        <v>79.860809326171875</v>
      </c>
      <c r="BL9" s="1">
        <v>4.8239264488220215</v>
      </c>
      <c r="BM9" s="1">
        <v>-0.14904433488845825</v>
      </c>
      <c r="BN9" s="1">
        <v>0.5</v>
      </c>
      <c r="BO9" s="1">
        <v>-1.355140209197998</v>
      </c>
      <c r="BP9" s="1">
        <v>7.355140209197998</v>
      </c>
      <c r="BQ9" s="1">
        <v>1</v>
      </c>
      <c r="BR9" s="1">
        <v>0</v>
      </c>
      <c r="BS9" s="1">
        <v>0.15999999642372131</v>
      </c>
      <c r="BT9" s="1">
        <v>111115</v>
      </c>
      <c r="BU9">
        <f t="shared" si="16"/>
        <v>1.822328231014789</v>
      </c>
      <c r="BV9">
        <f t="shared" si="17"/>
        <v>1.2437310874626466E-3</v>
      </c>
      <c r="BW9">
        <f t="shared" si="18"/>
        <v>292.59879913330076</v>
      </c>
      <c r="BX9">
        <f t="shared" si="19"/>
        <v>290.24376144409177</v>
      </c>
      <c r="BY9">
        <f t="shared" si="20"/>
        <v>376.81635876499786</v>
      </c>
      <c r="BZ9">
        <f t="shared" si="21"/>
        <v>1.0827961717067023</v>
      </c>
      <c r="CA9">
        <f t="shared" si="22"/>
        <v>2.2677029870528891</v>
      </c>
      <c r="CB9">
        <f t="shared" si="23"/>
        <v>28.395692532879462</v>
      </c>
      <c r="CC9">
        <f t="shared" si="24"/>
        <v>14.587857907635321</v>
      </c>
      <c r="CD9">
        <f t="shared" si="25"/>
        <v>18.271280288696289</v>
      </c>
      <c r="CE9">
        <f t="shared" si="26"/>
        <v>2.1068782849095653</v>
      </c>
      <c r="CF9">
        <f t="shared" si="27"/>
        <v>8.345887215297354E-2</v>
      </c>
      <c r="CG9">
        <f t="shared" si="28"/>
        <v>1.1027048482139361</v>
      </c>
      <c r="CH9">
        <f t="shared" si="29"/>
        <v>1.0041734366956292</v>
      </c>
      <c r="CI9">
        <f t="shared" si="30"/>
        <v>5.2222935629383842E-2</v>
      </c>
      <c r="CJ9">
        <f t="shared" si="31"/>
        <v>82.632535180803146</v>
      </c>
      <c r="CK9">
        <f t="shared" si="32"/>
        <v>0.69565172585811752</v>
      </c>
      <c r="CL9">
        <f t="shared" si="33"/>
        <v>47.946497757833562</v>
      </c>
      <c r="CM9">
        <f t="shared" si="34"/>
        <v>1484.4844026680419</v>
      </c>
      <c r="CN9">
        <f t="shared" si="35"/>
        <v>7.1289540544230067E-3</v>
      </c>
      <c r="CO9">
        <f t="shared" si="36"/>
        <v>0</v>
      </c>
      <c r="CP9">
        <f t="shared" si="37"/>
        <v>2058.269114292757</v>
      </c>
      <c r="CQ9">
        <f t="shared" si="38"/>
        <v>652.61376953125</v>
      </c>
      <c r="CR9">
        <f t="shared" si="39"/>
        <v>0.11086562355776755</v>
      </c>
      <c r="CS9">
        <v>-9999</v>
      </c>
    </row>
    <row r="10" spans="1:97" x14ac:dyDescent="0.2">
      <c r="A10" t="s">
        <v>125</v>
      </c>
      <c r="B10" t="s">
        <v>127</v>
      </c>
      <c r="C10" t="s">
        <v>129</v>
      </c>
      <c r="D10">
        <v>1</v>
      </c>
      <c r="E10">
        <v>1</v>
      </c>
      <c r="F10" t="s">
        <v>133</v>
      </c>
      <c r="G10" t="s">
        <v>135</v>
      </c>
      <c r="H10" t="s">
        <v>137</v>
      </c>
      <c r="I10">
        <v>1</v>
      </c>
      <c r="J10" s="8">
        <v>20130619</v>
      </c>
      <c r="K10" s="5" t="s">
        <v>147</v>
      </c>
      <c r="L10" s="5" t="s">
        <v>140</v>
      </c>
      <c r="M10" s="5" t="s">
        <v>143</v>
      </c>
      <c r="N10" s="8">
        <v>0</v>
      </c>
      <c r="O10" s="1">
        <v>9</v>
      </c>
      <c r="P10" s="1" t="s">
        <v>78</v>
      </c>
      <c r="Q10" s="1">
        <v>3267.9999966230243</v>
      </c>
      <c r="R10" s="1">
        <v>0</v>
      </c>
      <c r="S10">
        <f t="shared" si="0"/>
        <v>19.561525316439422</v>
      </c>
      <c r="T10">
        <f t="shared" si="1"/>
        <v>8.6070578351289395E-2</v>
      </c>
      <c r="U10">
        <f t="shared" si="2"/>
        <v>506.13656450716542</v>
      </c>
      <c r="V10" s="1">
        <v>9</v>
      </c>
      <c r="W10" s="1">
        <v>9</v>
      </c>
      <c r="X10" s="1">
        <v>0</v>
      </c>
      <c r="Y10" s="1">
        <v>0</v>
      </c>
      <c r="Z10" s="1">
        <v>814.5556640625</v>
      </c>
      <c r="AA10" s="1">
        <v>1439.1365966796875</v>
      </c>
      <c r="AB10" s="1">
        <v>1269.0855712890625</v>
      </c>
      <c r="AC10">
        <v>-9999</v>
      </c>
      <c r="AD10">
        <f t="shared" si="3"/>
        <v>0.43399697711683038</v>
      </c>
      <c r="AE10">
        <f t="shared" si="4"/>
        <v>0.1181618379957533</v>
      </c>
      <c r="AF10" s="1">
        <v>-1</v>
      </c>
      <c r="AG10" s="1">
        <v>0.87</v>
      </c>
      <c r="AH10" s="1">
        <v>0.92</v>
      </c>
      <c r="AI10" s="1">
        <v>8.1321477890014648</v>
      </c>
      <c r="AJ10">
        <f t="shared" si="5"/>
        <v>0.87406607389450075</v>
      </c>
      <c r="AK10">
        <f t="shared" si="6"/>
        <v>9.9888774920251205E-3</v>
      </c>
      <c r="AL10">
        <f t="shared" si="7"/>
        <v>0.2722641958954119</v>
      </c>
      <c r="AM10">
        <f t="shared" si="8"/>
        <v>1.7667750163348739</v>
      </c>
      <c r="AN10">
        <f t="shared" si="9"/>
        <v>-1</v>
      </c>
      <c r="AO10" s="1">
        <v>2355.018798828125</v>
      </c>
      <c r="AP10" s="1">
        <v>0.5</v>
      </c>
      <c r="AQ10">
        <f t="shared" si="10"/>
        <v>121.61464715762203</v>
      </c>
      <c r="AR10">
        <f t="shared" si="11"/>
        <v>1.2929241006710785</v>
      </c>
      <c r="AS10">
        <f t="shared" si="12"/>
        <v>1.1840777486060112</v>
      </c>
      <c r="AT10">
        <f t="shared" si="13"/>
        <v>19.614368438720703</v>
      </c>
      <c r="AU10" s="1">
        <v>1.64666</v>
      </c>
      <c r="AV10">
        <f t="shared" si="14"/>
        <v>5.1236850323200223</v>
      </c>
      <c r="AW10" s="1">
        <v>1</v>
      </c>
      <c r="AX10">
        <f t="shared" si="15"/>
        <v>10.247370064640045</v>
      </c>
      <c r="AY10" s="1">
        <v>17.129531860351562</v>
      </c>
      <c r="AZ10" s="1">
        <v>19.614368438720703</v>
      </c>
      <c r="BA10" s="1">
        <v>17.109373092651367</v>
      </c>
      <c r="BB10" s="1">
        <v>900.64404296875</v>
      </c>
      <c r="BC10" s="1">
        <v>889.27850341796875</v>
      </c>
      <c r="BD10" s="1">
        <v>13.161842346191406</v>
      </c>
      <c r="BE10" s="1">
        <v>13.861513137817383</v>
      </c>
      <c r="BF10" s="1">
        <v>53.616718292236328</v>
      </c>
      <c r="BG10" s="1">
        <v>56.466930389404297</v>
      </c>
      <c r="BH10" s="1">
        <v>300.06900024414062</v>
      </c>
      <c r="BI10" s="7">
        <v>2355.018798828125</v>
      </c>
      <c r="BJ10" s="1">
        <v>1.5506315231323242</v>
      </c>
      <c r="BK10" s="1">
        <v>79.8671875</v>
      </c>
      <c r="BL10" s="1">
        <v>4.0896124839782715</v>
      </c>
      <c r="BM10" s="1">
        <v>-0.15368586778640747</v>
      </c>
      <c r="BN10" s="1">
        <v>0.75</v>
      </c>
      <c r="BO10" s="1">
        <v>-1.355140209197998</v>
      </c>
      <c r="BP10" s="1">
        <v>7.355140209197998</v>
      </c>
      <c r="BQ10" s="1">
        <v>1</v>
      </c>
      <c r="BR10" s="1">
        <v>0</v>
      </c>
      <c r="BS10" s="1">
        <v>0.15999999642372131</v>
      </c>
      <c r="BT10" s="1">
        <v>111115</v>
      </c>
      <c r="BU10">
        <f t="shared" si="16"/>
        <v>1.822288755688124</v>
      </c>
      <c r="BV10">
        <f t="shared" si="17"/>
        <v>1.2929241006710784E-3</v>
      </c>
      <c r="BW10">
        <f t="shared" si="18"/>
        <v>292.76436843872068</v>
      </c>
      <c r="BX10">
        <f t="shared" si="19"/>
        <v>290.27953186035154</v>
      </c>
      <c r="BY10">
        <f t="shared" si="20"/>
        <v>376.80299939029646</v>
      </c>
      <c r="BZ10">
        <f t="shared" si="21"/>
        <v>1.0696128683993624</v>
      </c>
      <c r="CA10">
        <f t="shared" si="22"/>
        <v>2.2911578174177856</v>
      </c>
      <c r="CB10">
        <f t="shared" si="23"/>
        <v>28.687097782400134</v>
      </c>
      <c r="CC10">
        <f t="shared" si="24"/>
        <v>14.825584644582751</v>
      </c>
      <c r="CD10">
        <f t="shared" si="25"/>
        <v>18.371950149536133</v>
      </c>
      <c r="CE10">
        <f t="shared" si="26"/>
        <v>2.1202253152757287</v>
      </c>
      <c r="CF10">
        <f t="shared" si="27"/>
        <v>8.5353668590671575E-2</v>
      </c>
      <c r="CG10">
        <f t="shared" si="28"/>
        <v>1.1070800688117743</v>
      </c>
      <c r="CH10">
        <f t="shared" si="29"/>
        <v>1.0131452464639543</v>
      </c>
      <c r="CI10">
        <f t="shared" si="30"/>
        <v>5.3409992809697097E-2</v>
      </c>
      <c r="CJ10">
        <f t="shared" si="31"/>
        <v>40.423703898099625</v>
      </c>
      <c r="CK10">
        <f t="shared" si="32"/>
        <v>0.5691541654968767</v>
      </c>
      <c r="CL10">
        <f t="shared" si="33"/>
        <v>47.636134821819041</v>
      </c>
      <c r="CM10">
        <f t="shared" si="34"/>
        <v>886.70144618175959</v>
      </c>
      <c r="CN10">
        <f t="shared" si="35"/>
        <v>1.0509010234582649E-2</v>
      </c>
      <c r="CO10">
        <f t="shared" si="36"/>
        <v>0</v>
      </c>
      <c r="CP10">
        <f t="shared" si="37"/>
        <v>2058.4420354394424</v>
      </c>
      <c r="CQ10">
        <f t="shared" si="38"/>
        <v>624.5809326171875</v>
      </c>
      <c r="CR10">
        <f t="shared" si="39"/>
        <v>0.1181618379957533</v>
      </c>
      <c r="CS10">
        <v>-9999</v>
      </c>
    </row>
    <row r="11" spans="1:97" x14ac:dyDescent="0.2">
      <c r="A11" t="s">
        <v>125</v>
      </c>
      <c r="B11" t="s">
        <v>127</v>
      </c>
      <c r="C11" t="s">
        <v>129</v>
      </c>
      <c r="D11">
        <v>1</v>
      </c>
      <c r="E11">
        <v>1</v>
      </c>
      <c r="F11" t="s">
        <v>133</v>
      </c>
      <c r="G11" t="s">
        <v>135</v>
      </c>
      <c r="H11" t="s">
        <v>137</v>
      </c>
      <c r="I11">
        <v>2</v>
      </c>
      <c r="J11" s="8">
        <v>20130619</v>
      </c>
      <c r="K11" s="5" t="s">
        <v>147</v>
      </c>
      <c r="L11" s="5" t="s">
        <v>140</v>
      </c>
      <c r="M11" s="5" t="s">
        <v>143</v>
      </c>
      <c r="N11" s="8">
        <v>0</v>
      </c>
      <c r="O11" s="1">
        <v>10</v>
      </c>
      <c r="P11" s="1" t="s">
        <v>79</v>
      </c>
      <c r="Q11" s="1">
        <v>4178.9999992419034</v>
      </c>
      <c r="R11" s="1">
        <v>0</v>
      </c>
      <c r="S11">
        <f t="shared" ref="S11:S19" si="40">(BB11-BC11*(1000-BD11)/(1000-BE11))*BU11</f>
        <v>12.297682891637207</v>
      </c>
      <c r="T11">
        <f t="shared" ref="T11:T19" si="41">IF(CF11&lt;&gt;0,1/(1/CF11-1/AX11),0)</f>
        <v>0.10566637874994445</v>
      </c>
      <c r="U11">
        <f t="shared" ref="U11:U19" si="42">((CI11-BV11/2)*BC11-S11)/(CI11+BV11/2)</f>
        <v>195.1880455830804</v>
      </c>
      <c r="V11" s="1">
        <v>10</v>
      </c>
      <c r="W11" s="1">
        <v>10</v>
      </c>
      <c r="X11" s="1">
        <v>0</v>
      </c>
      <c r="Y11" s="1">
        <v>0</v>
      </c>
      <c r="Z11" s="1">
        <v>815.988037109375</v>
      </c>
      <c r="AA11" s="1">
        <v>1341.9080810546875</v>
      </c>
      <c r="AB11" s="1">
        <v>1180.96435546875</v>
      </c>
      <c r="AC11">
        <v>-9999</v>
      </c>
      <c r="AD11">
        <f t="shared" ref="AD11:AD19" si="43">CQ11/AA11</f>
        <v>0.39191957435114322</v>
      </c>
      <c r="AE11">
        <f t="shared" ref="AE11:AE19" si="44">(AA11-AB11)/AA11</f>
        <v>0.11993647542493521</v>
      </c>
      <c r="AF11" s="1">
        <v>-1</v>
      </c>
      <c r="AG11" s="1">
        <v>0.87</v>
      </c>
      <c r="AH11" s="1">
        <v>0.92</v>
      </c>
      <c r="AI11" s="1">
        <v>16.017797470092773</v>
      </c>
      <c r="AJ11">
        <f t="shared" ref="AJ11:AJ19" si="45">(AI11*AH11+(100-AI11)*AG11)/100</f>
        <v>0.87800889873504639</v>
      </c>
      <c r="AK11">
        <f t="shared" ref="AK11:AK19" si="46">(S11-AF11)/CP11</f>
        <v>1.1662564831481157E-2</v>
      </c>
      <c r="AL11">
        <f t="shared" ref="AL11:AL19" si="47">(AA11-AB11)/(AA11-Z11)</f>
        <v>0.306023182494777</v>
      </c>
      <c r="AM11">
        <f t="shared" ref="AM11:AM19" si="48">(Y11-AA11)/(Y11-Z11)</f>
        <v>1.6445193066902992</v>
      </c>
      <c r="AN11">
        <f t="shared" ref="AN11:AN19" si="49">(Y11-AA11)/AA11</f>
        <v>-1</v>
      </c>
      <c r="AO11" s="1">
        <v>1298.6226806640625</v>
      </c>
      <c r="AP11" s="1">
        <v>0.5</v>
      </c>
      <c r="AQ11">
        <f t="shared" ref="AQ11:AQ19" si="50">AE11*AP11*AJ11*AO11</f>
        <v>68.375920750996443</v>
      </c>
      <c r="AR11">
        <f t="shared" ref="AR11:AR19" si="51">BV11*1000</f>
        <v>2.2367693669791837</v>
      </c>
      <c r="AS11">
        <f t="shared" ref="AS11:AS19" si="52">(CA11-CG11)</f>
        <v>1.6660474970600012</v>
      </c>
      <c r="AT11">
        <f t="shared" ref="AT11:AT19" si="53">(AZ11+BZ11*R11)</f>
        <v>22.919565200805664</v>
      </c>
      <c r="AU11" s="1">
        <v>1.64666</v>
      </c>
      <c r="AV11">
        <f t="shared" ref="AV11:AV19" si="54">(AU11*BO11+BP11)</f>
        <v>5.1236850323200223</v>
      </c>
      <c r="AW11" s="1">
        <v>1</v>
      </c>
      <c r="AX11">
        <f t="shared" ref="AX11:AX19" si="55">AV11*(AW11+1)*(AW11+1)/(AW11*AW11+1)</f>
        <v>10.247370064640045</v>
      </c>
      <c r="AY11" s="1">
        <v>23.297929763793945</v>
      </c>
      <c r="AZ11" s="1">
        <v>22.919565200805664</v>
      </c>
      <c r="BA11" s="1">
        <v>25.105154037475586</v>
      </c>
      <c r="BB11" s="1">
        <v>400.32476806640625</v>
      </c>
      <c r="BC11" s="1">
        <v>393.09390258789062</v>
      </c>
      <c r="BD11" s="1">
        <v>13.062116622924805</v>
      </c>
      <c r="BE11" s="1">
        <v>14.272028923034668</v>
      </c>
      <c r="BF11" s="1">
        <v>36.340816497802734</v>
      </c>
      <c r="BG11" s="1">
        <v>39.706977844238281</v>
      </c>
      <c r="BH11" s="1">
        <v>300.073974609375</v>
      </c>
      <c r="BI11" s="7">
        <v>1298.6226806640625</v>
      </c>
      <c r="BJ11" s="1">
        <v>2.1832339763641357</v>
      </c>
      <c r="BK11" s="1">
        <v>79.874832153320312</v>
      </c>
      <c r="BL11" s="1">
        <v>3.3388533592224121</v>
      </c>
      <c r="BM11" s="1">
        <v>-0.15932875871658325</v>
      </c>
      <c r="BN11" s="1">
        <v>0.5</v>
      </c>
      <c r="BO11" s="1">
        <v>-1.355140209197998</v>
      </c>
      <c r="BP11" s="1">
        <v>7.355140209197998</v>
      </c>
      <c r="BQ11" s="1">
        <v>1</v>
      </c>
      <c r="BR11" s="1">
        <v>0</v>
      </c>
      <c r="BS11" s="1">
        <v>0.15999999642372131</v>
      </c>
      <c r="BT11" s="1">
        <v>111115</v>
      </c>
      <c r="BU11">
        <f t="shared" ref="BU11:BU19" si="56">BH11*0.000001/(AU11*0.0001)</f>
        <v>1.8223189645061819</v>
      </c>
      <c r="BV11">
        <f t="shared" ref="BV11:BV19" si="57">(BE11-BD11)/(1000-BE11)*BU11</f>
        <v>2.2367693669791836E-3</v>
      </c>
      <c r="BW11">
        <f t="shared" ref="BW11:BW19" si="58">(AZ11+273.15)</f>
        <v>296.06956520080564</v>
      </c>
      <c r="BX11">
        <f t="shared" ref="BX11:BX19" si="59">(AY11+273.15)</f>
        <v>296.44792976379392</v>
      </c>
      <c r="BY11">
        <f t="shared" ref="BY11:BY19" si="60">(BI11*BQ11+BJ11*BR11)*BS11</f>
        <v>207.77962426201339</v>
      </c>
      <c r="BZ11">
        <f t="shared" ref="BZ11:BZ19" si="61">((BY11+0.00000010773*(BX11^4-BW11^4))-BV11*44100)/(AV11*51.4+0.00000043092*BW11^3)</f>
        <v>0.41297179765992148</v>
      </c>
      <c r="CA11">
        <f t="shared" ref="CA11:CA19" si="62">0.61365*EXP(17.502*AT11/(240.97+AT11))</f>
        <v>2.8060234117747282</v>
      </c>
      <c r="CB11">
        <f t="shared" ref="CB11:CB19" si="63">CA11*1000/BK11</f>
        <v>35.13025738055444</v>
      </c>
      <c r="CC11">
        <f t="shared" ref="CC11:CC19" si="64">(CB11-BE11)</f>
        <v>20.858228457519772</v>
      </c>
      <c r="CD11">
        <f t="shared" ref="CD11:CD19" si="65">IF(R11,AZ11,(AY11+AZ11)/2)</f>
        <v>23.108747482299805</v>
      </c>
      <c r="CE11">
        <f t="shared" ref="CE11:CE19" si="66">0.61365*EXP(17.502*CD11/(240.97+CD11))</f>
        <v>2.8383347743714333</v>
      </c>
      <c r="CF11">
        <f t="shared" ref="CF11:CF19" si="67">IF(CC11&lt;&gt;0,(1000-(CB11+BE11)/2)/CC11*BV11,0)</f>
        <v>0.10458791412179613</v>
      </c>
      <c r="CG11">
        <f t="shared" ref="CG11:CG19" si="68">BE11*BK11/1000</f>
        <v>1.139975914714727</v>
      </c>
      <c r="CH11">
        <f t="shared" ref="CH11:CH19" si="69">(CE11-CG11)</f>
        <v>1.6983588596567063</v>
      </c>
      <c r="CI11">
        <f t="shared" ref="CI11:CI19" si="70">1/(1.6/T11+1.37/AX11)</f>
        <v>6.5463491622333073E-2</v>
      </c>
      <c r="CJ11">
        <f t="shared" ref="CJ11:CJ19" si="71">U11*BK11*0.001</f>
        <v>15.590612379283181</v>
      </c>
      <c r="CK11">
        <f t="shared" ref="CK11:CK19" si="72">U11/BC11</f>
        <v>0.49654305065044585</v>
      </c>
      <c r="CL11">
        <f t="shared" ref="CL11:CL19" si="73">(1-BV11*BK11/CA11/T11)*100</f>
        <v>39.743618142704008</v>
      </c>
      <c r="CM11">
        <f t="shared" ref="CM11:CM19" si="74">(BC11-S11/(AX11/1.35))</f>
        <v>391.47379208158645</v>
      </c>
      <c r="CN11">
        <f t="shared" ref="CN11:CN19" si="75">S11*CL11/100/CM11</f>
        <v>1.2484984251089602E-2</v>
      </c>
      <c r="CO11">
        <f t="shared" ref="CO11:CO19" si="76">(Y11-X11)</f>
        <v>0</v>
      </c>
      <c r="CP11">
        <f t="shared" ref="CP11:CP19" si="77">BI11*AJ11</f>
        <v>1140.2022697222073</v>
      </c>
      <c r="CQ11">
        <f t="shared" ref="CQ11:CQ19" si="78">(AA11-Z11)</f>
        <v>525.9200439453125</v>
      </c>
      <c r="CR11">
        <f t="shared" ref="CR11:CR19" si="79">(AA11-AB11)/(AA11-X11)</f>
        <v>0.11993647542493521</v>
      </c>
      <c r="CS11">
        <v>-9999</v>
      </c>
    </row>
    <row r="12" spans="1:97" x14ac:dyDescent="0.2">
      <c r="A12" t="s">
        <v>125</v>
      </c>
      <c r="B12" t="s">
        <v>127</v>
      </c>
      <c r="C12" t="s">
        <v>129</v>
      </c>
      <c r="D12">
        <v>1</v>
      </c>
      <c r="E12">
        <v>1</v>
      </c>
      <c r="F12" t="s">
        <v>133</v>
      </c>
      <c r="G12" t="s">
        <v>135</v>
      </c>
      <c r="H12" t="s">
        <v>137</v>
      </c>
      <c r="I12">
        <v>2</v>
      </c>
      <c r="J12" s="8">
        <v>20130619</v>
      </c>
      <c r="K12" s="5" t="s">
        <v>147</v>
      </c>
      <c r="L12" s="5" t="s">
        <v>140</v>
      </c>
      <c r="M12" s="5" t="s">
        <v>143</v>
      </c>
      <c r="N12" s="8">
        <v>0</v>
      </c>
      <c r="O12" s="1">
        <v>11</v>
      </c>
      <c r="P12" s="1" t="s">
        <v>80</v>
      </c>
      <c r="Q12" s="1">
        <v>4532.4999991385266</v>
      </c>
      <c r="R12" s="1">
        <v>0</v>
      </c>
      <c r="S12">
        <f t="shared" si="40"/>
        <v>12.52684521403201</v>
      </c>
      <c r="T12">
        <f t="shared" si="41"/>
        <v>0.10506295269038016</v>
      </c>
      <c r="U12">
        <f t="shared" si="42"/>
        <v>189.94068115139504</v>
      </c>
      <c r="V12" s="1">
        <v>11</v>
      </c>
      <c r="W12" s="1">
        <v>11</v>
      </c>
      <c r="X12" s="1">
        <v>0</v>
      </c>
      <c r="Y12" s="1">
        <v>0</v>
      </c>
      <c r="Z12" s="1">
        <v>821.06884765625</v>
      </c>
      <c r="AA12" s="1">
        <v>1318.6226806640625</v>
      </c>
      <c r="AB12" s="1">
        <v>1172.49169921875</v>
      </c>
      <c r="AC12">
        <v>-9999</v>
      </c>
      <c r="AD12">
        <f t="shared" si="43"/>
        <v>0.37732843542266603</v>
      </c>
      <c r="AE12">
        <f t="shared" si="44"/>
        <v>0.1108209221547141</v>
      </c>
      <c r="AF12" s="1">
        <v>-1</v>
      </c>
      <c r="AG12" s="1">
        <v>0.87</v>
      </c>
      <c r="AH12" s="1">
        <v>0.92</v>
      </c>
      <c r="AI12" s="1">
        <v>12.818096160888672</v>
      </c>
      <c r="AJ12">
        <f t="shared" si="45"/>
        <v>0.87640904808044429</v>
      </c>
      <c r="AK12">
        <f t="shared" si="46"/>
        <v>9.4248988376665951E-3</v>
      </c>
      <c r="AL12">
        <f t="shared" si="47"/>
        <v>0.29369883568562111</v>
      </c>
      <c r="AM12">
        <f t="shared" si="48"/>
        <v>1.60598308464398</v>
      </c>
      <c r="AN12">
        <f t="shared" si="49"/>
        <v>-1</v>
      </c>
      <c r="AO12" s="1">
        <v>1637.619384765625</v>
      </c>
      <c r="AP12" s="1">
        <v>0.5</v>
      </c>
      <c r="AQ12">
        <f t="shared" si="50"/>
        <v>79.526448309032645</v>
      </c>
      <c r="AR12">
        <f t="shared" si="51"/>
        <v>2.2917749553204181</v>
      </c>
      <c r="AS12">
        <f t="shared" si="52"/>
        <v>1.7164278633014187</v>
      </c>
      <c r="AT12">
        <f t="shared" si="53"/>
        <v>23.22015380859375</v>
      </c>
      <c r="AU12" s="1">
        <v>1.64666</v>
      </c>
      <c r="AV12">
        <f t="shared" si="54"/>
        <v>5.1236850323200223</v>
      </c>
      <c r="AW12" s="1">
        <v>1</v>
      </c>
      <c r="AX12">
        <f t="shared" si="55"/>
        <v>10.247370064640045</v>
      </c>
      <c r="AY12" s="1">
        <v>23.995578765869141</v>
      </c>
      <c r="AZ12" s="1">
        <v>23.22015380859375</v>
      </c>
      <c r="BA12" s="1">
        <v>26.082294464111328</v>
      </c>
      <c r="BB12" s="1">
        <v>400.00991821289062</v>
      </c>
      <c r="BC12" s="1">
        <v>392.64202880859375</v>
      </c>
      <c r="BD12" s="1">
        <v>13.043971061706543</v>
      </c>
      <c r="BE12" s="1">
        <v>14.283617973327637</v>
      </c>
      <c r="BF12" s="1">
        <v>34.802654266357422</v>
      </c>
      <c r="BG12" s="1">
        <v>38.110153198242188</v>
      </c>
      <c r="BH12" s="1">
        <v>300.07504272460938</v>
      </c>
      <c r="BI12" s="7">
        <v>1637.619384765625</v>
      </c>
      <c r="BJ12" s="1">
        <v>2.1403894424438477</v>
      </c>
      <c r="BK12" s="1">
        <v>79.887771606445312</v>
      </c>
      <c r="BL12" s="1">
        <v>3.3788313865661621</v>
      </c>
      <c r="BM12" s="1">
        <v>-0.16468268632888794</v>
      </c>
      <c r="BN12" s="1">
        <v>0.5</v>
      </c>
      <c r="BO12" s="1">
        <v>-1.355140209197998</v>
      </c>
      <c r="BP12" s="1">
        <v>7.355140209197998</v>
      </c>
      <c r="BQ12" s="1">
        <v>1</v>
      </c>
      <c r="BR12" s="1">
        <v>0</v>
      </c>
      <c r="BS12" s="1">
        <v>0.15999999642372131</v>
      </c>
      <c r="BT12" s="1">
        <v>111115</v>
      </c>
      <c r="BU12">
        <f t="shared" si="56"/>
        <v>1.8223254510622069</v>
      </c>
      <c r="BV12">
        <f t="shared" si="57"/>
        <v>2.2917749553204182E-3</v>
      </c>
      <c r="BW12">
        <f t="shared" si="58"/>
        <v>296.37015380859373</v>
      </c>
      <c r="BX12">
        <f t="shared" si="59"/>
        <v>297.14557876586912</v>
      </c>
      <c r="BY12">
        <f t="shared" si="60"/>
        <v>262.0190957059167</v>
      </c>
      <c r="BZ12">
        <f t="shared" si="61"/>
        <v>0.61798932327938483</v>
      </c>
      <c r="CA12">
        <f t="shared" si="62"/>
        <v>2.8575142736683343</v>
      </c>
      <c r="CB12">
        <f t="shared" si="63"/>
        <v>35.769107288978269</v>
      </c>
      <c r="CC12">
        <f t="shared" si="64"/>
        <v>21.485489315650632</v>
      </c>
      <c r="CD12">
        <f t="shared" si="65"/>
        <v>23.607866287231445</v>
      </c>
      <c r="CE12">
        <f t="shared" si="66"/>
        <v>2.9251487896740178</v>
      </c>
      <c r="CF12">
        <f t="shared" si="67"/>
        <v>0.10399670826169924</v>
      </c>
      <c r="CG12">
        <f t="shared" si="68"/>
        <v>1.1410864103669156</v>
      </c>
      <c r="CH12">
        <f t="shared" si="69"/>
        <v>1.7840623793071022</v>
      </c>
      <c r="CI12">
        <f t="shared" si="70"/>
        <v>6.5092904406291591E-2</v>
      </c>
      <c r="CJ12">
        <f t="shared" si="71"/>
        <v>15.1739377545953</v>
      </c>
      <c r="CK12">
        <f t="shared" si="72"/>
        <v>0.48375025395966426</v>
      </c>
      <c r="CL12">
        <f t="shared" si="73"/>
        <v>39.016230435684108</v>
      </c>
      <c r="CM12">
        <f t="shared" si="74"/>
        <v>390.99172820148505</v>
      </c>
      <c r="CN12">
        <f t="shared" si="75"/>
        <v>1.2500271597842031E-2</v>
      </c>
      <c r="CO12">
        <f t="shared" si="76"/>
        <v>0</v>
      </c>
      <c r="CP12">
        <f t="shared" si="77"/>
        <v>1435.2244461205241</v>
      </c>
      <c r="CQ12">
        <f t="shared" si="78"/>
        <v>497.5538330078125</v>
      </c>
      <c r="CR12">
        <f t="shared" si="79"/>
        <v>0.1108209221547141</v>
      </c>
      <c r="CS12">
        <v>-9999</v>
      </c>
    </row>
    <row r="13" spans="1:97" x14ac:dyDescent="0.2">
      <c r="A13" t="s">
        <v>125</v>
      </c>
      <c r="B13" t="s">
        <v>127</v>
      </c>
      <c r="C13" t="s">
        <v>129</v>
      </c>
      <c r="D13">
        <v>1</v>
      </c>
      <c r="E13">
        <v>1</v>
      </c>
      <c r="F13" t="s">
        <v>133</v>
      </c>
      <c r="G13" t="s">
        <v>135</v>
      </c>
      <c r="H13" t="s">
        <v>137</v>
      </c>
      <c r="I13">
        <v>2</v>
      </c>
      <c r="J13" s="8">
        <v>20130619</v>
      </c>
      <c r="K13" s="5" t="s">
        <v>147</v>
      </c>
      <c r="L13" s="5" t="s">
        <v>140</v>
      </c>
      <c r="M13" s="5" t="s">
        <v>143</v>
      </c>
      <c r="N13" s="8">
        <v>0</v>
      </c>
      <c r="O13" s="1">
        <v>12</v>
      </c>
      <c r="P13" s="1" t="s">
        <v>81</v>
      </c>
      <c r="Q13" s="1">
        <v>4746.999999448657</v>
      </c>
      <c r="R13" s="1">
        <v>0</v>
      </c>
      <c r="S13">
        <f t="shared" si="40"/>
        <v>7.1958852788115593</v>
      </c>
      <c r="T13">
        <f t="shared" si="41"/>
        <v>0.10286621091912182</v>
      </c>
      <c r="U13">
        <f t="shared" si="42"/>
        <v>125.63061431028821</v>
      </c>
      <c r="V13" s="1">
        <v>12</v>
      </c>
      <c r="W13" s="1">
        <v>12</v>
      </c>
      <c r="X13" s="1">
        <v>0</v>
      </c>
      <c r="Y13" s="1">
        <v>0</v>
      </c>
      <c r="Z13" s="1">
        <v>831.059326171875</v>
      </c>
      <c r="AA13" s="1">
        <v>1286.272216796875</v>
      </c>
      <c r="AB13" s="1">
        <v>1154.64013671875</v>
      </c>
      <c r="AC13">
        <v>-9999</v>
      </c>
      <c r="AD13">
        <f t="shared" si="43"/>
        <v>0.35390089646699269</v>
      </c>
      <c r="AE13">
        <f t="shared" si="44"/>
        <v>0.10233609834621191</v>
      </c>
      <c r="AF13" s="1">
        <v>-1</v>
      </c>
      <c r="AG13" s="1">
        <v>0.87</v>
      </c>
      <c r="AH13" s="1">
        <v>0.92</v>
      </c>
      <c r="AI13" s="1">
        <v>12.878787994384766</v>
      </c>
      <c r="AJ13">
        <f t="shared" si="45"/>
        <v>0.8764393939971924</v>
      </c>
      <c r="AK13">
        <f t="shared" si="46"/>
        <v>3.9755128644254258E-3</v>
      </c>
      <c r="AL13">
        <f t="shared" si="47"/>
        <v>0.28916597659920451</v>
      </c>
      <c r="AM13">
        <f t="shared" si="48"/>
        <v>1.5477501741324005</v>
      </c>
      <c r="AN13">
        <f t="shared" si="49"/>
        <v>-1</v>
      </c>
      <c r="AO13" s="1">
        <v>2352.235595703125</v>
      </c>
      <c r="AP13" s="1">
        <v>0.5</v>
      </c>
      <c r="AQ13">
        <f t="shared" si="50"/>
        <v>105.48763776267532</v>
      </c>
      <c r="AR13">
        <f t="shared" si="51"/>
        <v>2.2513097990915805</v>
      </c>
      <c r="AS13">
        <f t="shared" si="52"/>
        <v>1.7217413557464081</v>
      </c>
      <c r="AT13">
        <f t="shared" si="53"/>
        <v>23.23188591003418</v>
      </c>
      <c r="AU13" s="1">
        <v>1.64666</v>
      </c>
      <c r="AV13">
        <f t="shared" si="54"/>
        <v>5.1236850323200223</v>
      </c>
      <c r="AW13" s="1">
        <v>1</v>
      </c>
      <c r="AX13">
        <f t="shared" si="55"/>
        <v>10.247370064640045</v>
      </c>
      <c r="AY13" s="1">
        <v>24.055707931518555</v>
      </c>
      <c r="AZ13" s="1">
        <v>23.23188591003418</v>
      </c>
      <c r="BA13" s="1">
        <v>26.086172103881836</v>
      </c>
      <c r="BB13" s="1">
        <v>249.31678771972656</v>
      </c>
      <c r="BC13" s="1">
        <v>245.06494140625</v>
      </c>
      <c r="BD13" s="1">
        <v>13.024852752685547</v>
      </c>
      <c r="BE13" s="1">
        <v>14.242763519287109</v>
      </c>
      <c r="BF13" s="1">
        <v>34.625659942626953</v>
      </c>
      <c r="BG13" s="1">
        <v>37.863391876220703</v>
      </c>
      <c r="BH13" s="1">
        <v>300.050048828125</v>
      </c>
      <c r="BI13" s="7">
        <v>2352.235595703125</v>
      </c>
      <c r="BJ13" s="1">
        <v>2.3798315525054932</v>
      </c>
      <c r="BK13" s="1">
        <v>79.886131286621094</v>
      </c>
      <c r="BL13" s="1">
        <v>2.9837203025817871</v>
      </c>
      <c r="BM13" s="1">
        <v>-0.15798312425613403</v>
      </c>
      <c r="BN13" s="1">
        <v>0.5</v>
      </c>
      <c r="BO13" s="1">
        <v>-1.355140209197998</v>
      </c>
      <c r="BP13" s="1">
        <v>7.355140209197998</v>
      </c>
      <c r="BQ13" s="1">
        <v>1</v>
      </c>
      <c r="BR13" s="1">
        <v>0</v>
      </c>
      <c r="BS13" s="1">
        <v>0.15999999642372131</v>
      </c>
      <c r="BT13" s="1">
        <v>111115</v>
      </c>
      <c r="BU13">
        <f t="shared" si="56"/>
        <v>1.8221736656512273</v>
      </c>
      <c r="BV13">
        <f t="shared" si="57"/>
        <v>2.2513097990915806E-3</v>
      </c>
      <c r="BW13">
        <f t="shared" si="58"/>
        <v>296.38188591003416</v>
      </c>
      <c r="BX13">
        <f t="shared" si="59"/>
        <v>297.20570793151853</v>
      </c>
      <c r="BY13">
        <f t="shared" si="60"/>
        <v>376.35768690024997</v>
      </c>
      <c r="BZ13">
        <f t="shared" si="61"/>
        <v>1.0429009699524601</v>
      </c>
      <c r="CA13">
        <f t="shared" si="62"/>
        <v>2.8595406321324757</v>
      </c>
      <c r="CB13">
        <f t="shared" si="63"/>
        <v>35.795207329202292</v>
      </c>
      <c r="CC13">
        <f t="shared" si="64"/>
        <v>21.552443809915182</v>
      </c>
      <c r="CD13">
        <f t="shared" si="65"/>
        <v>23.643796920776367</v>
      </c>
      <c r="CE13">
        <f t="shared" si="66"/>
        <v>2.9314870137796749</v>
      </c>
      <c r="CF13">
        <f t="shared" si="67"/>
        <v>0.10184387122878606</v>
      </c>
      <c r="CG13">
        <f t="shared" si="68"/>
        <v>1.1377992763860676</v>
      </c>
      <c r="CH13">
        <f t="shared" si="69"/>
        <v>1.7936877373936073</v>
      </c>
      <c r="CI13">
        <f t="shared" si="70"/>
        <v>6.3743487592363549E-2</v>
      </c>
      <c r="CJ13">
        <f t="shared" si="71"/>
        <v>10.036143748410543</v>
      </c>
      <c r="CK13">
        <f t="shared" si="72"/>
        <v>0.51264213309902762</v>
      </c>
      <c r="CL13">
        <f t="shared" si="73"/>
        <v>38.858282153501719</v>
      </c>
      <c r="CM13">
        <f t="shared" si="74"/>
        <v>244.11694742680774</v>
      </c>
      <c r="CN13">
        <f t="shared" si="75"/>
        <v>1.1454335450926683E-2</v>
      </c>
      <c r="CO13">
        <f t="shared" si="76"/>
        <v>0</v>
      </c>
      <c r="CP13">
        <f t="shared" si="77"/>
        <v>2061.5919400366715</v>
      </c>
      <c r="CQ13">
        <f t="shared" si="78"/>
        <v>455.212890625</v>
      </c>
      <c r="CR13">
        <f t="shared" si="79"/>
        <v>0.10233609834621191</v>
      </c>
      <c r="CS13">
        <v>-9999</v>
      </c>
    </row>
    <row r="14" spans="1:97" x14ac:dyDescent="0.2">
      <c r="A14" t="s">
        <v>125</v>
      </c>
      <c r="B14" t="s">
        <v>127</v>
      </c>
      <c r="C14" t="s">
        <v>129</v>
      </c>
      <c r="D14">
        <v>1</v>
      </c>
      <c r="E14">
        <v>1</v>
      </c>
      <c r="F14" t="s">
        <v>133</v>
      </c>
      <c r="G14" t="s">
        <v>135</v>
      </c>
      <c r="H14" t="s">
        <v>137</v>
      </c>
      <c r="I14">
        <v>2</v>
      </c>
      <c r="J14" s="8">
        <v>20130619</v>
      </c>
      <c r="K14" s="5" t="s">
        <v>147</v>
      </c>
      <c r="L14" s="5" t="s">
        <v>140</v>
      </c>
      <c r="M14" s="5" t="s">
        <v>143</v>
      </c>
      <c r="N14" s="8">
        <v>0</v>
      </c>
      <c r="O14" s="1">
        <v>13</v>
      </c>
      <c r="P14" s="1" t="s">
        <v>82</v>
      </c>
      <c r="Q14" s="1">
        <v>4875.4999993452802</v>
      </c>
      <c r="R14" s="1">
        <v>0</v>
      </c>
      <c r="S14">
        <f t="shared" si="40"/>
        <v>1.5882583198356968</v>
      </c>
      <c r="T14">
        <f t="shared" si="41"/>
        <v>0.10390055857324318</v>
      </c>
      <c r="U14">
        <f t="shared" si="42"/>
        <v>72.267125955094073</v>
      </c>
      <c r="V14" s="1">
        <v>13</v>
      </c>
      <c r="W14" s="1">
        <v>13</v>
      </c>
      <c r="X14" s="1">
        <v>0</v>
      </c>
      <c r="Y14" s="1">
        <v>0</v>
      </c>
      <c r="Z14" s="1">
        <v>846.454833984375</v>
      </c>
      <c r="AA14" s="1">
        <v>1235.0765380859375</v>
      </c>
      <c r="AB14" s="1">
        <v>1136.0806884765625</v>
      </c>
      <c r="AC14">
        <v>-9999</v>
      </c>
      <c r="AD14">
        <f t="shared" si="43"/>
        <v>0.31465394420319071</v>
      </c>
      <c r="AE14">
        <f t="shared" si="44"/>
        <v>8.0153615226789127E-2</v>
      </c>
      <c r="AF14" s="1">
        <v>-1</v>
      </c>
      <c r="AG14" s="1">
        <v>0.87</v>
      </c>
      <c r="AH14" s="1">
        <v>0.92</v>
      </c>
      <c r="AI14" s="1">
        <v>12.848370552062988</v>
      </c>
      <c r="AJ14">
        <f t="shared" si="45"/>
        <v>0.8764241852760315</v>
      </c>
      <c r="AK14">
        <f t="shared" si="46"/>
        <v>1.8135328462833434E-3</v>
      </c>
      <c r="AL14">
        <f t="shared" si="47"/>
        <v>0.2547357714830652</v>
      </c>
      <c r="AM14">
        <f t="shared" si="48"/>
        <v>1.4591168819631741</v>
      </c>
      <c r="AN14">
        <f t="shared" si="49"/>
        <v>-1</v>
      </c>
      <c r="AO14" s="1">
        <v>1628.42529296875</v>
      </c>
      <c r="AP14" s="1">
        <v>0.5</v>
      </c>
      <c r="AQ14">
        <f t="shared" si="50"/>
        <v>57.197271585351039</v>
      </c>
      <c r="AR14">
        <f t="shared" si="51"/>
        <v>2.4779884067570901</v>
      </c>
      <c r="AS14">
        <f t="shared" si="52"/>
        <v>1.8743575189528017</v>
      </c>
      <c r="AT14">
        <f t="shared" si="53"/>
        <v>24.159139633178711</v>
      </c>
      <c r="AU14" s="1">
        <v>1.64666</v>
      </c>
      <c r="AV14">
        <f t="shared" si="54"/>
        <v>5.1236850323200223</v>
      </c>
      <c r="AW14" s="1">
        <v>1</v>
      </c>
      <c r="AX14">
        <f t="shared" si="55"/>
        <v>10.247370064640045</v>
      </c>
      <c r="AY14" s="1">
        <v>24.226800918579102</v>
      </c>
      <c r="AZ14" s="1">
        <v>24.159139633178711</v>
      </c>
      <c r="BA14" s="1">
        <v>26.088577270507812</v>
      </c>
      <c r="BB14" s="1">
        <v>101.26580810546875</v>
      </c>
      <c r="BC14" s="1">
        <v>100.25789642333984</v>
      </c>
      <c r="BD14" s="1">
        <v>13.046901702880859</v>
      </c>
      <c r="BE14" s="1">
        <v>14.387166976928711</v>
      </c>
      <c r="BF14" s="1">
        <v>34.330974578857422</v>
      </c>
      <c r="BG14" s="1">
        <v>37.857677459716797</v>
      </c>
      <c r="BH14" s="1">
        <v>300.0673828125</v>
      </c>
      <c r="BI14" s="7">
        <v>1628.42529296875</v>
      </c>
      <c r="BJ14" s="1">
        <v>2.4147109985351562</v>
      </c>
      <c r="BK14" s="1">
        <v>79.888374328613281</v>
      </c>
      <c r="BL14" s="1">
        <v>2.6696562767028809</v>
      </c>
      <c r="BM14" s="1">
        <v>-0.1543620228767395</v>
      </c>
      <c r="BN14" s="1">
        <v>0.5</v>
      </c>
      <c r="BO14" s="1">
        <v>-1.355140209197998</v>
      </c>
      <c r="BP14" s="1">
        <v>7.355140209197998</v>
      </c>
      <c r="BQ14" s="1">
        <v>1</v>
      </c>
      <c r="BR14" s="1">
        <v>0</v>
      </c>
      <c r="BS14" s="1">
        <v>0.15999999642372131</v>
      </c>
      <c r="BT14" s="1">
        <v>111115</v>
      </c>
      <c r="BU14">
        <f t="shared" si="56"/>
        <v>1.8222789331890006</v>
      </c>
      <c r="BV14">
        <f t="shared" si="57"/>
        <v>2.4779884067570902E-3</v>
      </c>
      <c r="BW14">
        <f t="shared" si="58"/>
        <v>297.30913963317869</v>
      </c>
      <c r="BX14">
        <f t="shared" si="59"/>
        <v>297.37680091857908</v>
      </c>
      <c r="BY14">
        <f t="shared" si="60"/>
        <v>260.54804105129733</v>
      </c>
      <c r="BZ14">
        <f t="shared" si="61"/>
        <v>0.55349554484620678</v>
      </c>
      <c r="CA14">
        <f t="shared" si="62"/>
        <v>3.0237248999339461</v>
      </c>
      <c r="CB14">
        <f t="shared" si="63"/>
        <v>37.849373270460347</v>
      </c>
      <c r="CC14">
        <f t="shared" si="64"/>
        <v>23.462206293531636</v>
      </c>
      <c r="CD14">
        <f t="shared" si="65"/>
        <v>24.192970275878906</v>
      </c>
      <c r="CE14">
        <f t="shared" si="66"/>
        <v>3.0298678024096417</v>
      </c>
      <c r="CF14">
        <f t="shared" si="67"/>
        <v>0.10285765993163848</v>
      </c>
      <c r="CG14">
        <f t="shared" si="68"/>
        <v>1.1493673809811444</v>
      </c>
      <c r="CH14">
        <f t="shared" si="69"/>
        <v>1.8805004214284973</v>
      </c>
      <c r="CI14">
        <f t="shared" si="70"/>
        <v>6.437892892389771E-2</v>
      </c>
      <c r="CJ14">
        <f t="shared" si="71"/>
        <v>5.7733032099536006</v>
      </c>
      <c r="CK14">
        <f t="shared" si="72"/>
        <v>0.72081231038346849</v>
      </c>
      <c r="CL14">
        <f t="shared" si="73"/>
        <v>36.988082571123826</v>
      </c>
      <c r="CM14">
        <f t="shared" si="74"/>
        <v>100.04865749488766</v>
      </c>
      <c r="CN14">
        <f t="shared" si="75"/>
        <v>5.8718059141732127E-3</v>
      </c>
      <c r="CO14">
        <f t="shared" si="76"/>
        <v>0</v>
      </c>
      <c r="CP14">
        <f t="shared" si="77"/>
        <v>1427.1913106730196</v>
      </c>
      <c r="CQ14">
        <f t="shared" si="78"/>
        <v>388.6217041015625</v>
      </c>
      <c r="CR14">
        <f t="shared" si="79"/>
        <v>8.0153615226789127E-2</v>
      </c>
      <c r="CS14">
        <v>-9999</v>
      </c>
    </row>
    <row r="15" spans="1:97" x14ac:dyDescent="0.2">
      <c r="A15" t="s">
        <v>125</v>
      </c>
      <c r="B15" t="s">
        <v>127</v>
      </c>
      <c r="C15" t="s">
        <v>129</v>
      </c>
      <c r="D15">
        <v>1</v>
      </c>
      <c r="E15">
        <v>1</v>
      </c>
      <c r="F15" t="s">
        <v>133</v>
      </c>
      <c r="G15" t="s">
        <v>135</v>
      </c>
      <c r="H15" t="s">
        <v>137</v>
      </c>
      <c r="I15">
        <v>2</v>
      </c>
      <c r="J15" s="8">
        <v>20130619</v>
      </c>
      <c r="K15" s="5" t="s">
        <v>147</v>
      </c>
      <c r="L15" s="5" t="s">
        <v>140</v>
      </c>
      <c r="M15" s="5" t="s">
        <v>143</v>
      </c>
      <c r="N15" s="8">
        <v>0</v>
      </c>
      <c r="O15" s="1">
        <v>14</v>
      </c>
      <c r="P15" s="1" t="s">
        <v>83</v>
      </c>
      <c r="Q15" s="1">
        <v>5203.9999984838068</v>
      </c>
      <c r="R15" s="1">
        <v>0</v>
      </c>
      <c r="S15">
        <f t="shared" si="40"/>
        <v>-5.6171456579803186E-2</v>
      </c>
      <c r="T15">
        <f t="shared" si="41"/>
        <v>0.1088699354382295</v>
      </c>
      <c r="U15">
        <f t="shared" si="42"/>
        <v>48.159204466451136</v>
      </c>
      <c r="V15" s="1">
        <v>14</v>
      </c>
      <c r="W15" s="1">
        <v>14</v>
      </c>
      <c r="X15" s="1">
        <v>0</v>
      </c>
      <c r="Y15" s="1">
        <v>0</v>
      </c>
      <c r="Z15" s="1">
        <v>847.21923828125</v>
      </c>
      <c r="AA15" s="1">
        <v>1211.8973388671875</v>
      </c>
      <c r="AB15" s="1">
        <v>1131.7950439453125</v>
      </c>
      <c r="AC15">
        <v>-9999</v>
      </c>
      <c r="AD15">
        <f t="shared" si="43"/>
        <v>0.30091501061205217</v>
      </c>
      <c r="AE15">
        <f t="shared" si="44"/>
        <v>6.6096601051001611E-2</v>
      </c>
      <c r="AF15" s="1">
        <v>-1</v>
      </c>
      <c r="AG15" s="1">
        <v>0.87</v>
      </c>
      <c r="AH15" s="1">
        <v>0.92</v>
      </c>
      <c r="AI15" s="1">
        <v>7.9233226776123047</v>
      </c>
      <c r="AJ15">
        <f t="shared" si="45"/>
        <v>0.87396166133880615</v>
      </c>
      <c r="AK15">
        <f t="shared" si="46"/>
        <v>4.5924732412046547E-4</v>
      </c>
      <c r="AL15">
        <f t="shared" si="47"/>
        <v>0.21965205695974785</v>
      </c>
      <c r="AM15">
        <f t="shared" si="48"/>
        <v>1.4304412413081629</v>
      </c>
      <c r="AN15">
        <f t="shared" si="49"/>
        <v>-1</v>
      </c>
      <c r="AO15" s="1">
        <v>2351.54931640625</v>
      </c>
      <c r="AP15" s="1">
        <v>0.5</v>
      </c>
      <c r="AQ15">
        <f t="shared" si="50"/>
        <v>67.919675759100073</v>
      </c>
      <c r="AR15">
        <f t="shared" si="51"/>
        <v>2.3616256685846575</v>
      </c>
      <c r="AS15">
        <f t="shared" si="52"/>
        <v>1.7074862722332464</v>
      </c>
      <c r="AT15">
        <f t="shared" si="53"/>
        <v>23.248079299926758</v>
      </c>
      <c r="AU15" s="1">
        <v>1.64666</v>
      </c>
      <c r="AV15">
        <f t="shared" si="54"/>
        <v>5.1236850323200223</v>
      </c>
      <c r="AW15" s="1">
        <v>1</v>
      </c>
      <c r="AX15">
        <f t="shared" si="55"/>
        <v>10.247370064640045</v>
      </c>
      <c r="AY15" s="1">
        <v>23.373447418212891</v>
      </c>
      <c r="AZ15" s="1">
        <v>23.248079299926758</v>
      </c>
      <c r="BA15" s="1">
        <v>25.107267379760742</v>
      </c>
      <c r="BB15" s="1">
        <v>49.060794830322266</v>
      </c>
      <c r="BC15" s="1">
        <v>49.028079986572266</v>
      </c>
      <c r="BD15" s="1">
        <v>13.177284240722656</v>
      </c>
      <c r="BE15" s="1">
        <v>14.454547882080078</v>
      </c>
      <c r="BF15" s="1">
        <v>36.503913879394531</v>
      </c>
      <c r="BG15" s="1">
        <v>40.042205810546875</v>
      </c>
      <c r="BH15" s="1">
        <v>300.06207275390625</v>
      </c>
      <c r="BI15" s="7">
        <v>2351.54931640625</v>
      </c>
      <c r="BJ15" s="1">
        <v>2.5526313781738281</v>
      </c>
      <c r="BK15" s="1">
        <v>79.895500183105469</v>
      </c>
      <c r="BL15" s="1">
        <v>2.4460310935974121</v>
      </c>
      <c r="BM15" s="1">
        <v>-0.15334922075271606</v>
      </c>
      <c r="BN15" s="1">
        <v>0.75</v>
      </c>
      <c r="BO15" s="1">
        <v>-1.355140209197998</v>
      </c>
      <c r="BP15" s="1">
        <v>7.355140209197998</v>
      </c>
      <c r="BQ15" s="1">
        <v>1</v>
      </c>
      <c r="BR15" s="1">
        <v>0</v>
      </c>
      <c r="BS15" s="1">
        <v>0.15999999642372131</v>
      </c>
      <c r="BT15" s="1">
        <v>111115</v>
      </c>
      <c r="BU15">
        <f t="shared" si="56"/>
        <v>1.8222466857390489</v>
      </c>
      <c r="BV15">
        <f t="shared" si="57"/>
        <v>2.3616256685846577E-3</v>
      </c>
      <c r="BW15">
        <f t="shared" si="58"/>
        <v>296.39807929992674</v>
      </c>
      <c r="BX15">
        <f t="shared" si="59"/>
        <v>296.52344741821287</v>
      </c>
      <c r="BY15">
        <f t="shared" si="60"/>
        <v>376.2478822152043</v>
      </c>
      <c r="BZ15">
        <f t="shared" si="61"/>
        <v>0.99610175095823494</v>
      </c>
      <c r="CA15">
        <f t="shared" si="62"/>
        <v>2.8623396051926822</v>
      </c>
      <c r="CB15">
        <f t="shared" si="63"/>
        <v>35.826042751253048</v>
      </c>
      <c r="CC15">
        <f t="shared" si="64"/>
        <v>21.37149486917297</v>
      </c>
      <c r="CD15">
        <f t="shared" si="65"/>
        <v>23.310763359069824</v>
      </c>
      <c r="CE15">
        <f t="shared" si="66"/>
        <v>2.8731969397903967</v>
      </c>
      <c r="CF15">
        <f t="shared" si="67"/>
        <v>0.10772544063681173</v>
      </c>
      <c r="CG15">
        <f t="shared" si="68"/>
        <v>1.1548533329594357</v>
      </c>
      <c r="CH15">
        <f t="shared" si="69"/>
        <v>1.718343606830961</v>
      </c>
      <c r="CI15">
        <f t="shared" si="70"/>
        <v>6.7430299134424734E-2</v>
      </c>
      <c r="CJ15">
        <f t="shared" si="71"/>
        <v>3.8477037292675607</v>
      </c>
      <c r="CK15">
        <f t="shared" si="72"/>
        <v>0.98227800231297868</v>
      </c>
      <c r="CL15">
        <f t="shared" si="73"/>
        <v>39.451379160971946</v>
      </c>
      <c r="CM15">
        <f t="shared" si="74"/>
        <v>49.035480077122756</v>
      </c>
      <c r="CN15">
        <f t="shared" si="75"/>
        <v>-4.5192612126331976E-4</v>
      </c>
      <c r="CO15">
        <f t="shared" si="76"/>
        <v>0</v>
      </c>
      <c r="CP15">
        <f t="shared" si="77"/>
        <v>2055.16394728654</v>
      </c>
      <c r="CQ15">
        <f t="shared" si="78"/>
        <v>364.6781005859375</v>
      </c>
      <c r="CR15">
        <f t="shared" si="79"/>
        <v>6.6096601051001611E-2</v>
      </c>
      <c r="CS15">
        <v>-9999</v>
      </c>
    </row>
    <row r="16" spans="1:97" x14ac:dyDescent="0.2">
      <c r="A16" t="s">
        <v>125</v>
      </c>
      <c r="B16" t="s">
        <v>127</v>
      </c>
      <c r="C16" t="s">
        <v>129</v>
      </c>
      <c r="D16">
        <v>1</v>
      </c>
      <c r="E16">
        <v>1</v>
      </c>
      <c r="F16" t="s">
        <v>133</v>
      </c>
      <c r="G16" t="s">
        <v>135</v>
      </c>
      <c r="H16" t="s">
        <v>137</v>
      </c>
      <c r="I16">
        <v>2</v>
      </c>
      <c r="J16" s="8">
        <v>20130619</v>
      </c>
      <c r="K16" s="5" t="s">
        <v>147</v>
      </c>
      <c r="L16" s="5" t="s">
        <v>140</v>
      </c>
      <c r="M16" s="5" t="s">
        <v>143</v>
      </c>
      <c r="N16" s="8">
        <v>0</v>
      </c>
      <c r="O16" s="1">
        <v>15</v>
      </c>
      <c r="P16" s="1" t="s">
        <v>84</v>
      </c>
      <c r="Q16" s="1">
        <v>5356.9999982081354</v>
      </c>
      <c r="R16" s="1">
        <v>0</v>
      </c>
      <c r="S16">
        <f t="shared" si="40"/>
        <v>12.394684052918754</v>
      </c>
      <c r="T16">
        <f t="shared" si="41"/>
        <v>0.10696245666908591</v>
      </c>
      <c r="U16">
        <f t="shared" si="42"/>
        <v>195.2217944179568</v>
      </c>
      <c r="V16" s="1">
        <v>15</v>
      </c>
      <c r="W16" s="1">
        <v>15</v>
      </c>
      <c r="X16" s="1">
        <v>0</v>
      </c>
      <c r="Y16" s="1">
        <v>0</v>
      </c>
      <c r="Z16" s="1">
        <v>814.59521484375</v>
      </c>
      <c r="AA16" s="1">
        <v>1297.58837890625</v>
      </c>
      <c r="AB16" s="1">
        <v>1142.3553466796875</v>
      </c>
      <c r="AC16">
        <v>-9999</v>
      </c>
      <c r="AD16">
        <f t="shared" si="43"/>
        <v>0.37222371278449617</v>
      </c>
      <c r="AE16">
        <f t="shared" si="44"/>
        <v>0.11963195320646286</v>
      </c>
      <c r="AF16" s="1">
        <v>-1</v>
      </c>
      <c r="AG16" s="1">
        <v>0.87</v>
      </c>
      <c r="AH16" s="1">
        <v>0.92</v>
      </c>
      <c r="AI16" s="1">
        <v>7.9487180709838867</v>
      </c>
      <c r="AJ16">
        <f t="shared" si="45"/>
        <v>0.87397435903549192</v>
      </c>
      <c r="AK16">
        <f t="shared" si="46"/>
        <v>9.2954658743170122E-3</v>
      </c>
      <c r="AL16">
        <f t="shared" si="47"/>
        <v>0.32139799023423676</v>
      </c>
      <c r="AM16">
        <f t="shared" si="48"/>
        <v>1.5929241361369209</v>
      </c>
      <c r="AN16">
        <f t="shared" si="49"/>
        <v>-1</v>
      </c>
      <c r="AO16" s="1">
        <v>1648.7796630859375</v>
      </c>
      <c r="AP16" s="1">
        <v>0.5</v>
      </c>
      <c r="AQ16">
        <f t="shared" si="50"/>
        <v>86.194292868181293</v>
      </c>
      <c r="AR16">
        <f t="shared" si="51"/>
        <v>2.3637306960096489</v>
      </c>
      <c r="AS16">
        <f t="shared" si="52"/>
        <v>1.7387996601162767</v>
      </c>
      <c r="AT16">
        <f t="shared" si="53"/>
        <v>23.436368942260742</v>
      </c>
      <c r="AU16" s="1">
        <v>1.64666</v>
      </c>
      <c r="AV16">
        <f t="shared" si="54"/>
        <v>5.1236850323200223</v>
      </c>
      <c r="AW16" s="1">
        <v>1</v>
      </c>
      <c r="AX16">
        <f t="shared" si="55"/>
        <v>10.247370064640045</v>
      </c>
      <c r="AY16" s="1">
        <v>23.488641738891602</v>
      </c>
      <c r="AZ16" s="1">
        <v>23.436368942260742</v>
      </c>
      <c r="BA16" s="1">
        <v>25.103523254394531</v>
      </c>
      <c r="BB16" s="1">
        <v>400.08416748046875</v>
      </c>
      <c r="BC16" s="1">
        <v>392.77304077148438</v>
      </c>
      <c r="BD16" s="1">
        <v>13.193705558776855</v>
      </c>
      <c r="BE16" s="1">
        <v>14.472044944763184</v>
      </c>
      <c r="BF16" s="1">
        <v>36.296604156494141</v>
      </c>
      <c r="BG16" s="1">
        <v>39.813385009765625</v>
      </c>
      <c r="BH16" s="1">
        <v>300.07147216796875</v>
      </c>
      <c r="BI16" s="7">
        <v>1648.7796630859375</v>
      </c>
      <c r="BJ16" s="1">
        <v>2.4860658645629883</v>
      </c>
      <c r="BK16" s="1">
        <v>79.896209716796875</v>
      </c>
      <c r="BL16" s="1">
        <v>3.4625716209411621</v>
      </c>
      <c r="BM16" s="1">
        <v>-0.15236884355545044</v>
      </c>
      <c r="BN16" s="1">
        <v>0.5</v>
      </c>
      <c r="BO16" s="1">
        <v>-1.355140209197998</v>
      </c>
      <c r="BP16" s="1">
        <v>7.355140209197998</v>
      </c>
      <c r="BQ16" s="1">
        <v>1</v>
      </c>
      <c r="BR16" s="1">
        <v>0</v>
      </c>
      <c r="BS16" s="1">
        <v>0.15999999642372131</v>
      </c>
      <c r="BT16" s="1">
        <v>111115</v>
      </c>
      <c r="BU16">
        <f t="shared" si="56"/>
        <v>1.822303767432067</v>
      </c>
      <c r="BV16">
        <f t="shared" si="57"/>
        <v>2.3637306960096489E-3</v>
      </c>
      <c r="BW16">
        <f t="shared" si="58"/>
        <v>296.58636894226072</v>
      </c>
      <c r="BX16">
        <f t="shared" si="59"/>
        <v>296.63864173889158</v>
      </c>
      <c r="BY16">
        <f t="shared" si="60"/>
        <v>263.80474019725443</v>
      </c>
      <c r="BZ16">
        <f t="shared" si="61"/>
        <v>0.58322023027892045</v>
      </c>
      <c r="CA16">
        <f t="shared" si="62"/>
        <v>2.8950611980539862</v>
      </c>
      <c r="CB16">
        <f t="shared" si="63"/>
        <v>36.235275844948461</v>
      </c>
      <c r="CC16">
        <f t="shared" si="64"/>
        <v>21.763230900185278</v>
      </c>
      <c r="CD16">
        <f t="shared" si="65"/>
        <v>23.462505340576172</v>
      </c>
      <c r="CE16">
        <f t="shared" si="66"/>
        <v>2.899629026492657</v>
      </c>
      <c r="CF16">
        <f t="shared" si="67"/>
        <v>0.10585751174741756</v>
      </c>
      <c r="CG16">
        <f t="shared" si="68"/>
        <v>1.1562615379377095</v>
      </c>
      <c r="CH16">
        <f t="shared" si="69"/>
        <v>1.7433674885549475</v>
      </c>
      <c r="CI16">
        <f t="shared" si="70"/>
        <v>6.6259337842953708E-2</v>
      </c>
      <c r="CJ16">
        <f t="shared" si="71"/>
        <v>15.597481428106484</v>
      </c>
      <c r="CK16">
        <f t="shared" si="72"/>
        <v>0.49703460816583128</v>
      </c>
      <c r="CL16">
        <f t="shared" si="73"/>
        <v>39.013311234059024</v>
      </c>
      <c r="CM16">
        <f t="shared" si="74"/>
        <v>391.14015122364037</v>
      </c>
      <c r="CN16">
        <f t="shared" si="75"/>
        <v>1.236277239990803E-2</v>
      </c>
      <c r="CO16">
        <f t="shared" si="76"/>
        <v>0</v>
      </c>
      <c r="CP16">
        <f t="shared" si="77"/>
        <v>1440.9911492362864</v>
      </c>
      <c r="CQ16">
        <f t="shared" si="78"/>
        <v>482.9931640625</v>
      </c>
      <c r="CR16">
        <f t="shared" si="79"/>
        <v>0.11963195320646286</v>
      </c>
      <c r="CS16">
        <v>-9999</v>
      </c>
    </row>
    <row r="17" spans="1:97" x14ac:dyDescent="0.2">
      <c r="A17" t="s">
        <v>125</v>
      </c>
      <c r="B17" t="s">
        <v>127</v>
      </c>
      <c r="C17" t="s">
        <v>129</v>
      </c>
      <c r="D17">
        <v>1</v>
      </c>
      <c r="E17">
        <v>1</v>
      </c>
      <c r="F17" t="s">
        <v>133</v>
      </c>
      <c r="G17" t="s">
        <v>135</v>
      </c>
      <c r="H17" t="s">
        <v>137</v>
      </c>
      <c r="I17">
        <v>2</v>
      </c>
      <c r="J17" s="8">
        <v>20130619</v>
      </c>
      <c r="K17" s="5" t="s">
        <v>147</v>
      </c>
      <c r="L17" s="5" t="s">
        <v>140</v>
      </c>
      <c r="M17" s="5" t="s">
        <v>143</v>
      </c>
      <c r="N17" s="8">
        <v>0</v>
      </c>
      <c r="O17" s="1">
        <v>16</v>
      </c>
      <c r="P17" s="1" t="s">
        <v>85</v>
      </c>
      <c r="Q17" s="1">
        <v>5499.499999483116</v>
      </c>
      <c r="R17" s="1">
        <v>0</v>
      </c>
      <c r="S17">
        <f t="shared" si="40"/>
        <v>25.864515530420377</v>
      </c>
      <c r="T17">
        <f t="shared" si="41"/>
        <v>0.10094675863574722</v>
      </c>
      <c r="U17">
        <f t="shared" si="42"/>
        <v>446.63153520151258</v>
      </c>
      <c r="V17" s="1">
        <v>16</v>
      </c>
      <c r="W17" s="1">
        <v>16</v>
      </c>
      <c r="X17" s="1">
        <v>0</v>
      </c>
      <c r="Y17" s="1">
        <v>0</v>
      </c>
      <c r="Z17" s="1">
        <v>812.32421875</v>
      </c>
      <c r="AA17" s="1">
        <v>1385.641357421875</v>
      </c>
      <c r="AB17" s="1">
        <v>1199.80517578125</v>
      </c>
      <c r="AC17">
        <v>-9999</v>
      </c>
      <c r="AD17">
        <f t="shared" si="43"/>
        <v>0.41375579301312798</v>
      </c>
      <c r="AE17">
        <f t="shared" si="44"/>
        <v>0.13411564301630827</v>
      </c>
      <c r="AF17" s="1">
        <v>-1</v>
      </c>
      <c r="AG17" s="1">
        <v>0.87</v>
      </c>
      <c r="AH17" s="1">
        <v>0.92</v>
      </c>
      <c r="AI17" s="1">
        <v>13.238770484924316</v>
      </c>
      <c r="AJ17">
        <f t="shared" si="45"/>
        <v>0.87661938524246208</v>
      </c>
      <c r="AK17">
        <f t="shared" si="46"/>
        <v>1.901265207471407E-2</v>
      </c>
      <c r="AL17">
        <f t="shared" si="47"/>
        <v>0.32414203083327692</v>
      </c>
      <c r="AM17">
        <f t="shared" si="48"/>
        <v>1.7057737851939121</v>
      </c>
      <c r="AN17">
        <f t="shared" si="49"/>
        <v>-1</v>
      </c>
      <c r="AO17" s="1">
        <v>1611.852294921875</v>
      </c>
      <c r="AP17" s="1">
        <v>0.5</v>
      </c>
      <c r="AQ17">
        <f t="shared" si="50"/>
        <v>94.751425538252079</v>
      </c>
      <c r="AR17">
        <f t="shared" si="51"/>
        <v>2.3518877233942415</v>
      </c>
      <c r="AS17">
        <f t="shared" si="52"/>
        <v>1.8311176414013699</v>
      </c>
      <c r="AT17">
        <f t="shared" si="53"/>
        <v>23.969470977783203</v>
      </c>
      <c r="AU17" s="1">
        <v>1.64666</v>
      </c>
      <c r="AV17">
        <f t="shared" si="54"/>
        <v>5.1236850323200223</v>
      </c>
      <c r="AW17" s="1">
        <v>1</v>
      </c>
      <c r="AX17">
        <f t="shared" si="55"/>
        <v>10.247370064640045</v>
      </c>
      <c r="AY17" s="1">
        <v>23.557485580444336</v>
      </c>
      <c r="AZ17" s="1">
        <v>23.969470977783203</v>
      </c>
      <c r="BA17" s="1">
        <v>25.108840942382812</v>
      </c>
      <c r="BB17" s="1">
        <v>900.40509033203125</v>
      </c>
      <c r="BC17" s="1">
        <v>885.0709228515625</v>
      </c>
      <c r="BD17" s="1">
        <v>13.225635528564453</v>
      </c>
      <c r="BE17" s="1">
        <v>14.497419357299805</v>
      </c>
      <c r="BF17" s="1">
        <v>36.236251831054688</v>
      </c>
      <c r="BG17" s="1">
        <v>39.720745086669922</v>
      </c>
      <c r="BH17" s="1">
        <v>300.09930419921875</v>
      </c>
      <c r="BI17" s="7">
        <v>1611.852294921875</v>
      </c>
      <c r="BJ17" s="1">
        <v>2.834874153137207</v>
      </c>
      <c r="BK17" s="1">
        <v>79.901725769042969</v>
      </c>
      <c r="BL17" s="1">
        <v>4.5102400779724121</v>
      </c>
      <c r="BM17" s="1">
        <v>-0.15216094255447388</v>
      </c>
      <c r="BN17" s="1">
        <v>0.5</v>
      </c>
      <c r="BO17" s="1">
        <v>-1.355140209197998</v>
      </c>
      <c r="BP17" s="1">
        <v>7.355140209197998</v>
      </c>
      <c r="BQ17" s="1">
        <v>1</v>
      </c>
      <c r="BR17" s="1">
        <v>0</v>
      </c>
      <c r="BS17" s="1">
        <v>0.15999999642372131</v>
      </c>
      <c r="BT17" s="1">
        <v>111115</v>
      </c>
      <c r="BU17">
        <f t="shared" si="56"/>
        <v>1.8224727885490553</v>
      </c>
      <c r="BV17">
        <f t="shared" si="57"/>
        <v>2.3518877233942416E-3</v>
      </c>
      <c r="BW17">
        <f t="shared" si="58"/>
        <v>297.11947097778318</v>
      </c>
      <c r="BX17">
        <f t="shared" si="59"/>
        <v>296.70748558044431</v>
      </c>
      <c r="BY17">
        <f t="shared" si="60"/>
        <v>257.89636142306699</v>
      </c>
      <c r="BZ17">
        <f t="shared" si="61"/>
        <v>0.54442214988707915</v>
      </c>
      <c r="CA17">
        <f t="shared" si="62"/>
        <v>2.9894864672471542</v>
      </c>
      <c r="CB17">
        <f t="shared" si="63"/>
        <v>37.414541907246225</v>
      </c>
      <c r="CC17">
        <f t="shared" si="64"/>
        <v>22.91712254994642</v>
      </c>
      <c r="CD17">
        <f t="shared" si="65"/>
        <v>23.76347827911377</v>
      </c>
      <c r="CE17">
        <f t="shared" si="66"/>
        <v>2.9526857199443532</v>
      </c>
      <c r="CF17">
        <f t="shared" si="67"/>
        <v>9.9962033462263608E-2</v>
      </c>
      <c r="CG17">
        <f t="shared" si="68"/>
        <v>1.1583688258457843</v>
      </c>
      <c r="CH17">
        <f t="shared" si="69"/>
        <v>1.794316894098569</v>
      </c>
      <c r="CI17">
        <f t="shared" si="70"/>
        <v>6.2564002309639974E-2</v>
      </c>
      <c r="CJ17">
        <f t="shared" si="71"/>
        <v>35.686630445477917</v>
      </c>
      <c r="CK17">
        <f t="shared" si="72"/>
        <v>0.50462796107066132</v>
      </c>
      <c r="CL17">
        <f t="shared" si="73"/>
        <v>37.729296170694617</v>
      </c>
      <c r="CM17">
        <f t="shared" si="74"/>
        <v>881.66350263097797</v>
      </c>
      <c r="CN17">
        <f t="shared" si="75"/>
        <v>1.106828130966883E-2</v>
      </c>
      <c r="CO17">
        <f t="shared" si="76"/>
        <v>0</v>
      </c>
      <c r="CP17">
        <f t="shared" si="77"/>
        <v>1412.9809678760657</v>
      </c>
      <c r="CQ17">
        <f t="shared" si="78"/>
        <v>573.317138671875</v>
      </c>
      <c r="CR17">
        <f t="shared" si="79"/>
        <v>0.13411564301630827</v>
      </c>
      <c r="CS17">
        <v>-9999</v>
      </c>
    </row>
    <row r="18" spans="1:97" s="11" customFormat="1" x14ac:dyDescent="0.2">
      <c r="A18" s="11" t="s">
        <v>125</v>
      </c>
      <c r="B18" s="11" t="s">
        <v>127</v>
      </c>
      <c r="C18" s="11" t="s">
        <v>129</v>
      </c>
      <c r="D18" s="11">
        <v>1</v>
      </c>
      <c r="E18" s="11">
        <v>1</v>
      </c>
      <c r="F18" s="11" t="s">
        <v>133</v>
      </c>
      <c r="G18" s="11" t="s">
        <v>135</v>
      </c>
      <c r="H18" s="11" t="s">
        <v>137</v>
      </c>
      <c r="I18" s="11">
        <v>2</v>
      </c>
      <c r="J18" s="8">
        <v>20130619</v>
      </c>
      <c r="K18" s="12" t="s">
        <v>147</v>
      </c>
      <c r="L18" s="12" t="s">
        <v>140</v>
      </c>
      <c r="M18" s="12" t="s">
        <v>143</v>
      </c>
      <c r="N18" s="13">
        <v>0</v>
      </c>
      <c r="O18" s="14">
        <v>17</v>
      </c>
      <c r="P18" s="14" t="s">
        <v>86</v>
      </c>
      <c r="Q18" s="14">
        <v>5700.4999985182658</v>
      </c>
      <c r="R18" s="14">
        <v>0</v>
      </c>
      <c r="S18" s="11">
        <f t="shared" si="40"/>
        <v>27.372806087381957</v>
      </c>
      <c r="T18" s="11">
        <f t="shared" si="41"/>
        <v>9.0804841946021272E-2</v>
      </c>
      <c r="U18" s="11">
        <f t="shared" si="42"/>
        <v>663.27377893900791</v>
      </c>
      <c r="V18" s="14">
        <v>17</v>
      </c>
      <c r="W18" s="14">
        <v>17</v>
      </c>
      <c r="X18" s="14">
        <v>0</v>
      </c>
      <c r="Y18" s="14">
        <v>0</v>
      </c>
      <c r="Z18" s="14">
        <v>820.805908203125</v>
      </c>
      <c r="AA18" s="14">
        <v>1406.146728515625</v>
      </c>
      <c r="AB18" s="14">
        <v>1210.615234375</v>
      </c>
      <c r="AC18">
        <v>-9999</v>
      </c>
      <c r="AD18" s="11">
        <f t="shared" si="43"/>
        <v>0.41627293115449276</v>
      </c>
      <c r="AE18" s="11">
        <f t="shared" si="44"/>
        <v>0.13905482989462595</v>
      </c>
      <c r="AF18" s="14">
        <v>-1</v>
      </c>
      <c r="AG18" s="14">
        <v>0.87</v>
      </c>
      <c r="AH18" s="14">
        <v>0.92</v>
      </c>
      <c r="AI18" s="14">
        <v>13.238770484924316</v>
      </c>
      <c r="AJ18" s="11">
        <f t="shared" si="45"/>
        <v>0.87661938524246208</v>
      </c>
      <c r="AK18" s="11">
        <f t="shared" si="46"/>
        <v>2.008362449705153E-2</v>
      </c>
      <c r="AL18" s="11">
        <f t="shared" si="47"/>
        <v>0.33404725478779224</v>
      </c>
      <c r="AM18" s="11">
        <f t="shared" si="48"/>
        <v>1.7131293944921819</v>
      </c>
      <c r="AN18" s="11">
        <f t="shared" si="49"/>
        <v>-1</v>
      </c>
      <c r="AO18" s="14">
        <v>1611.56982421875</v>
      </c>
      <c r="AP18" s="14">
        <v>0.5</v>
      </c>
      <c r="AQ18" s="11">
        <f t="shared" si="50"/>
        <v>98.223697736763711</v>
      </c>
      <c r="AR18" s="11">
        <f t="shared" si="51"/>
        <v>2.1567685934220004</v>
      </c>
      <c r="AS18" s="11">
        <f t="shared" si="52"/>
        <v>1.8645696521037214</v>
      </c>
      <c r="AT18" s="11">
        <f t="shared" si="53"/>
        <v>24.164505004882812</v>
      </c>
      <c r="AU18" s="14">
        <v>1.64666</v>
      </c>
      <c r="AV18" s="11">
        <f t="shared" si="54"/>
        <v>5.1236850323200223</v>
      </c>
      <c r="AW18" s="14">
        <v>1</v>
      </c>
      <c r="AX18" s="11">
        <f t="shared" si="55"/>
        <v>10.247370064640045</v>
      </c>
      <c r="AY18" s="14">
        <v>23.679702758789062</v>
      </c>
      <c r="AZ18" s="14">
        <v>24.164505004882812</v>
      </c>
      <c r="BA18" s="14">
        <v>25.100431442260742</v>
      </c>
      <c r="BB18" s="14">
        <v>1201.050048828125</v>
      </c>
      <c r="BC18" s="14">
        <v>1184.6268310546875</v>
      </c>
      <c r="BD18" s="14">
        <v>13.352392196655273</v>
      </c>
      <c r="BE18" s="14">
        <v>14.518760681152344</v>
      </c>
      <c r="BF18" s="14">
        <v>36.316886901855469</v>
      </c>
      <c r="BG18" s="14">
        <v>39.489269256591797</v>
      </c>
      <c r="BH18" s="14">
        <v>300.06826782226562</v>
      </c>
      <c r="BI18" s="14">
        <v>1611.56982421875</v>
      </c>
      <c r="BJ18" s="14">
        <v>2.7382190227508545</v>
      </c>
      <c r="BK18" s="14">
        <v>79.905494689941406</v>
      </c>
      <c r="BL18" s="14">
        <v>5.2206892967224121</v>
      </c>
      <c r="BM18" s="14">
        <v>-0.14197379350662231</v>
      </c>
      <c r="BN18" s="14">
        <v>0.5</v>
      </c>
      <c r="BO18" s="14">
        <v>-1.355140209197998</v>
      </c>
      <c r="BP18" s="14">
        <v>7.355140209197998</v>
      </c>
      <c r="BQ18" s="14">
        <v>1</v>
      </c>
      <c r="BR18" s="14">
        <v>0</v>
      </c>
      <c r="BS18" s="14">
        <v>0.15999999642372131</v>
      </c>
      <c r="BT18" s="14">
        <v>111115</v>
      </c>
      <c r="BU18" s="11">
        <f t="shared" si="56"/>
        <v>1.8222843077639928</v>
      </c>
      <c r="BV18" s="11">
        <f t="shared" si="57"/>
        <v>2.1567685934220007E-3</v>
      </c>
      <c r="BW18" s="11">
        <f t="shared" si="58"/>
        <v>297.31450500488279</v>
      </c>
      <c r="BX18" s="11">
        <f t="shared" si="59"/>
        <v>296.82970275878904</v>
      </c>
      <c r="BY18" s="11">
        <f t="shared" si="60"/>
        <v>257.85116611157719</v>
      </c>
      <c r="BZ18" s="11">
        <f t="shared" si="61"/>
        <v>0.5725176004769964</v>
      </c>
      <c r="CA18" s="11">
        <f t="shared" si="62"/>
        <v>3.02469840661607</v>
      </c>
      <c r="CB18" s="11">
        <f t="shared" si="63"/>
        <v>37.853446979495672</v>
      </c>
      <c r="CC18" s="11">
        <f t="shared" si="64"/>
        <v>23.334686298343328</v>
      </c>
      <c r="CD18" s="11">
        <f t="shared" si="65"/>
        <v>23.922103881835938</v>
      </c>
      <c r="CE18" s="11">
        <f t="shared" si="66"/>
        <v>2.9809889830250849</v>
      </c>
      <c r="CF18" s="11">
        <f t="shared" si="67"/>
        <v>9.0007262160870904E-2</v>
      </c>
      <c r="CG18" s="11">
        <f t="shared" si="68"/>
        <v>1.1601287545123486</v>
      </c>
      <c r="CH18" s="11">
        <f t="shared" si="69"/>
        <v>1.8208602285127362</v>
      </c>
      <c r="CI18" s="11">
        <f t="shared" si="70"/>
        <v>5.6325656803800785E-2</v>
      </c>
      <c r="CJ18" s="11">
        <f t="shared" si="71"/>
        <v>52.999219420988268</v>
      </c>
      <c r="CK18" s="11">
        <f t="shared" si="72"/>
        <v>0.55990102667899844</v>
      </c>
      <c r="CL18" s="11">
        <f t="shared" si="73"/>
        <v>37.253557062245093</v>
      </c>
      <c r="CM18" s="11">
        <f t="shared" si="74"/>
        <v>1181.0207069482226</v>
      </c>
      <c r="CN18" s="11">
        <f t="shared" si="75"/>
        <v>8.634348132346167E-3</v>
      </c>
      <c r="CO18" s="11">
        <f t="shared" si="76"/>
        <v>0</v>
      </c>
      <c r="CP18" s="11">
        <f t="shared" si="77"/>
        <v>1412.7333485819433</v>
      </c>
      <c r="CQ18" s="11">
        <f t="shared" si="78"/>
        <v>585.3408203125</v>
      </c>
      <c r="CR18" s="11">
        <f t="shared" si="79"/>
        <v>0.13905482989462595</v>
      </c>
      <c r="CS18">
        <v>-9999</v>
      </c>
    </row>
    <row r="19" spans="1:97" x14ac:dyDescent="0.2">
      <c r="A19" t="s">
        <v>125</v>
      </c>
      <c r="B19" t="s">
        <v>127</v>
      </c>
      <c r="C19" t="s">
        <v>129</v>
      </c>
      <c r="D19">
        <v>1</v>
      </c>
      <c r="E19">
        <v>1</v>
      </c>
      <c r="F19" t="s">
        <v>133</v>
      </c>
      <c r="G19" t="s">
        <v>135</v>
      </c>
      <c r="H19" t="s">
        <v>137</v>
      </c>
      <c r="I19">
        <v>2</v>
      </c>
      <c r="J19" s="8">
        <v>20130619</v>
      </c>
      <c r="K19" s="5" t="s">
        <v>147</v>
      </c>
      <c r="L19" s="5" t="s">
        <v>140</v>
      </c>
      <c r="M19" s="5" t="s">
        <v>143</v>
      </c>
      <c r="N19" s="8">
        <v>0</v>
      </c>
      <c r="O19" s="1">
        <v>18</v>
      </c>
      <c r="P19" s="1" t="s">
        <v>87</v>
      </c>
      <c r="Q19" s="1">
        <v>5868.9999995864928</v>
      </c>
      <c r="R19" s="1">
        <v>0</v>
      </c>
      <c r="S19">
        <f t="shared" si="40"/>
        <v>30.888012903061647</v>
      </c>
      <c r="T19">
        <f t="shared" si="41"/>
        <v>8.2516264252900984E-2</v>
      </c>
      <c r="U19">
        <f t="shared" si="42"/>
        <v>834.85666738170084</v>
      </c>
      <c r="V19" s="1">
        <v>18</v>
      </c>
      <c r="W19" s="1">
        <v>18</v>
      </c>
      <c r="X19" s="1">
        <v>0</v>
      </c>
      <c r="Y19" s="1">
        <v>0</v>
      </c>
      <c r="Z19" s="1">
        <v>824.54150390625</v>
      </c>
      <c r="AA19" s="1">
        <v>1417.4898681640625</v>
      </c>
      <c r="AB19" s="1">
        <v>1221.8316650390625</v>
      </c>
      <c r="AC19">
        <v>-9999</v>
      </c>
      <c r="AD19">
        <f t="shared" si="43"/>
        <v>0.41830871428083022</v>
      </c>
      <c r="AE19">
        <f t="shared" si="44"/>
        <v>0.13803146499975844</v>
      </c>
      <c r="AF19" s="1">
        <v>-1</v>
      </c>
      <c r="AG19" s="1">
        <v>0.87</v>
      </c>
      <c r="AH19" s="1">
        <v>0.92</v>
      </c>
      <c r="AI19" s="1">
        <v>13.270142555236816</v>
      </c>
      <c r="AJ19">
        <f t="shared" si="45"/>
        <v>0.87663507127761842</v>
      </c>
      <c r="AK19">
        <f t="shared" si="46"/>
        <v>2.2640974631822491E-2</v>
      </c>
      <c r="AL19">
        <f t="shared" si="47"/>
        <v>0.32997511236902288</v>
      </c>
      <c r="AM19">
        <f t="shared" si="48"/>
        <v>1.7191249457410338</v>
      </c>
      <c r="AN19">
        <f t="shared" si="49"/>
        <v>-1</v>
      </c>
      <c r="AO19" s="1">
        <v>1606.6212158203125</v>
      </c>
      <c r="AP19" s="1">
        <v>0.5</v>
      </c>
      <c r="AQ19">
        <f t="shared" si="50"/>
        <v>97.20317275463718</v>
      </c>
      <c r="AR19">
        <f t="shared" si="51"/>
        <v>1.9384885243159009</v>
      </c>
      <c r="AS19">
        <f t="shared" si="52"/>
        <v>1.843080866170371</v>
      </c>
      <c r="AT19">
        <f t="shared" si="53"/>
        <v>24.018344879150391</v>
      </c>
      <c r="AU19" s="1">
        <v>1.64666</v>
      </c>
      <c r="AV19">
        <f t="shared" si="54"/>
        <v>5.1236850323200223</v>
      </c>
      <c r="AW19" s="1">
        <v>1</v>
      </c>
      <c r="AX19">
        <f t="shared" si="55"/>
        <v>10.247370064640045</v>
      </c>
      <c r="AY19" s="1">
        <v>23.499601364135742</v>
      </c>
      <c r="AZ19" s="1">
        <v>24.018344879150391</v>
      </c>
      <c r="BA19" s="1">
        <v>25.105520248413086</v>
      </c>
      <c r="BB19" s="1">
        <v>1500.27294921875</v>
      </c>
      <c r="BC19" s="1">
        <v>1481.7462158203125</v>
      </c>
      <c r="BD19" s="1">
        <v>13.408696174621582</v>
      </c>
      <c r="BE19" s="1">
        <v>14.457104682922363</v>
      </c>
      <c r="BF19" s="1">
        <v>36.867759704589844</v>
      </c>
      <c r="BG19" s="1">
        <v>39.750400543212891</v>
      </c>
      <c r="BH19" s="1">
        <v>300.06280517578125</v>
      </c>
      <c r="BI19" s="7">
        <v>1606.6212158203125</v>
      </c>
      <c r="BJ19" s="1">
        <v>2.6748008728027344</v>
      </c>
      <c r="BK19" s="1">
        <v>79.905044555664062</v>
      </c>
      <c r="BL19" s="1">
        <v>6.0856795310974121</v>
      </c>
      <c r="BM19" s="1">
        <v>-0.15660220384597778</v>
      </c>
      <c r="BN19" s="1">
        <v>0.5</v>
      </c>
      <c r="BO19" s="1">
        <v>-1.355140209197998</v>
      </c>
      <c r="BP19" s="1">
        <v>7.355140209197998</v>
      </c>
      <c r="BQ19" s="1">
        <v>1</v>
      </c>
      <c r="BR19" s="1">
        <v>0</v>
      </c>
      <c r="BS19" s="1">
        <v>0.15999999642372131</v>
      </c>
      <c r="BT19" s="1">
        <v>111115</v>
      </c>
      <c r="BU19">
        <f t="shared" si="56"/>
        <v>1.8222511336631801</v>
      </c>
      <c r="BV19">
        <f t="shared" si="57"/>
        <v>1.938488524315901E-3</v>
      </c>
      <c r="BW19">
        <f t="shared" si="58"/>
        <v>297.16834487915037</v>
      </c>
      <c r="BX19">
        <f t="shared" si="59"/>
        <v>296.64960136413572</v>
      </c>
      <c r="BY19">
        <f t="shared" si="60"/>
        <v>257.05938878552479</v>
      </c>
      <c r="BZ19">
        <f t="shared" si="61"/>
        <v>0.60335553363597449</v>
      </c>
      <c r="CA19">
        <f t="shared" si="62"/>
        <v>2.9982764600051821</v>
      </c>
      <c r="CB19">
        <f t="shared" si="63"/>
        <v>37.522993406461339</v>
      </c>
      <c r="CC19">
        <f t="shared" si="64"/>
        <v>23.065888723538976</v>
      </c>
      <c r="CD19">
        <f t="shared" si="65"/>
        <v>23.758973121643066</v>
      </c>
      <c r="CE19">
        <f t="shared" si="66"/>
        <v>2.9518853170589372</v>
      </c>
      <c r="CF19">
        <f t="shared" si="67"/>
        <v>8.1857115289450166E-2</v>
      </c>
      <c r="CG19">
        <f t="shared" si="68"/>
        <v>1.1551955938348111</v>
      </c>
      <c r="CH19">
        <f t="shared" si="69"/>
        <v>1.7966897232241261</v>
      </c>
      <c r="CI19">
        <f t="shared" si="70"/>
        <v>5.1219511948024689E-2</v>
      </c>
      <c r="CJ19">
        <f t="shared" si="71"/>
        <v>66.709259204728028</v>
      </c>
      <c r="CK19">
        <f t="shared" si="72"/>
        <v>0.56342756841090647</v>
      </c>
      <c r="CL19">
        <f t="shared" si="73"/>
        <v>37.392523476608453</v>
      </c>
      <c r="CM19">
        <f t="shared" si="74"/>
        <v>1477.6769944341327</v>
      </c>
      <c r="CN19">
        <f t="shared" si="75"/>
        <v>7.8161922529342079E-3</v>
      </c>
      <c r="CO19">
        <f t="shared" si="76"/>
        <v>0</v>
      </c>
      <c r="CP19">
        <f t="shared" si="77"/>
        <v>1408.4205040467737</v>
      </c>
      <c r="CQ19">
        <f t="shared" si="78"/>
        <v>592.9483642578125</v>
      </c>
      <c r="CR19">
        <f t="shared" si="79"/>
        <v>0.13803146499975844</v>
      </c>
      <c r="CS19">
        <v>-9999</v>
      </c>
    </row>
    <row r="20" spans="1:97" x14ac:dyDescent="0.2">
      <c r="A20" t="s">
        <v>125</v>
      </c>
      <c r="B20" t="s">
        <v>127</v>
      </c>
      <c r="C20" t="s">
        <v>129</v>
      </c>
      <c r="D20">
        <v>1</v>
      </c>
      <c r="E20">
        <v>1</v>
      </c>
      <c r="F20" t="s">
        <v>133</v>
      </c>
      <c r="G20" t="s">
        <v>135</v>
      </c>
      <c r="H20" t="s">
        <v>137</v>
      </c>
      <c r="I20">
        <v>3</v>
      </c>
      <c r="J20" s="8">
        <v>20130619</v>
      </c>
      <c r="K20" s="10" t="s">
        <v>147</v>
      </c>
      <c r="L20" s="5" t="s">
        <v>140</v>
      </c>
      <c r="M20" s="5" t="s">
        <v>143</v>
      </c>
      <c r="N20" s="8">
        <v>0</v>
      </c>
      <c r="O20" s="1">
        <v>19</v>
      </c>
      <c r="P20" s="1" t="s">
        <v>88</v>
      </c>
      <c r="Q20" s="1">
        <v>6857.4999996898696</v>
      </c>
      <c r="R20" s="1">
        <v>0</v>
      </c>
      <c r="S20">
        <f t="shared" ref="S20:S25" si="80">(BB20-BC20*(1000-BD20)/(1000-BE20))*BU20</f>
        <v>10.97226130209293</v>
      </c>
      <c r="T20">
        <f t="shared" ref="T20:T25" si="81">IF(CF20&lt;&gt;0,1/(1/CF20-1/AX20),0)</f>
        <v>8.6909895164684031E-2</v>
      </c>
      <c r="U20">
        <f t="shared" ref="U20:U25" si="82">((CI20-BV20/2)*BC20-S20)/(CI20+BV20/2)</f>
        <v>173.61285583825497</v>
      </c>
      <c r="V20" s="1">
        <v>19</v>
      </c>
      <c r="W20" s="1">
        <v>19</v>
      </c>
      <c r="X20" s="1">
        <v>0</v>
      </c>
      <c r="Y20" s="1">
        <v>0</v>
      </c>
      <c r="Z20" s="1">
        <v>827.447265625</v>
      </c>
      <c r="AA20" s="1">
        <v>1227.1671142578125</v>
      </c>
      <c r="AB20" s="1">
        <v>1105.3443603515625</v>
      </c>
      <c r="AC20">
        <v>-9999</v>
      </c>
      <c r="AD20">
        <f t="shared" ref="AD20:AD25" si="83">CQ20/AA20</f>
        <v>0.3257256847813772</v>
      </c>
      <c r="AE20">
        <f t="shared" ref="AE20:AE25" si="84">(AA20-AB20)/AA20</f>
        <v>9.9271527480532334E-2</v>
      </c>
      <c r="AF20" s="1">
        <v>-1</v>
      </c>
      <c r="AG20" s="1">
        <v>0.87</v>
      </c>
      <c r="AH20" s="1">
        <v>0.92</v>
      </c>
      <c r="AI20" s="1">
        <v>8.0050029754638672</v>
      </c>
      <c r="AJ20">
        <f t="shared" ref="AJ20:AJ25" si="85">(AI20*AH20+(100-AI20)*AG20)/100</f>
        <v>0.87400250148773195</v>
      </c>
      <c r="AK20">
        <f t="shared" ref="AK20:AK25" si="86">(S20-AF20)/CP20</f>
        <v>5.8027721908533326E-3</v>
      </c>
      <c r="AL20">
        <f t="shared" ref="AL20:AL25" si="87">(AA20-AB20)/(AA20-Z20)</f>
        <v>0.30477033933373138</v>
      </c>
      <c r="AM20">
        <f t="shared" ref="AM20:AM25" si="88">(Y20-AA20)/(Y20-Z20)</f>
        <v>1.4830759194435068</v>
      </c>
      <c r="AN20">
        <f t="shared" ref="AN20:AN25" si="89">(Y20-AA20)/AA20</f>
        <v>-1</v>
      </c>
      <c r="AO20" s="1">
        <v>2360.63037109375</v>
      </c>
      <c r="AP20" s="1">
        <v>0.5</v>
      </c>
      <c r="AQ20">
        <f t="shared" ref="AQ20:AQ25" si="90">AE20*AP20*AJ20*AO20</f>
        <v>102.40835136766374</v>
      </c>
      <c r="AR20">
        <f t="shared" ref="AR20:AR25" si="91">BV20*1000</f>
        <v>2.9438001860738954</v>
      </c>
      <c r="AS20">
        <f t="shared" ref="AS20:AS25" si="92">(CA20-CG20)</f>
        <v>2.6421361312393836</v>
      </c>
      <c r="AT20">
        <f t="shared" ref="AT20:AT25" si="93">(AZ20+BZ20*R20)</f>
        <v>28.400379180908203</v>
      </c>
      <c r="AU20" s="1">
        <v>1.64666</v>
      </c>
      <c r="AV20">
        <f t="shared" ref="AV20:AV25" si="94">(AU20*BO20+BP20)</f>
        <v>5.1236850323200223</v>
      </c>
      <c r="AW20" s="1">
        <v>1</v>
      </c>
      <c r="AX20">
        <f t="shared" ref="AX20:AX25" si="95">AV20*(AW20+1)*(AW20+1)/(AW20*AW20+1)</f>
        <v>10.247370064640045</v>
      </c>
      <c r="AY20" s="1">
        <v>29.574602127075195</v>
      </c>
      <c r="AZ20" s="1">
        <v>28.400379180908203</v>
      </c>
      <c r="BA20" s="1">
        <v>32.116901397705078</v>
      </c>
      <c r="BB20" s="1">
        <v>399.18576049804688</v>
      </c>
      <c r="BC20" s="1">
        <v>392.5301513671875</v>
      </c>
      <c r="BD20" s="1">
        <v>13.954168319702148</v>
      </c>
      <c r="BE20" s="1">
        <v>15.544583320617676</v>
      </c>
      <c r="BF20" s="1">
        <v>26.821565628051758</v>
      </c>
      <c r="BG20" s="1">
        <v>29.878532409667969</v>
      </c>
      <c r="BH20" s="1">
        <v>300.05291748046875</v>
      </c>
      <c r="BI20" s="7">
        <v>2360.63037109375</v>
      </c>
      <c r="BJ20" s="1">
        <v>2.8620169162750244</v>
      </c>
      <c r="BK20" s="1">
        <v>79.911109924316406</v>
      </c>
      <c r="BL20" s="1">
        <v>3.9971632957458496</v>
      </c>
      <c r="BM20" s="1">
        <v>-0.13529139757156372</v>
      </c>
      <c r="BN20" s="1">
        <v>0.5</v>
      </c>
      <c r="BO20" s="1">
        <v>-1.355140209197998</v>
      </c>
      <c r="BP20" s="1">
        <v>7.355140209197998</v>
      </c>
      <c r="BQ20" s="1">
        <v>1</v>
      </c>
      <c r="BR20" s="1">
        <v>0</v>
      </c>
      <c r="BS20" s="1">
        <v>0.15999999642372131</v>
      </c>
      <c r="BT20" s="1">
        <v>111115</v>
      </c>
      <c r="BU20">
        <f t="shared" ref="BU20:BU25" si="96">BH20*0.000001/(AU20*0.0001)</f>
        <v>1.8221910866874083</v>
      </c>
      <c r="BV20">
        <f t="shared" ref="BV20:BV25" si="97">(BE20-BD20)/(1000-BE20)*BU20</f>
        <v>2.9438001860738953E-3</v>
      </c>
      <c r="BW20">
        <f t="shared" ref="BW20:BW25" si="98">(AZ20+273.15)</f>
        <v>301.55037918090818</v>
      </c>
      <c r="BX20">
        <f t="shared" ref="BX20:BX25" si="99">(AY20+273.15)</f>
        <v>302.72460212707517</v>
      </c>
      <c r="BY20">
        <f t="shared" ref="BY20:BY25" si="100">(BI20*BQ20+BJ20*BR20)*BS20</f>
        <v>377.70085093272792</v>
      </c>
      <c r="BZ20">
        <f t="shared" ref="BZ20:BZ25" si="101">((BY20+0.00000010773*(BX20^4-BW20^4))-BV20*44100)/(AV20*51.4+0.00000043092*BW20^3)</f>
        <v>0.95152786724217031</v>
      </c>
      <c r="CA20">
        <f t="shared" ref="CA20:CA25" si="102">0.61365*EXP(17.502*AT20/(240.97+AT20))</f>
        <v>3.8843210377009578</v>
      </c>
      <c r="CB20">
        <f t="shared" ref="CB20:CB25" si="103">CA20*1000/BK20</f>
        <v>48.608022606365843</v>
      </c>
      <c r="CC20">
        <f t="shared" ref="CC20:CC25" si="104">(CB20-BE20)</f>
        <v>33.063439285748167</v>
      </c>
      <c r="CD20">
        <f t="shared" ref="CD20:CD25" si="105">IF(R20,AZ20,(AY20+AZ20)/2)</f>
        <v>28.987490653991699</v>
      </c>
      <c r="CE20">
        <f t="shared" ref="CE20:CE25" si="106">0.61365*EXP(17.502*CD20/(240.97+CD20))</f>
        <v>4.0188624917066162</v>
      </c>
      <c r="CF20">
        <f t="shared" ref="CF20:CF25" si="107">IF(CC20&lt;&gt;0,(1000-(CB20+BE20)/2)/CC20*BV20,0)</f>
        <v>8.6178994714249654E-2</v>
      </c>
      <c r="CG20">
        <f t="shared" ref="CG20:CG25" si="108">BE20*BK20/1000</f>
        <v>1.2421849064615744</v>
      </c>
      <c r="CH20">
        <f t="shared" ref="CH20:CH25" si="109">(CE20-CG20)</f>
        <v>2.776677585245042</v>
      </c>
      <c r="CI20">
        <f t="shared" ref="CI20:CI25" si="110">1/(1.6/T20+1.37/AX20)</f>
        <v>5.3927065098018208E-2</v>
      </c>
      <c r="CJ20">
        <f t="shared" ref="CJ20:CJ25" si="111">U20*BK20*0.001</f>
        <v>13.87359600716529</v>
      </c>
      <c r="CK20">
        <f t="shared" ref="CK20:CK25" si="112">U20/BC20</f>
        <v>0.44229177104882056</v>
      </c>
      <c r="CL20">
        <f t="shared" ref="CL20:CL25" si="113">(1-BV20*BK20/CA20/T20)*100</f>
        <v>30.316308693026549</v>
      </c>
      <c r="CM20">
        <f t="shared" ref="CM20:CM25" si="114">(BC20-S20/(AX20/1.35))</f>
        <v>391.08465338435013</v>
      </c>
      <c r="CN20">
        <f t="shared" ref="CN20:CN25" si="115">S20*CL20/100/CM20</f>
        <v>8.5055360218363844E-3</v>
      </c>
      <c r="CO20">
        <f t="shared" ref="CO20:CO25" si="116">(Y20-X20)</f>
        <v>0</v>
      </c>
      <c r="CP20">
        <f t="shared" ref="CP20:CP25" si="117">BI20*AJ20</f>
        <v>2063.1968494238504</v>
      </c>
      <c r="CQ20">
        <f t="shared" ref="CQ20:CQ25" si="118">(AA20-Z20)</f>
        <v>399.7198486328125</v>
      </c>
      <c r="CR20">
        <f t="shared" ref="CR20:CR25" si="119">(AA20-AB20)/(AA20-X20)</f>
        <v>9.9271527480532334E-2</v>
      </c>
      <c r="CS20">
        <v>-9999</v>
      </c>
    </row>
    <row r="21" spans="1:97" x14ac:dyDescent="0.2">
      <c r="A21" t="s">
        <v>125</v>
      </c>
      <c r="B21" t="s">
        <v>127</v>
      </c>
      <c r="C21" t="s">
        <v>129</v>
      </c>
      <c r="D21">
        <v>1</v>
      </c>
      <c r="E21">
        <v>1</v>
      </c>
      <c r="F21" t="s">
        <v>133</v>
      </c>
      <c r="G21" t="s">
        <v>135</v>
      </c>
      <c r="H21" t="s">
        <v>137</v>
      </c>
      <c r="I21">
        <v>3</v>
      </c>
      <c r="J21" s="8">
        <v>20130619</v>
      </c>
      <c r="K21" s="10" t="s">
        <v>147</v>
      </c>
      <c r="L21" s="5" t="s">
        <v>140</v>
      </c>
      <c r="M21" s="5" t="s">
        <v>143</v>
      </c>
      <c r="N21" s="8">
        <v>0</v>
      </c>
      <c r="O21" s="1">
        <v>20</v>
      </c>
      <c r="P21" s="1" t="s">
        <v>89</v>
      </c>
      <c r="Q21" s="1">
        <v>7017.4999982425943</v>
      </c>
      <c r="R21" s="1">
        <v>0</v>
      </c>
      <c r="S21">
        <f t="shared" si="80"/>
        <v>5.7763323396489819</v>
      </c>
      <c r="T21">
        <f t="shared" si="81"/>
        <v>8.0957519960061786E-2</v>
      </c>
      <c r="U21">
        <f t="shared" si="82"/>
        <v>120.40507939834824</v>
      </c>
      <c r="V21" s="1">
        <v>20</v>
      </c>
      <c r="W21" s="1">
        <v>20</v>
      </c>
      <c r="X21" s="1">
        <v>0</v>
      </c>
      <c r="Y21" s="1">
        <v>0</v>
      </c>
      <c r="Z21" s="1">
        <v>840.873779296875</v>
      </c>
      <c r="AA21" s="1">
        <v>1184.7781982421875</v>
      </c>
      <c r="AB21" s="1">
        <v>1082.6842041015625</v>
      </c>
      <c r="AC21">
        <v>-9999</v>
      </c>
      <c r="AD21">
        <f t="shared" si="83"/>
        <v>0.29026903048650882</v>
      </c>
      <c r="AE21">
        <f t="shared" si="84"/>
        <v>8.6171398403598373E-2</v>
      </c>
      <c r="AF21" s="1">
        <v>-1</v>
      </c>
      <c r="AG21" s="1">
        <v>0.87</v>
      </c>
      <c r="AH21" s="1">
        <v>0.92</v>
      </c>
      <c r="AI21" s="1">
        <v>8.0050029754638672</v>
      </c>
      <c r="AJ21">
        <f t="shared" si="85"/>
        <v>0.87400250148773195</v>
      </c>
      <c r="AK21">
        <f t="shared" si="86"/>
        <v>3.283803020916261E-3</v>
      </c>
      <c r="AL21">
        <f t="shared" si="87"/>
        <v>0.29686735184656038</v>
      </c>
      <c r="AM21">
        <f t="shared" si="88"/>
        <v>1.4089845912817971</v>
      </c>
      <c r="AN21">
        <f t="shared" si="89"/>
        <v>-1</v>
      </c>
      <c r="AO21" s="1">
        <v>2361.048583984375</v>
      </c>
      <c r="AP21" s="1">
        <v>0.5</v>
      </c>
      <c r="AQ21">
        <f t="shared" si="90"/>
        <v>88.9100274949121</v>
      </c>
      <c r="AR21">
        <f t="shared" si="91"/>
        <v>2.7457362228442865</v>
      </c>
      <c r="AS21">
        <f t="shared" si="92"/>
        <v>2.6439864042723937</v>
      </c>
      <c r="AT21">
        <f t="shared" si="93"/>
        <v>28.419979095458984</v>
      </c>
      <c r="AU21" s="1">
        <v>1.64666</v>
      </c>
      <c r="AV21">
        <f t="shared" si="94"/>
        <v>5.1236850323200223</v>
      </c>
      <c r="AW21" s="1">
        <v>1</v>
      </c>
      <c r="AX21">
        <f t="shared" si="95"/>
        <v>10.247370064640045</v>
      </c>
      <c r="AY21" s="1">
        <v>29.641546249389648</v>
      </c>
      <c r="AZ21" s="1">
        <v>28.419979095458984</v>
      </c>
      <c r="BA21" s="1">
        <v>32.117835998535156</v>
      </c>
      <c r="BB21" s="1">
        <v>248.86775207519531</v>
      </c>
      <c r="BC21" s="1">
        <v>245.32801818847656</v>
      </c>
      <c r="BD21" s="1">
        <v>14.093044281005859</v>
      </c>
      <c r="BE21" s="1">
        <v>15.576436042785645</v>
      </c>
      <c r="BF21" s="1">
        <v>26.984922409057617</v>
      </c>
      <c r="BG21" s="1">
        <v>29.825277328491211</v>
      </c>
      <c r="BH21" s="1">
        <v>300.04672241210938</v>
      </c>
      <c r="BI21" s="7">
        <v>2361.048583984375</v>
      </c>
      <c r="BJ21" s="1">
        <v>2.9666521549224854</v>
      </c>
      <c r="BK21" s="1">
        <v>79.913139343261719</v>
      </c>
      <c r="BL21" s="1">
        <v>3.5493178367614746</v>
      </c>
      <c r="BM21" s="1">
        <v>-0.12515288591384888</v>
      </c>
      <c r="BN21" s="1">
        <v>0.5</v>
      </c>
      <c r="BO21" s="1">
        <v>-1.355140209197998</v>
      </c>
      <c r="BP21" s="1">
        <v>7.355140209197998</v>
      </c>
      <c r="BQ21" s="1">
        <v>1</v>
      </c>
      <c r="BR21" s="1">
        <v>0</v>
      </c>
      <c r="BS21" s="1">
        <v>0.15999999642372131</v>
      </c>
      <c r="BT21" s="1">
        <v>111115</v>
      </c>
      <c r="BU21">
        <f t="shared" si="96"/>
        <v>1.8221534646624644</v>
      </c>
      <c r="BV21">
        <f t="shared" si="97"/>
        <v>2.7457362228442863E-3</v>
      </c>
      <c r="BW21">
        <f t="shared" si="98"/>
        <v>301.56997909545896</v>
      </c>
      <c r="BX21">
        <f t="shared" si="99"/>
        <v>302.79154624938963</v>
      </c>
      <c r="BY21">
        <f t="shared" si="100"/>
        <v>377.76776499373227</v>
      </c>
      <c r="BZ21">
        <f t="shared" si="101"/>
        <v>0.98557259810810816</v>
      </c>
      <c r="CA21">
        <f t="shared" si="102"/>
        <v>3.8887483082309271</v>
      </c>
      <c r="CB21">
        <f t="shared" si="103"/>
        <v>48.662189224315924</v>
      </c>
      <c r="CC21">
        <f t="shared" si="104"/>
        <v>33.085753181530279</v>
      </c>
      <c r="CD21">
        <f t="shared" si="105"/>
        <v>29.030762672424316</v>
      </c>
      <c r="CE21">
        <f t="shared" si="106"/>
        <v>4.0289374762328922</v>
      </c>
      <c r="CF21">
        <f t="shared" si="107"/>
        <v>8.032294287249378E-2</v>
      </c>
      <c r="CG21">
        <f t="shared" si="108"/>
        <v>1.2447619039585334</v>
      </c>
      <c r="CH21">
        <f t="shared" si="109"/>
        <v>2.7841755722743589</v>
      </c>
      <c r="CI21">
        <f t="shared" si="110"/>
        <v>5.025846900036033E-2</v>
      </c>
      <c r="CJ21">
        <f t="shared" si="111"/>
        <v>9.6219478875966953</v>
      </c>
      <c r="CK21">
        <f t="shared" si="112"/>
        <v>0.49079220664410783</v>
      </c>
      <c r="CL21">
        <f t="shared" si="113"/>
        <v>30.303659675630691</v>
      </c>
      <c r="CM21">
        <f t="shared" si="114"/>
        <v>244.56703770184083</v>
      </c>
      <c r="CN21">
        <f t="shared" si="115"/>
        <v>7.1573017786421339E-3</v>
      </c>
      <c r="CO21">
        <f t="shared" si="116"/>
        <v>0</v>
      </c>
      <c r="CP21">
        <f t="shared" si="117"/>
        <v>2063.5623685364112</v>
      </c>
      <c r="CQ21">
        <f t="shared" si="118"/>
        <v>343.9044189453125</v>
      </c>
      <c r="CR21">
        <f t="shared" si="119"/>
        <v>8.6171398403598373E-2</v>
      </c>
      <c r="CS21">
        <v>-9999</v>
      </c>
    </row>
    <row r="22" spans="1:97" x14ac:dyDescent="0.2">
      <c r="A22" t="s">
        <v>125</v>
      </c>
      <c r="B22" t="s">
        <v>127</v>
      </c>
      <c r="C22" t="s">
        <v>129</v>
      </c>
      <c r="D22">
        <v>1</v>
      </c>
      <c r="E22">
        <v>1</v>
      </c>
      <c r="F22" t="s">
        <v>133</v>
      </c>
      <c r="G22" t="s">
        <v>135</v>
      </c>
      <c r="H22" t="s">
        <v>137</v>
      </c>
      <c r="I22">
        <v>3</v>
      </c>
      <c r="J22" s="8">
        <v>20130619</v>
      </c>
      <c r="K22" s="10" t="s">
        <v>147</v>
      </c>
      <c r="L22" s="5" t="s">
        <v>140</v>
      </c>
      <c r="M22" s="5" t="s">
        <v>143</v>
      </c>
      <c r="N22" s="8">
        <v>0</v>
      </c>
      <c r="O22" s="1">
        <v>21</v>
      </c>
      <c r="P22" s="1" t="s">
        <v>90</v>
      </c>
      <c r="Q22" s="1">
        <v>7267.999999448657</v>
      </c>
      <c r="R22" s="1">
        <v>0</v>
      </c>
      <c r="S22">
        <f t="shared" si="80"/>
        <v>1.050868702872314</v>
      </c>
      <c r="T22">
        <f t="shared" si="81"/>
        <v>7.3667658972503922E-2</v>
      </c>
      <c r="U22">
        <f t="shared" si="82"/>
        <v>72.771215275858737</v>
      </c>
      <c r="V22" s="1">
        <v>21</v>
      </c>
      <c r="W22" s="1">
        <v>21</v>
      </c>
      <c r="X22" s="1">
        <v>0</v>
      </c>
      <c r="Y22" s="1">
        <v>0</v>
      </c>
      <c r="Z22" s="1">
        <v>857.26171875</v>
      </c>
      <c r="AA22" s="1">
        <v>1177.0286865234375</v>
      </c>
      <c r="AB22" s="1">
        <v>1077.095703125</v>
      </c>
      <c r="AC22">
        <v>-9999</v>
      </c>
      <c r="AD22">
        <f t="shared" si="83"/>
        <v>0.27167304538509235</v>
      </c>
      <c r="AE22">
        <f t="shared" si="84"/>
        <v>8.4902759416686138E-2</v>
      </c>
      <c r="AF22" s="1">
        <v>-1</v>
      </c>
      <c r="AG22" s="1">
        <v>0.87</v>
      </c>
      <c r="AH22" s="1">
        <v>0.92</v>
      </c>
      <c r="AI22" s="1">
        <v>8.0050029754638672</v>
      </c>
      <c r="AJ22">
        <f t="shared" si="85"/>
        <v>0.87400250148773195</v>
      </c>
      <c r="AK22">
        <f t="shared" si="86"/>
        <v>1.4404877359609494E-3</v>
      </c>
      <c r="AL22">
        <f t="shared" si="87"/>
        <v>0.31251815687617363</v>
      </c>
      <c r="AM22">
        <f t="shared" si="88"/>
        <v>1.373009736442798</v>
      </c>
      <c r="AN22">
        <f t="shared" si="89"/>
        <v>-1</v>
      </c>
      <c r="AO22" s="1">
        <v>1628.9794921875</v>
      </c>
      <c r="AP22" s="1">
        <v>0.5</v>
      </c>
      <c r="AQ22">
        <f t="shared" si="90"/>
        <v>60.439394146948729</v>
      </c>
      <c r="AR22">
        <f t="shared" si="91"/>
        <v>2.523958994985489</v>
      </c>
      <c r="AS22">
        <f t="shared" si="92"/>
        <v>2.6687812114671816</v>
      </c>
      <c r="AT22">
        <f t="shared" si="93"/>
        <v>28.517349243164062</v>
      </c>
      <c r="AU22" s="1">
        <v>1.64666</v>
      </c>
      <c r="AV22">
        <f t="shared" si="94"/>
        <v>5.1236850323200223</v>
      </c>
      <c r="AW22" s="1">
        <v>1</v>
      </c>
      <c r="AX22">
        <f t="shared" si="95"/>
        <v>10.247370064640045</v>
      </c>
      <c r="AY22" s="1">
        <v>29.587749481201172</v>
      </c>
      <c r="AZ22" s="1">
        <v>28.517349243164062</v>
      </c>
      <c r="BA22" s="1">
        <v>32.127368927001953</v>
      </c>
      <c r="BB22" s="1">
        <v>101.23051452636719</v>
      </c>
      <c r="BC22" s="1">
        <v>100.51454925537109</v>
      </c>
      <c r="BD22" s="1">
        <v>14.178171157836914</v>
      </c>
      <c r="BE22" s="1">
        <v>15.541831970214844</v>
      </c>
      <c r="BF22" s="1">
        <v>27.232837677001953</v>
      </c>
      <c r="BG22" s="1">
        <v>29.852100372314453</v>
      </c>
      <c r="BH22" s="1">
        <v>300.03860473632812</v>
      </c>
      <c r="BI22" s="7">
        <v>1628.9794921875</v>
      </c>
      <c r="BJ22" s="1">
        <v>2.9571731090545654</v>
      </c>
      <c r="BK22" s="1">
        <v>79.915069580078125</v>
      </c>
      <c r="BL22" s="1">
        <v>3.1141905784606934</v>
      </c>
      <c r="BM22" s="1">
        <v>-0.12628394365310669</v>
      </c>
      <c r="BN22" s="1">
        <v>0.5</v>
      </c>
      <c r="BO22" s="1">
        <v>-1.355140209197998</v>
      </c>
      <c r="BP22" s="1">
        <v>7.355140209197998</v>
      </c>
      <c r="BQ22" s="1">
        <v>1</v>
      </c>
      <c r="BR22" s="1">
        <v>0</v>
      </c>
      <c r="BS22" s="1">
        <v>0.15999999642372131</v>
      </c>
      <c r="BT22" s="1">
        <v>111115</v>
      </c>
      <c r="BU22">
        <f t="shared" si="96"/>
        <v>1.822104166836676</v>
      </c>
      <c r="BV22">
        <f t="shared" si="97"/>
        <v>2.5239589949854892E-3</v>
      </c>
      <c r="BW22">
        <f t="shared" si="98"/>
        <v>301.66734924316404</v>
      </c>
      <c r="BX22">
        <f t="shared" si="99"/>
        <v>302.73774948120115</v>
      </c>
      <c r="BY22">
        <f t="shared" si="100"/>
        <v>260.63671292431536</v>
      </c>
      <c r="BZ22">
        <f t="shared" si="101"/>
        <v>0.58890946381856479</v>
      </c>
      <c r="CA22">
        <f t="shared" si="102"/>
        <v>3.9108077947687838</v>
      </c>
      <c r="CB22">
        <f t="shared" si="103"/>
        <v>48.937050487705534</v>
      </c>
      <c r="CC22">
        <f t="shared" si="104"/>
        <v>33.39521851749069</v>
      </c>
      <c r="CD22">
        <f t="shared" si="105"/>
        <v>29.052549362182617</v>
      </c>
      <c r="CE22">
        <f t="shared" si="106"/>
        <v>4.0340183816582487</v>
      </c>
      <c r="CF22">
        <f t="shared" si="107"/>
        <v>7.3141847118713937E-2</v>
      </c>
      <c r="CG22">
        <f t="shared" si="108"/>
        <v>1.242026583301602</v>
      </c>
      <c r="CH22">
        <f t="shared" si="109"/>
        <v>2.7919917983566469</v>
      </c>
      <c r="CI22">
        <f t="shared" si="110"/>
        <v>4.5760606344414423E-2</v>
      </c>
      <c r="CJ22">
        <f t="shared" si="111"/>
        <v>5.8155167321970946</v>
      </c>
      <c r="CK22">
        <f t="shared" si="112"/>
        <v>0.72398688363983421</v>
      </c>
      <c r="CL22">
        <f t="shared" si="113"/>
        <v>29.988781588704928</v>
      </c>
      <c r="CM22">
        <f t="shared" si="114"/>
        <v>100.37610663644266</v>
      </c>
      <c r="CN22">
        <f t="shared" si="115"/>
        <v>3.1396188858954879E-3</v>
      </c>
      <c r="CO22">
        <f t="shared" si="116"/>
        <v>0</v>
      </c>
      <c r="CP22">
        <f t="shared" si="117"/>
        <v>1423.7321510440904</v>
      </c>
      <c r="CQ22">
        <f t="shared" si="118"/>
        <v>319.7669677734375</v>
      </c>
      <c r="CR22">
        <f t="shared" si="119"/>
        <v>8.4902759416686138E-2</v>
      </c>
      <c r="CS22">
        <v>-9999</v>
      </c>
    </row>
    <row r="23" spans="1:97" x14ac:dyDescent="0.2">
      <c r="A23" t="s">
        <v>125</v>
      </c>
      <c r="B23" t="s">
        <v>127</v>
      </c>
      <c r="C23" t="s">
        <v>129</v>
      </c>
      <c r="D23">
        <v>1</v>
      </c>
      <c r="E23">
        <v>1</v>
      </c>
      <c r="F23" t="s">
        <v>133</v>
      </c>
      <c r="G23" t="s">
        <v>135</v>
      </c>
      <c r="H23" t="s">
        <v>137</v>
      </c>
      <c r="I23">
        <v>3</v>
      </c>
      <c r="J23" s="8">
        <v>20130619</v>
      </c>
      <c r="K23" s="10" t="s">
        <v>147</v>
      </c>
      <c r="L23" s="5" t="s">
        <v>140</v>
      </c>
      <c r="M23" s="5" t="s">
        <v>143</v>
      </c>
      <c r="N23" s="8">
        <v>0</v>
      </c>
      <c r="O23" s="1">
        <v>22</v>
      </c>
      <c r="P23" s="1" t="s">
        <v>91</v>
      </c>
      <c r="Q23" s="1">
        <v>7530.9999973811209</v>
      </c>
      <c r="R23" s="1">
        <v>0</v>
      </c>
      <c r="S23">
        <f t="shared" si="80"/>
        <v>-0.5203525254172241</v>
      </c>
      <c r="T23">
        <f t="shared" si="81"/>
        <v>7.0163370251625334E-2</v>
      </c>
      <c r="U23">
        <f t="shared" si="82"/>
        <v>58.718394828159866</v>
      </c>
      <c r="V23" s="1">
        <v>22</v>
      </c>
      <c r="W23" s="1">
        <v>22</v>
      </c>
      <c r="X23" s="1">
        <v>0</v>
      </c>
      <c r="Y23" s="1">
        <v>0</v>
      </c>
      <c r="Z23" s="1">
        <v>848.379638671875</v>
      </c>
      <c r="AA23" s="1">
        <v>1153.6708984375</v>
      </c>
      <c r="AB23" s="1">
        <v>1075.2252197265625</v>
      </c>
      <c r="AC23">
        <v>-9999</v>
      </c>
      <c r="AD23">
        <f t="shared" si="83"/>
        <v>0.26462595197564837</v>
      </c>
      <c r="AE23">
        <f t="shared" si="84"/>
        <v>6.799658274918971E-2</v>
      </c>
      <c r="AF23" s="1">
        <v>-1</v>
      </c>
      <c r="AG23" s="1">
        <v>0.87</v>
      </c>
      <c r="AH23" s="1">
        <v>0.92</v>
      </c>
      <c r="AI23" s="1">
        <v>13.114753723144531</v>
      </c>
      <c r="AJ23">
        <f t="shared" si="85"/>
        <v>0.8765573768615722</v>
      </c>
      <c r="AK23">
        <f t="shared" si="86"/>
        <v>3.3695239873312671E-4</v>
      </c>
      <c r="AL23">
        <f t="shared" si="87"/>
        <v>0.25695356876957759</v>
      </c>
      <c r="AM23">
        <f t="shared" si="88"/>
        <v>1.3598521768433218</v>
      </c>
      <c r="AN23">
        <f t="shared" si="89"/>
        <v>-1</v>
      </c>
      <c r="AO23" s="1">
        <v>1623.9522705078125</v>
      </c>
      <c r="AP23" s="1">
        <v>0.5</v>
      </c>
      <c r="AQ23">
        <f t="shared" si="90"/>
        <v>48.39613743444346</v>
      </c>
      <c r="AR23">
        <f t="shared" si="91"/>
        <v>2.3826340389285363</v>
      </c>
      <c r="AS23">
        <f t="shared" si="92"/>
        <v>2.644583203654375</v>
      </c>
      <c r="AT23">
        <f t="shared" si="93"/>
        <v>28.447578430175781</v>
      </c>
      <c r="AU23" s="1">
        <v>1.64666</v>
      </c>
      <c r="AV23">
        <f t="shared" si="94"/>
        <v>5.1236850323200223</v>
      </c>
      <c r="AW23" s="1">
        <v>1</v>
      </c>
      <c r="AX23">
        <f t="shared" si="95"/>
        <v>10.247370064640045</v>
      </c>
      <c r="AY23" s="1">
        <v>29.631258010864258</v>
      </c>
      <c r="AZ23" s="1">
        <v>28.447578430175781</v>
      </c>
      <c r="BA23" s="1">
        <v>32.111328125</v>
      </c>
      <c r="BB23" s="1">
        <v>49.526126861572266</v>
      </c>
      <c r="BC23" s="1">
        <v>49.746662139892578</v>
      </c>
      <c r="BD23" s="1">
        <v>14.358457565307617</v>
      </c>
      <c r="BE23" s="1">
        <v>15.645670890808105</v>
      </c>
      <c r="BF23" s="1">
        <v>27.511892318725586</v>
      </c>
      <c r="BG23" s="1">
        <v>29.978292465209961</v>
      </c>
      <c r="BH23" s="1">
        <v>300.02828979492188</v>
      </c>
      <c r="BI23" s="7">
        <v>1623.9522705078125</v>
      </c>
      <c r="BJ23" s="1">
        <v>3.0348913669586182</v>
      </c>
      <c r="BK23" s="1">
        <v>79.920303344726562</v>
      </c>
      <c r="BL23" s="1">
        <v>2.9380812644958496</v>
      </c>
      <c r="BM23" s="1">
        <v>-0.117115318775177</v>
      </c>
      <c r="BN23" s="1">
        <v>0.75</v>
      </c>
      <c r="BO23" s="1">
        <v>-1.355140209197998</v>
      </c>
      <c r="BP23" s="1">
        <v>7.355140209197998</v>
      </c>
      <c r="BQ23" s="1">
        <v>1</v>
      </c>
      <c r="BR23" s="1">
        <v>0</v>
      </c>
      <c r="BS23" s="1">
        <v>0.15999999642372131</v>
      </c>
      <c r="BT23" s="1">
        <v>111115</v>
      </c>
      <c r="BU23">
        <f t="shared" si="96"/>
        <v>1.8220415252384941</v>
      </c>
      <c r="BV23">
        <f t="shared" si="97"/>
        <v>2.3826340389285364E-3</v>
      </c>
      <c r="BW23">
        <f t="shared" si="98"/>
        <v>301.59757843017576</v>
      </c>
      <c r="BX23">
        <f t="shared" si="99"/>
        <v>302.78125801086424</v>
      </c>
      <c r="BY23">
        <f t="shared" si="100"/>
        <v>259.83235747354411</v>
      </c>
      <c r="BZ23">
        <f t="shared" si="101"/>
        <v>0.61354184510937726</v>
      </c>
      <c r="CA23">
        <f t="shared" si="102"/>
        <v>3.8949899672795172</v>
      </c>
      <c r="CB23">
        <f t="shared" si="103"/>
        <v>48.735925719387588</v>
      </c>
      <c r="CC23">
        <f t="shared" si="104"/>
        <v>33.090254828579482</v>
      </c>
      <c r="CD23">
        <f t="shared" si="105"/>
        <v>29.03941822052002</v>
      </c>
      <c r="CE23">
        <f t="shared" si="106"/>
        <v>4.0309553806499006</v>
      </c>
      <c r="CF23">
        <f t="shared" si="107"/>
        <v>6.9686231160569087E-2</v>
      </c>
      <c r="CG23">
        <f t="shared" si="108"/>
        <v>1.2504067636251421</v>
      </c>
      <c r="CH23">
        <f t="shared" si="109"/>
        <v>2.7805486170247584</v>
      </c>
      <c r="CI23">
        <f t="shared" si="110"/>
        <v>4.3596512582851195E-2</v>
      </c>
      <c r="CJ23">
        <f t="shared" si="111"/>
        <v>4.6927919265819602</v>
      </c>
      <c r="CK23">
        <f t="shared" si="112"/>
        <v>1.1803484354998106</v>
      </c>
      <c r="CL23">
        <f t="shared" si="113"/>
        <v>30.321678498665182</v>
      </c>
      <c r="CM23">
        <f t="shared" si="114"/>
        <v>49.815213963910061</v>
      </c>
      <c r="CN23">
        <f t="shared" si="115"/>
        <v>-3.1672978446103494E-3</v>
      </c>
      <c r="CO23">
        <f t="shared" si="116"/>
        <v>0</v>
      </c>
      <c r="CP23">
        <f t="shared" si="117"/>
        <v>1423.4873423847225</v>
      </c>
      <c r="CQ23">
        <f t="shared" si="118"/>
        <v>305.291259765625</v>
      </c>
      <c r="CR23">
        <f t="shared" si="119"/>
        <v>6.799658274918971E-2</v>
      </c>
      <c r="CS23">
        <v>-9999</v>
      </c>
    </row>
    <row r="24" spans="1:97" x14ac:dyDescent="0.2">
      <c r="A24" t="s">
        <v>125</v>
      </c>
      <c r="B24" t="s">
        <v>127</v>
      </c>
      <c r="C24" t="s">
        <v>129</v>
      </c>
      <c r="D24">
        <v>1</v>
      </c>
      <c r="E24">
        <v>1</v>
      </c>
      <c r="F24" t="s">
        <v>133</v>
      </c>
      <c r="G24" t="s">
        <v>135</v>
      </c>
      <c r="H24" t="s">
        <v>137</v>
      </c>
      <c r="I24">
        <v>3</v>
      </c>
      <c r="J24" s="8">
        <v>20130619</v>
      </c>
      <c r="K24" s="10" t="s">
        <v>147</v>
      </c>
      <c r="L24" s="5" t="s">
        <v>140</v>
      </c>
      <c r="M24" s="5" t="s">
        <v>143</v>
      </c>
      <c r="N24" s="8">
        <v>0</v>
      </c>
      <c r="O24" s="1">
        <v>23</v>
      </c>
      <c r="P24" s="1" t="s">
        <v>92</v>
      </c>
      <c r="Q24" s="1">
        <v>7606.9999921433628</v>
      </c>
      <c r="R24" s="1">
        <v>0</v>
      </c>
      <c r="S24">
        <f t="shared" si="80"/>
        <v>-0.52258422167568208</v>
      </c>
      <c r="T24">
        <f t="shared" si="81"/>
        <v>7.0129027172955438E-2</v>
      </c>
      <c r="U24">
        <f t="shared" si="82"/>
        <v>58.678872388883406</v>
      </c>
      <c r="V24" s="1">
        <v>23</v>
      </c>
      <c r="W24" s="1">
        <v>23</v>
      </c>
      <c r="X24" s="1">
        <v>0</v>
      </c>
      <c r="Y24" s="1">
        <v>0</v>
      </c>
      <c r="Z24" s="1">
        <v>851.190673828125</v>
      </c>
      <c r="AA24" s="1">
        <v>1147.012451171875</v>
      </c>
      <c r="AB24" s="1">
        <v>1067.462890625</v>
      </c>
      <c r="AC24">
        <v>-9999</v>
      </c>
      <c r="AD24">
        <f t="shared" si="83"/>
        <v>0.25790633488025</v>
      </c>
      <c r="AE24">
        <f t="shared" si="84"/>
        <v>6.935370271316682E-2</v>
      </c>
      <c r="AF24" s="1">
        <v>-1</v>
      </c>
      <c r="AG24" s="1">
        <v>0.87</v>
      </c>
      <c r="AH24" s="1">
        <v>0.92</v>
      </c>
      <c r="AI24" s="1">
        <v>7.9800500869750977</v>
      </c>
      <c r="AJ24">
        <f t="shared" si="85"/>
        <v>0.87399002504348744</v>
      </c>
      <c r="AK24">
        <f t="shared" si="86"/>
        <v>2.305249638021551E-4</v>
      </c>
      <c r="AL24">
        <f t="shared" si="87"/>
        <v>0.26891042728891806</v>
      </c>
      <c r="AM24">
        <f t="shared" si="88"/>
        <v>1.3475387905900427</v>
      </c>
      <c r="AN24">
        <f t="shared" si="89"/>
        <v>-1</v>
      </c>
      <c r="AO24" s="1">
        <v>2369.585205078125</v>
      </c>
      <c r="AP24" s="1">
        <v>0.5</v>
      </c>
      <c r="AQ24">
        <f t="shared" si="90"/>
        <v>71.815545297941298</v>
      </c>
      <c r="AR24">
        <f t="shared" si="91"/>
        <v>2.3404045454346529</v>
      </c>
      <c r="AS24">
        <f t="shared" si="92"/>
        <v>2.5996642620607946</v>
      </c>
      <c r="AT24">
        <f t="shared" si="93"/>
        <v>28.245294570922852</v>
      </c>
      <c r="AU24" s="1">
        <v>1.64666</v>
      </c>
      <c r="AV24">
        <f t="shared" si="94"/>
        <v>5.1236850323200223</v>
      </c>
      <c r="AW24" s="1">
        <v>1</v>
      </c>
      <c r="AX24">
        <f t="shared" si="95"/>
        <v>10.247370064640045</v>
      </c>
      <c r="AY24" s="1">
        <v>29.566871643066406</v>
      </c>
      <c r="AZ24" s="1">
        <v>28.245294570922852</v>
      </c>
      <c r="BA24" s="1">
        <v>32.123512268066406</v>
      </c>
      <c r="BB24" s="1">
        <v>49.370735168457031</v>
      </c>
      <c r="BC24" s="1">
        <v>49.593833923339844</v>
      </c>
      <c r="BD24" s="1">
        <v>14.373989105224609</v>
      </c>
      <c r="BE24" s="1">
        <v>15.638337135314941</v>
      </c>
      <c r="BF24" s="1">
        <v>27.643115997314453</v>
      </c>
      <c r="BG24" s="1">
        <v>30.074626922607422</v>
      </c>
      <c r="BH24" s="1">
        <v>300.0426025390625</v>
      </c>
      <c r="BI24" s="7">
        <v>2369.585205078125</v>
      </c>
      <c r="BJ24" s="1">
        <v>3.04117751121521</v>
      </c>
      <c r="BK24" s="1">
        <v>79.917747497558594</v>
      </c>
      <c r="BL24" s="1">
        <v>2.9380812644958496</v>
      </c>
      <c r="BM24" s="1">
        <v>-0.117115318775177</v>
      </c>
      <c r="BN24" s="1">
        <v>0.75</v>
      </c>
      <c r="BO24" s="1">
        <v>-1.355140209197998</v>
      </c>
      <c r="BP24" s="1">
        <v>7.355140209197998</v>
      </c>
      <c r="BQ24" s="1">
        <v>1</v>
      </c>
      <c r="BR24" s="1">
        <v>0</v>
      </c>
      <c r="BS24" s="1">
        <v>0.15999999642372131</v>
      </c>
      <c r="BT24" s="1">
        <v>111115</v>
      </c>
      <c r="BU24">
        <f t="shared" si="96"/>
        <v>1.8221284450892259</v>
      </c>
      <c r="BV24">
        <f t="shared" si="97"/>
        <v>2.3404045454346531E-3</v>
      </c>
      <c r="BW24">
        <f t="shared" si="98"/>
        <v>301.39529457092283</v>
      </c>
      <c r="BX24">
        <f t="shared" si="99"/>
        <v>302.71687164306638</v>
      </c>
      <c r="BY24">
        <f t="shared" si="100"/>
        <v>379.13362433820294</v>
      </c>
      <c r="BZ24">
        <f t="shared" si="101"/>
        <v>1.0598250108058387</v>
      </c>
      <c r="CA24">
        <f t="shared" si="102"/>
        <v>3.8494449405225879</v>
      </c>
      <c r="CB24">
        <f t="shared" si="103"/>
        <v>48.167585562145433</v>
      </c>
      <c r="CC24">
        <f t="shared" si="104"/>
        <v>32.529248426830492</v>
      </c>
      <c r="CD24">
        <f t="shared" si="105"/>
        <v>28.906083106994629</v>
      </c>
      <c r="CE24">
        <f t="shared" si="106"/>
        <v>3.9999679754579143</v>
      </c>
      <c r="CF24">
        <f t="shared" si="107"/>
        <v>6.965235347437207E-2</v>
      </c>
      <c r="CG24">
        <f t="shared" si="108"/>
        <v>1.2497806784617933</v>
      </c>
      <c r="CH24">
        <f t="shared" si="109"/>
        <v>2.750187296996121</v>
      </c>
      <c r="CI24">
        <f t="shared" si="110"/>
        <v>4.3575297581547122E-2</v>
      </c>
      <c r="CJ24">
        <f t="shared" si="111"/>
        <v>4.6894833070162472</v>
      </c>
      <c r="CK24">
        <f t="shared" si="112"/>
        <v>1.1831888714146772</v>
      </c>
      <c r="CL24">
        <f t="shared" si="113"/>
        <v>30.715156396257058</v>
      </c>
      <c r="CM24">
        <f t="shared" si="114"/>
        <v>49.662679753519875</v>
      </c>
      <c r="CN24">
        <f t="shared" si="115"/>
        <v>-3.2320559781809201E-3</v>
      </c>
      <c r="CO24">
        <f t="shared" si="116"/>
        <v>0</v>
      </c>
      <c r="CP24">
        <f t="shared" si="117"/>
        <v>2070.9938327289078</v>
      </c>
      <c r="CQ24">
        <f t="shared" si="118"/>
        <v>295.82177734375</v>
      </c>
      <c r="CR24">
        <f t="shared" si="119"/>
        <v>6.935370271316682E-2</v>
      </c>
      <c r="CS24">
        <v>-9999</v>
      </c>
    </row>
    <row r="25" spans="1:97" x14ac:dyDescent="0.2">
      <c r="A25" t="s">
        <v>125</v>
      </c>
      <c r="B25" t="s">
        <v>127</v>
      </c>
      <c r="C25" t="s">
        <v>129</v>
      </c>
      <c r="D25">
        <v>1</v>
      </c>
      <c r="E25">
        <v>1</v>
      </c>
      <c r="F25" t="s">
        <v>133</v>
      </c>
      <c r="G25" t="s">
        <v>135</v>
      </c>
      <c r="H25" t="s">
        <v>137</v>
      </c>
      <c r="I25">
        <v>3</v>
      </c>
      <c r="J25" s="8">
        <v>20130619</v>
      </c>
      <c r="K25" s="10" t="s">
        <v>147</v>
      </c>
      <c r="L25" s="5" t="s">
        <v>140</v>
      </c>
      <c r="M25" s="5" t="s">
        <v>143</v>
      </c>
      <c r="N25" s="8">
        <v>0</v>
      </c>
      <c r="O25" s="1">
        <v>24</v>
      </c>
      <c r="P25" s="1" t="s">
        <v>93</v>
      </c>
      <c r="Q25" s="1">
        <v>7909.4999996209517</v>
      </c>
      <c r="R25" s="1">
        <v>0</v>
      </c>
      <c r="S25">
        <f t="shared" si="80"/>
        <v>9.6950218638477015</v>
      </c>
      <c r="T25">
        <f t="shared" si="81"/>
        <v>6.4037332361256569E-2</v>
      </c>
      <c r="U25">
        <f t="shared" si="82"/>
        <v>135.15100584682324</v>
      </c>
      <c r="V25" s="1">
        <v>24</v>
      </c>
      <c r="W25" s="1">
        <v>24</v>
      </c>
      <c r="X25" s="1">
        <v>0</v>
      </c>
      <c r="Y25" s="1">
        <v>0</v>
      </c>
      <c r="Z25" s="1">
        <v>826.729248046875</v>
      </c>
      <c r="AA25" s="1">
        <v>1204.1278076171875</v>
      </c>
      <c r="AB25" s="1">
        <v>1083.5780029296875</v>
      </c>
      <c r="AC25">
        <v>-9999</v>
      </c>
      <c r="AD25">
        <f t="shared" si="83"/>
        <v>0.31342068274059315</v>
      </c>
      <c r="AE25">
        <f t="shared" si="84"/>
        <v>0.1001137951676844</v>
      </c>
      <c r="AF25" s="1">
        <v>-1</v>
      </c>
      <c r="AG25" s="1">
        <v>0.87</v>
      </c>
      <c r="AH25" s="1">
        <v>0.92</v>
      </c>
      <c r="AI25" s="1">
        <v>13.084112167358398</v>
      </c>
      <c r="AJ25">
        <f t="shared" si="85"/>
        <v>0.87654205608367919</v>
      </c>
      <c r="AK25">
        <f t="shared" si="86"/>
        <v>7.4919788969300414E-3</v>
      </c>
      <c r="AL25">
        <f t="shared" si="87"/>
        <v>0.31942306516684138</v>
      </c>
      <c r="AM25">
        <f t="shared" si="88"/>
        <v>1.4564959573668237</v>
      </c>
      <c r="AN25">
        <f t="shared" si="89"/>
        <v>-1</v>
      </c>
      <c r="AO25" s="1">
        <v>1628.59228515625</v>
      </c>
      <c r="AP25" s="1">
        <v>0.5</v>
      </c>
      <c r="AQ25">
        <f t="shared" si="90"/>
        <v>71.457704494462703</v>
      </c>
      <c r="AR25">
        <f t="shared" si="91"/>
        <v>2.1989478487183751</v>
      </c>
      <c r="AS25">
        <f t="shared" si="92"/>
        <v>2.6722461258756547</v>
      </c>
      <c r="AT25">
        <f t="shared" si="93"/>
        <v>28.538469314575195</v>
      </c>
      <c r="AU25" s="1">
        <v>1.64666</v>
      </c>
      <c r="AV25">
        <f t="shared" si="94"/>
        <v>5.1236850323200223</v>
      </c>
      <c r="AW25" s="1">
        <v>1</v>
      </c>
      <c r="AX25">
        <f t="shared" si="95"/>
        <v>10.247370064640045</v>
      </c>
      <c r="AY25" s="1">
        <v>29.557043075561523</v>
      </c>
      <c r="AZ25" s="1">
        <v>28.538469314575195</v>
      </c>
      <c r="BA25" s="1">
        <v>32.122459411621094</v>
      </c>
      <c r="BB25" s="1">
        <v>399.070556640625</v>
      </c>
      <c r="BC25" s="1">
        <v>393.275390625</v>
      </c>
      <c r="BD25" s="1">
        <v>14.37019157409668</v>
      </c>
      <c r="BE25" s="1">
        <v>15.558186531066895</v>
      </c>
      <c r="BF25" s="1">
        <v>27.651151657104492</v>
      </c>
      <c r="BG25" s="1">
        <v>29.937093734741211</v>
      </c>
      <c r="BH25" s="1">
        <v>300.05047607421875</v>
      </c>
      <c r="BI25" s="7">
        <v>1628.59228515625</v>
      </c>
      <c r="BJ25" s="1">
        <v>3.1157491207122803</v>
      </c>
      <c r="BK25" s="1">
        <v>79.916824340820312</v>
      </c>
      <c r="BL25" s="1">
        <v>4.0234694480895996</v>
      </c>
      <c r="BM25" s="1">
        <v>-0.12089282274246216</v>
      </c>
      <c r="BN25" s="1">
        <v>0.5</v>
      </c>
      <c r="BO25" s="1">
        <v>-1.355140209197998</v>
      </c>
      <c r="BP25" s="1">
        <v>7.355140209197998</v>
      </c>
      <c r="BQ25" s="1">
        <v>1</v>
      </c>
      <c r="BR25" s="1">
        <v>0</v>
      </c>
      <c r="BS25" s="1">
        <v>0.15999999642372131</v>
      </c>
      <c r="BT25" s="1">
        <v>111115</v>
      </c>
      <c r="BU25">
        <f t="shared" si="96"/>
        <v>1.8221762602736371</v>
      </c>
      <c r="BV25">
        <f t="shared" si="97"/>
        <v>2.1989478487183752E-3</v>
      </c>
      <c r="BW25">
        <f t="shared" si="98"/>
        <v>301.68846931457517</v>
      </c>
      <c r="BX25">
        <f t="shared" si="99"/>
        <v>302.7070430755615</v>
      </c>
      <c r="BY25">
        <f t="shared" si="100"/>
        <v>260.57475980070012</v>
      </c>
      <c r="BZ25">
        <f t="shared" si="101"/>
        <v>0.63852111720237714</v>
      </c>
      <c r="CA25">
        <f t="shared" si="102"/>
        <v>3.9156069859406442</v>
      </c>
      <c r="CB25">
        <f t="shared" si="103"/>
        <v>48.996028286131626</v>
      </c>
      <c r="CC25">
        <f t="shared" si="104"/>
        <v>33.437841755064731</v>
      </c>
      <c r="CD25">
        <f t="shared" si="105"/>
        <v>29.047756195068359</v>
      </c>
      <c r="CE25">
        <f t="shared" si="106"/>
        <v>4.0329000811051285</v>
      </c>
      <c r="CF25">
        <f t="shared" si="107"/>
        <v>6.3639638838145593E-2</v>
      </c>
      <c r="CG25">
        <f t="shared" si="108"/>
        <v>1.2433608600649895</v>
      </c>
      <c r="CH25">
        <f t="shared" si="109"/>
        <v>2.7895392210401391</v>
      </c>
      <c r="CI25">
        <f t="shared" si="110"/>
        <v>3.9810314382124012E-2</v>
      </c>
      <c r="CJ25">
        <f t="shared" si="111"/>
        <v>10.800839193745752</v>
      </c>
      <c r="CK25">
        <f t="shared" si="112"/>
        <v>0.34365487662993338</v>
      </c>
      <c r="CL25">
        <f t="shared" si="113"/>
        <v>29.915686944724506</v>
      </c>
      <c r="CM25">
        <f t="shared" si="114"/>
        <v>391.99815759509733</v>
      </c>
      <c r="CN25">
        <f t="shared" si="115"/>
        <v>7.3988418920251263E-3</v>
      </c>
      <c r="CO25">
        <f t="shared" si="116"/>
        <v>0</v>
      </c>
      <c r="CP25">
        <f t="shared" si="117"/>
        <v>1427.529630152877</v>
      </c>
      <c r="CQ25">
        <f t="shared" si="118"/>
        <v>377.3985595703125</v>
      </c>
      <c r="CR25">
        <f t="shared" si="119"/>
        <v>0.1001137951676844</v>
      </c>
      <c r="CS25">
        <v>-9999</v>
      </c>
    </row>
    <row r="26" spans="1:97" x14ac:dyDescent="0.2">
      <c r="A26" t="s">
        <v>125</v>
      </c>
      <c r="B26" t="s">
        <v>127</v>
      </c>
      <c r="C26" t="s">
        <v>129</v>
      </c>
      <c r="D26">
        <v>2</v>
      </c>
      <c r="E26">
        <v>2</v>
      </c>
      <c r="F26" t="s">
        <v>133</v>
      </c>
      <c r="G26" t="s">
        <v>135</v>
      </c>
      <c r="H26" t="s">
        <v>145</v>
      </c>
      <c r="I26">
        <v>1</v>
      </c>
      <c r="J26" s="8">
        <v>20130619</v>
      </c>
      <c r="K26" s="10" t="s">
        <v>147</v>
      </c>
      <c r="L26" s="5" t="s">
        <v>140</v>
      </c>
      <c r="M26" s="5" t="s">
        <v>143</v>
      </c>
      <c r="N26" s="8">
        <v>0</v>
      </c>
      <c r="O26" s="1">
        <v>25</v>
      </c>
      <c r="P26" s="1" t="s">
        <v>94</v>
      </c>
      <c r="Q26" s="1">
        <v>12189.999998345971</v>
      </c>
      <c r="R26" s="1">
        <v>0</v>
      </c>
      <c r="S26">
        <f t="shared" ref="S26:S34" si="120">(BB26-BC26*(1000-BD26)/(1000-BE26))*BU26</f>
        <v>8.267621730569358</v>
      </c>
      <c r="T26">
        <f t="shared" ref="T26:T34" si="121">IF(CF26&lt;&gt;0,1/(1/CF26-1/AX26),0)</f>
        <v>5.8387034301725468E-2</v>
      </c>
      <c r="U26">
        <f t="shared" ref="U26:U34" si="122">((CI26-BV26/2)*BC26-S26)/(CI26+BV26/2)</f>
        <v>158.5983197909475</v>
      </c>
      <c r="V26" s="1">
        <v>25</v>
      </c>
      <c r="W26" s="1">
        <v>25</v>
      </c>
      <c r="X26" s="1">
        <v>0</v>
      </c>
      <c r="Y26" s="1">
        <v>0</v>
      </c>
      <c r="Z26" s="1">
        <v>898.81494140625</v>
      </c>
      <c r="AA26" s="1">
        <v>1498.7879638671875</v>
      </c>
      <c r="AB26" s="1">
        <v>1278.18603515625</v>
      </c>
      <c r="AC26">
        <v>-9999</v>
      </c>
      <c r="AD26">
        <f t="shared" ref="AD26:AD34" si="123">CQ26/AA26</f>
        <v>0.40030547143765499</v>
      </c>
      <c r="AE26">
        <f t="shared" ref="AE26:AE34" si="124">(AA26-AB26)/AA26</f>
        <v>0.14718688302095664</v>
      </c>
      <c r="AF26" s="1">
        <v>-1</v>
      </c>
      <c r="AG26" s="1">
        <v>0.87</v>
      </c>
      <c r="AH26" s="1">
        <v>0.92</v>
      </c>
      <c r="AI26" s="1">
        <v>12.894906044006348</v>
      </c>
      <c r="AJ26">
        <f t="shared" ref="AJ26:AJ34" si="125">(AI26*AH26+(100-AI26)*AG26)/100</f>
        <v>0.87644745302200311</v>
      </c>
      <c r="AK26">
        <f t="shared" ref="AK26:AK34" si="126">(S26-AF26)/CP26</f>
        <v>4.9505650201861805E-3</v>
      </c>
      <c r="AL26">
        <f t="shared" ref="AL26:AL34" si="127">(AA26-AB26)/(AA26-Z26)</f>
        <v>0.36768641330919216</v>
      </c>
      <c r="AM26">
        <f t="shared" ref="AM26:AM34" si="128">(Y26-AA26)/(Y26-Z26)</f>
        <v>1.6675156306616841</v>
      </c>
      <c r="AN26">
        <f t="shared" ref="AN26:AN34" si="129">(Y26-AA26)/AA26</f>
        <v>-1</v>
      </c>
      <c r="AO26" s="1">
        <v>2135.93310546875</v>
      </c>
      <c r="AP26" s="1">
        <v>0.5</v>
      </c>
      <c r="AQ26">
        <f t="shared" ref="AQ26:AQ34" si="130">AE26*AP26*AJ26*AO26</f>
        <v>137.76936066668284</v>
      </c>
      <c r="AR26">
        <f t="shared" ref="AR26:AR34" si="131">BV26*1000</f>
        <v>0.98339288437633388</v>
      </c>
      <c r="AS26">
        <f t="shared" ref="AS26:AS34" si="132">(CA26-CG26)</f>
        <v>1.3206465758038344</v>
      </c>
      <c r="AT26">
        <f t="shared" ref="AT26:AT34" si="133">(AZ26+BZ26*R26)</f>
        <v>21.905261993408203</v>
      </c>
      <c r="AU26" s="1">
        <v>1.75</v>
      </c>
      <c r="AV26">
        <f t="shared" ref="AV26:AV34" si="134">(AU26*BO26+BP26)</f>
        <v>4.9836448431015015</v>
      </c>
      <c r="AW26" s="1">
        <v>1</v>
      </c>
      <c r="AX26">
        <f t="shared" ref="AX26:AX34" si="135">AV26*(AW26+1)*(AW26+1)/(AW26*AW26+1)</f>
        <v>9.9672896862030029</v>
      </c>
      <c r="AY26" s="1">
        <v>17.63151741027832</v>
      </c>
      <c r="AZ26" s="1">
        <v>21.905261993408203</v>
      </c>
      <c r="BA26" s="1">
        <v>17.104366302490234</v>
      </c>
      <c r="BB26" s="1">
        <v>398.82345581054688</v>
      </c>
      <c r="BC26" s="1">
        <v>393.7752685546875</v>
      </c>
      <c r="BD26" s="1">
        <v>15.919456481933594</v>
      </c>
      <c r="BE26" s="1">
        <v>16.483592987060547</v>
      </c>
      <c r="BF26" s="1">
        <v>62.876579284667969</v>
      </c>
      <c r="BG26" s="1">
        <v>65.104728698730469</v>
      </c>
      <c r="BH26" s="1">
        <v>300.02850341796875</v>
      </c>
      <c r="BI26" s="1">
        <v>2135.93310546875</v>
      </c>
      <c r="BJ26" s="1">
        <v>1.9821090698242188</v>
      </c>
      <c r="BK26" s="1">
        <v>79.932060241699219</v>
      </c>
      <c r="BL26" s="1">
        <v>3.2895369529724121</v>
      </c>
      <c r="BM26" s="1">
        <v>-0.1325257420539856</v>
      </c>
      <c r="BN26" s="1">
        <v>0.5</v>
      </c>
      <c r="BO26" s="1">
        <v>-1.355140209197998</v>
      </c>
      <c r="BP26" s="1">
        <v>7.355140209197998</v>
      </c>
      <c r="BQ26" s="1">
        <v>1</v>
      </c>
      <c r="BR26" s="1">
        <v>0</v>
      </c>
      <c r="BS26" s="1">
        <v>0.15999999642372131</v>
      </c>
      <c r="BT26" s="1">
        <v>111115</v>
      </c>
      <c r="BU26">
        <f t="shared" ref="BU26:BU34" si="136">BH26*0.000001/(AU26*0.0001)</f>
        <v>1.7144485909598215</v>
      </c>
      <c r="BV26">
        <f t="shared" ref="BV26:BV34" si="137">(BE26-BD26)/(1000-BE26)*BU26</f>
        <v>9.8339288437633392E-4</v>
      </c>
      <c r="BW26">
        <f t="shared" ref="BW26:BW34" si="138">(AZ26+273.15)</f>
        <v>295.05526199340818</v>
      </c>
      <c r="BX26">
        <f t="shared" ref="BX26:BX34" si="139">(AY26+273.15)</f>
        <v>290.7815174102783</v>
      </c>
      <c r="BY26">
        <f t="shared" ref="BY26:BY34" si="140">(BI26*BQ26+BJ26*BR26)*BS26</f>
        <v>341.74928923630796</v>
      </c>
      <c r="BZ26">
        <f t="shared" ref="BZ26:BZ34" si="141">((BY26+0.00000010773*(BX26^4-BW26^4))-BV26*44100)/(AV26*51.4+0.00000043092*BW26^3)</f>
        <v>0.94336445247096601</v>
      </c>
      <c r="CA26">
        <f t="shared" ref="CA26:CA34" si="142">0.61365*EXP(17.502*AT26/(240.97+AT26))</f>
        <v>2.6382141234452088</v>
      </c>
      <c r="CB26">
        <f t="shared" ref="CB26:CB34" si="143">CA26*1000/BK26</f>
        <v>33.00570653962572</v>
      </c>
      <c r="CC26">
        <f t="shared" ref="CC26:CC34" si="144">(CB26-BE26)</f>
        <v>16.522113552565173</v>
      </c>
      <c r="CD26">
        <f t="shared" ref="CD26:CD34" si="145">IF(R26,AZ26,(AY26+AZ26)/2)</f>
        <v>19.768389701843262</v>
      </c>
      <c r="CE26">
        <f t="shared" ref="CE26:CE34" si="146">0.61365*EXP(17.502*CD26/(240.97+CD26))</f>
        <v>2.3131673429857305</v>
      </c>
      <c r="CF26">
        <f t="shared" ref="CF26:CF34" si="147">IF(CC26&lt;&gt;0,(1000-(CB26+BE26)/2)/CC26*BV26,0)</f>
        <v>5.8047002813618673E-2</v>
      </c>
      <c r="CG26">
        <f t="shared" ref="CG26:CG34" si="148">BE26*BK26/1000</f>
        <v>1.3175675476413744</v>
      </c>
      <c r="CH26">
        <f t="shared" ref="CH26:CH34" si="149">(CE26-CG26)</f>
        <v>0.99559979534435605</v>
      </c>
      <c r="CI26">
        <f t="shared" ref="CI26:CI34" si="150">1/(1.6/T26+1.37/AX26)</f>
        <v>3.6309773996158805E-2</v>
      </c>
      <c r="CJ26">
        <f t="shared" ref="CJ26:CJ34" si="151">U26*BK26*0.001</f>
        <v>12.677090451762293</v>
      </c>
      <c r="CK26">
        <f t="shared" ref="CK26:CK34" si="152">U26/BC26</f>
        <v>0.4027635366057058</v>
      </c>
      <c r="CL26">
        <f t="shared" ref="CL26:CL34" si="153">(1-BV26*BK26/CA26/T26)*100</f>
        <v>48.970464964694038</v>
      </c>
      <c r="CM26">
        <f t="shared" ref="CM26:CM34" si="154">(BC26-S26/(AX26/1.35))</f>
        <v>392.65547674691868</v>
      </c>
      <c r="CN26">
        <f t="shared" ref="CN26:CN34" si="155">S26*CL26/100/CM26</f>
        <v>1.0311056492894493E-2</v>
      </c>
      <c r="CO26">
        <f t="shared" ref="CO26:CO34" si="156">(Y26-X26)</f>
        <v>0</v>
      </c>
      <c r="CP26">
        <f t="shared" ref="CP26:CP34" si="157">BI26*AJ26</f>
        <v>1872.0331301134636</v>
      </c>
      <c r="CQ26">
        <f t="shared" ref="CQ26:CQ34" si="158">(AA26-Z26)</f>
        <v>599.9730224609375</v>
      </c>
      <c r="CR26">
        <f t="shared" ref="CR26:CR34" si="159">(AA26-AB26)/(AA26-X26)</f>
        <v>0.14718688302095664</v>
      </c>
      <c r="CS26">
        <v>-9999</v>
      </c>
    </row>
    <row r="27" spans="1:97" x14ac:dyDescent="0.2">
      <c r="A27" t="s">
        <v>125</v>
      </c>
      <c r="B27" t="s">
        <v>127</v>
      </c>
      <c r="C27" t="s">
        <v>129</v>
      </c>
      <c r="D27">
        <v>2</v>
      </c>
      <c r="E27">
        <v>2</v>
      </c>
      <c r="F27" t="s">
        <v>133</v>
      </c>
      <c r="G27" t="s">
        <v>135</v>
      </c>
      <c r="H27" t="s">
        <v>145</v>
      </c>
      <c r="I27">
        <v>1</v>
      </c>
      <c r="J27" s="8">
        <v>20130619</v>
      </c>
      <c r="K27" s="10" t="s">
        <v>147</v>
      </c>
      <c r="L27" s="5" t="s">
        <v>140</v>
      </c>
      <c r="M27" s="5" t="s">
        <v>143</v>
      </c>
      <c r="N27" s="8">
        <v>0</v>
      </c>
      <c r="O27" s="1">
        <v>26</v>
      </c>
      <c r="P27" s="1" t="s">
        <v>95</v>
      </c>
      <c r="Q27" s="1">
        <v>12313.49999838043</v>
      </c>
      <c r="R27" s="1">
        <v>0</v>
      </c>
      <c r="S27">
        <f t="shared" si="120"/>
        <v>4.9464343072722201</v>
      </c>
      <c r="T27">
        <f t="shared" si="121"/>
        <v>5.6953241798323638E-2</v>
      </c>
      <c r="U27">
        <f t="shared" si="122"/>
        <v>102.25838957944448</v>
      </c>
      <c r="V27" s="1">
        <v>26</v>
      </c>
      <c r="W27" s="1">
        <v>26</v>
      </c>
      <c r="X27" s="1">
        <v>0</v>
      </c>
      <c r="Y27" s="1">
        <v>0</v>
      </c>
      <c r="Z27" s="1">
        <v>926.2974853515625</v>
      </c>
      <c r="AA27" s="1">
        <v>1467.412353515625</v>
      </c>
      <c r="AB27" s="1">
        <v>1327.3013916015625</v>
      </c>
      <c r="AC27">
        <v>-9999</v>
      </c>
      <c r="AD27">
        <f t="shared" si="123"/>
        <v>0.36875447236603948</v>
      </c>
      <c r="AE27">
        <f t="shared" si="124"/>
        <v>9.548165624910053E-2</v>
      </c>
      <c r="AF27" s="1">
        <v>-1</v>
      </c>
      <c r="AG27" s="1">
        <v>0.87</v>
      </c>
      <c r="AH27" s="1">
        <v>0.92</v>
      </c>
      <c r="AI27" s="1">
        <v>8.0050029754638672</v>
      </c>
      <c r="AJ27">
        <f t="shared" si="125"/>
        <v>0.87400250148773195</v>
      </c>
      <c r="AK27">
        <f t="shared" si="126"/>
        <v>3.1122104671468015E-3</v>
      </c>
      <c r="AL27">
        <f t="shared" si="127"/>
        <v>0.25893016466067936</v>
      </c>
      <c r="AM27">
        <f t="shared" si="128"/>
        <v>1.5841696395825693</v>
      </c>
      <c r="AN27">
        <f t="shared" si="129"/>
        <v>-1</v>
      </c>
      <c r="AO27" s="1">
        <v>2186.125</v>
      </c>
      <c r="AP27" s="1">
        <v>0.5</v>
      </c>
      <c r="AQ27">
        <f t="shared" si="130"/>
        <v>91.217384304241307</v>
      </c>
      <c r="AR27">
        <f t="shared" si="131"/>
        <v>0.98286702087759203</v>
      </c>
      <c r="AS27">
        <f t="shared" si="132"/>
        <v>1.3526399715408761</v>
      </c>
      <c r="AT27">
        <f t="shared" si="133"/>
        <v>22.101163864135742</v>
      </c>
      <c r="AU27" s="1">
        <v>1.75</v>
      </c>
      <c r="AV27">
        <f t="shared" si="134"/>
        <v>4.9836448431015015</v>
      </c>
      <c r="AW27" s="1">
        <v>1</v>
      </c>
      <c r="AX27">
        <f t="shared" si="135"/>
        <v>9.9672896862030029</v>
      </c>
      <c r="AY27" s="1">
        <v>17.597116470336914</v>
      </c>
      <c r="AZ27" s="1">
        <v>22.101163864135742</v>
      </c>
      <c r="BA27" s="1">
        <v>17.106922149658203</v>
      </c>
      <c r="BB27" s="1">
        <v>249.76783752441406</v>
      </c>
      <c r="BC27" s="1">
        <v>246.74139404296875</v>
      </c>
      <c r="BD27" s="1">
        <v>15.916974067687988</v>
      </c>
      <c r="BE27" s="1">
        <v>16.480781555175781</v>
      </c>
      <c r="BF27" s="1">
        <v>63.000442504882812</v>
      </c>
      <c r="BG27" s="1">
        <v>65.232025146484375</v>
      </c>
      <c r="BH27" s="1">
        <v>300.04391479492188</v>
      </c>
      <c r="BI27" s="1">
        <v>2186.125</v>
      </c>
      <c r="BJ27" s="1">
        <v>1.6729096174240112</v>
      </c>
      <c r="BK27" s="1">
        <v>79.928398132324219</v>
      </c>
      <c r="BL27" s="1">
        <v>2.6669173240661621</v>
      </c>
      <c r="BM27" s="1">
        <v>-0.13254290819168091</v>
      </c>
      <c r="BN27" s="1">
        <v>0.75</v>
      </c>
      <c r="BO27" s="1">
        <v>-1.355140209197998</v>
      </c>
      <c r="BP27" s="1">
        <v>7.355140209197998</v>
      </c>
      <c r="BQ27" s="1">
        <v>1</v>
      </c>
      <c r="BR27" s="1">
        <v>0</v>
      </c>
      <c r="BS27" s="1">
        <v>0.15999999642372131</v>
      </c>
      <c r="BT27" s="1">
        <v>111115</v>
      </c>
      <c r="BU27">
        <f t="shared" si="136"/>
        <v>1.7145366559709823</v>
      </c>
      <c r="BV27">
        <f t="shared" si="137"/>
        <v>9.8286702087759209E-4</v>
      </c>
      <c r="BW27">
        <f t="shared" si="138"/>
        <v>295.25116386413572</v>
      </c>
      <c r="BX27">
        <f t="shared" si="139"/>
        <v>290.74711647033689</v>
      </c>
      <c r="BY27">
        <f t="shared" si="140"/>
        <v>349.77999218180776</v>
      </c>
      <c r="BZ27">
        <f t="shared" si="141"/>
        <v>0.96393722341346111</v>
      </c>
      <c r="CA27">
        <f t="shared" si="142"/>
        <v>2.6699224412148315</v>
      </c>
      <c r="CB27">
        <f t="shared" si="143"/>
        <v>33.403927810422061</v>
      </c>
      <c r="CC27">
        <f t="shared" si="144"/>
        <v>16.92314625524628</v>
      </c>
      <c r="CD27">
        <f t="shared" si="145"/>
        <v>19.849140167236328</v>
      </c>
      <c r="CE27">
        <f t="shared" si="146"/>
        <v>2.3247803904243165</v>
      </c>
      <c r="CF27">
        <f t="shared" si="147"/>
        <v>5.662965908243818E-2</v>
      </c>
      <c r="CG27">
        <f t="shared" si="148"/>
        <v>1.3172824696739553</v>
      </c>
      <c r="CH27">
        <f t="shared" si="149"/>
        <v>1.0074979207503612</v>
      </c>
      <c r="CI27">
        <f t="shared" si="150"/>
        <v>3.5422467265845255E-2</v>
      </c>
      <c r="CJ27">
        <f t="shared" si="151"/>
        <v>8.1733492746761538</v>
      </c>
      <c r="CK27">
        <f t="shared" si="152"/>
        <v>0.41443548609292818</v>
      </c>
      <c r="CL27">
        <f t="shared" si="153"/>
        <v>48.337100428302257</v>
      </c>
      <c r="CM27">
        <f t="shared" si="154"/>
        <v>246.07143395100303</v>
      </c>
      <c r="CN27">
        <f t="shared" si="155"/>
        <v>9.7165399507618214E-3</v>
      </c>
      <c r="CO27">
        <f t="shared" si="156"/>
        <v>0</v>
      </c>
      <c r="CP27">
        <f t="shared" si="157"/>
        <v>1910.6787185648679</v>
      </c>
      <c r="CQ27">
        <f t="shared" si="158"/>
        <v>541.1148681640625</v>
      </c>
      <c r="CR27">
        <f t="shared" si="159"/>
        <v>9.548165624910053E-2</v>
      </c>
      <c r="CS27">
        <v>-9999</v>
      </c>
    </row>
    <row r="28" spans="1:97" x14ac:dyDescent="0.2">
      <c r="A28" t="s">
        <v>125</v>
      </c>
      <c r="B28" t="s">
        <v>127</v>
      </c>
      <c r="C28" t="s">
        <v>129</v>
      </c>
      <c r="D28">
        <v>2</v>
      </c>
      <c r="E28">
        <v>2</v>
      </c>
      <c r="F28" t="s">
        <v>133</v>
      </c>
      <c r="G28" t="s">
        <v>135</v>
      </c>
      <c r="H28" t="s">
        <v>145</v>
      </c>
      <c r="I28">
        <v>1</v>
      </c>
      <c r="J28" s="8">
        <v>20130619</v>
      </c>
      <c r="K28" s="10" t="s">
        <v>147</v>
      </c>
      <c r="L28" s="5" t="s">
        <v>140</v>
      </c>
      <c r="M28" s="5" t="s">
        <v>143</v>
      </c>
      <c r="N28" s="8">
        <v>0</v>
      </c>
      <c r="O28" s="1">
        <v>27</v>
      </c>
      <c r="P28" s="1" t="s">
        <v>96</v>
      </c>
      <c r="Q28" s="1">
        <v>12447.499998931773</v>
      </c>
      <c r="R28" s="1">
        <v>0</v>
      </c>
      <c r="S28">
        <f t="shared" si="120"/>
        <v>1.1295747686043567</v>
      </c>
      <c r="T28">
        <f t="shared" si="121"/>
        <v>5.8579662114305403E-2</v>
      </c>
      <c r="U28">
        <f t="shared" si="122"/>
        <v>66.254816832473281</v>
      </c>
      <c r="V28" s="1">
        <v>27</v>
      </c>
      <c r="W28" s="1">
        <v>27</v>
      </c>
      <c r="X28" s="1">
        <v>0</v>
      </c>
      <c r="Y28" s="1">
        <v>0</v>
      </c>
      <c r="Z28" s="1">
        <v>941.1685791015625</v>
      </c>
      <c r="AA28" s="1">
        <v>1433.74951171875</v>
      </c>
      <c r="AB28" s="1">
        <v>1324.2171630859375</v>
      </c>
      <c r="AC28">
        <v>-9999</v>
      </c>
      <c r="AD28">
        <f t="shared" si="123"/>
        <v>0.34356136032903783</v>
      </c>
      <c r="AE28">
        <f t="shared" si="124"/>
        <v>7.6395735613194612E-2</v>
      </c>
      <c r="AF28" s="1">
        <v>-1</v>
      </c>
      <c r="AG28" s="1">
        <v>0.87</v>
      </c>
      <c r="AH28" s="1">
        <v>0.92</v>
      </c>
      <c r="AI28" s="1">
        <v>13.145540237426758</v>
      </c>
      <c r="AJ28">
        <f t="shared" si="125"/>
        <v>0.87657277011871326</v>
      </c>
      <c r="AK28">
        <f t="shared" si="126"/>
        <v>1.4977197871732966E-3</v>
      </c>
      <c r="AL28">
        <f t="shared" si="127"/>
        <v>0.22236416673874035</v>
      </c>
      <c r="AM28">
        <f t="shared" si="128"/>
        <v>1.5233716292222634</v>
      </c>
      <c r="AN28">
        <f t="shared" si="129"/>
        <v>-1</v>
      </c>
      <c r="AO28" s="1">
        <v>1622.0877685546875</v>
      </c>
      <c r="AP28" s="1">
        <v>0.5</v>
      </c>
      <c r="AQ28">
        <f t="shared" si="130"/>
        <v>54.31270668389859</v>
      </c>
      <c r="AR28">
        <f t="shared" si="131"/>
        <v>0.97612420950362111</v>
      </c>
      <c r="AS28">
        <f t="shared" si="132"/>
        <v>1.3066807602809321</v>
      </c>
      <c r="AT28">
        <f t="shared" si="133"/>
        <v>21.818838119506836</v>
      </c>
      <c r="AU28" s="1">
        <v>1.75</v>
      </c>
      <c r="AV28">
        <f t="shared" si="134"/>
        <v>4.9836448431015015</v>
      </c>
      <c r="AW28" s="1">
        <v>1</v>
      </c>
      <c r="AX28">
        <f t="shared" si="135"/>
        <v>9.9672896862030029</v>
      </c>
      <c r="AY28" s="1">
        <v>17.614267349243164</v>
      </c>
      <c r="AZ28" s="1">
        <v>21.818838119506836</v>
      </c>
      <c r="BA28" s="1">
        <v>17.107385635375977</v>
      </c>
      <c r="BB28" s="1">
        <v>100.19834136962891</v>
      </c>
      <c r="BC28" s="1">
        <v>99.48291015625</v>
      </c>
      <c r="BD28" s="1">
        <v>15.925135612487793</v>
      </c>
      <c r="BE28" s="1">
        <v>16.485050201416016</v>
      </c>
      <c r="BF28" s="1">
        <v>62.965850830078125</v>
      </c>
      <c r="BG28" s="1">
        <v>65.179679870605469</v>
      </c>
      <c r="BH28" s="1">
        <v>300.05599975585938</v>
      </c>
      <c r="BI28" s="1">
        <v>1622.0877685546875</v>
      </c>
      <c r="BJ28" s="1">
        <v>1.5381109714508057</v>
      </c>
      <c r="BK28" s="1">
        <v>79.930000305175781</v>
      </c>
      <c r="BL28" s="1">
        <v>2.0108275413513184</v>
      </c>
      <c r="BM28" s="1">
        <v>-0.13225871324539185</v>
      </c>
      <c r="BN28" s="1">
        <v>0.5</v>
      </c>
      <c r="BO28" s="1">
        <v>-1.355140209197998</v>
      </c>
      <c r="BP28" s="1">
        <v>7.355140209197998</v>
      </c>
      <c r="BQ28" s="1">
        <v>1</v>
      </c>
      <c r="BR28" s="1">
        <v>0</v>
      </c>
      <c r="BS28" s="1">
        <v>0.15999999642372131</v>
      </c>
      <c r="BT28" s="1">
        <v>111115</v>
      </c>
      <c r="BU28">
        <f t="shared" si="136"/>
        <v>1.7146057128906249</v>
      </c>
      <c r="BV28">
        <f t="shared" si="137"/>
        <v>9.7612420950362114E-4</v>
      </c>
      <c r="BW28">
        <f t="shared" si="138"/>
        <v>294.96883811950681</v>
      </c>
      <c r="BX28">
        <f t="shared" si="139"/>
        <v>290.76426734924314</v>
      </c>
      <c r="BY28">
        <f t="shared" si="140"/>
        <v>259.53403716771209</v>
      </c>
      <c r="BZ28">
        <f t="shared" si="141"/>
        <v>0.63982240391151457</v>
      </c>
      <c r="CA28">
        <f t="shared" si="142"/>
        <v>2.6243308279109523</v>
      </c>
      <c r="CB28">
        <f t="shared" si="143"/>
        <v>32.832863979621635</v>
      </c>
      <c r="CC28">
        <f t="shared" si="144"/>
        <v>16.347813778205619</v>
      </c>
      <c r="CD28">
        <f t="shared" si="145"/>
        <v>19.716552734375</v>
      </c>
      <c r="CE28">
        <f t="shared" si="146"/>
        <v>2.3057392822087386</v>
      </c>
      <c r="CF28">
        <f t="shared" si="147"/>
        <v>5.8237389868956213E-2</v>
      </c>
      <c r="CG28">
        <f t="shared" si="148"/>
        <v>1.3176500676300202</v>
      </c>
      <c r="CH28">
        <f t="shared" si="149"/>
        <v>0.98808921457871834</v>
      </c>
      <c r="CI28">
        <f t="shared" si="150"/>
        <v>3.6428965715257951E-2</v>
      </c>
      <c r="CJ28">
        <f t="shared" si="151"/>
        <v>5.2957475296389553</v>
      </c>
      <c r="CK28">
        <f t="shared" si="152"/>
        <v>0.66599194503268988</v>
      </c>
      <c r="CL28">
        <f t="shared" si="153"/>
        <v>49.2484332015215</v>
      </c>
      <c r="CM28">
        <f t="shared" si="154"/>
        <v>99.32991711745764</v>
      </c>
      <c r="CN28">
        <f t="shared" si="155"/>
        <v>5.60050679111647E-3</v>
      </c>
      <c r="CO28">
        <f t="shared" si="156"/>
        <v>0</v>
      </c>
      <c r="CP28">
        <f t="shared" si="157"/>
        <v>1421.8779686576647</v>
      </c>
      <c r="CQ28">
        <f t="shared" si="158"/>
        <v>492.5809326171875</v>
      </c>
      <c r="CR28">
        <f t="shared" si="159"/>
        <v>7.6395735613194612E-2</v>
      </c>
      <c r="CS28">
        <v>-9999</v>
      </c>
    </row>
    <row r="29" spans="1:97" x14ac:dyDescent="0.2">
      <c r="A29" t="s">
        <v>125</v>
      </c>
      <c r="B29" t="s">
        <v>127</v>
      </c>
      <c r="C29" t="s">
        <v>129</v>
      </c>
      <c r="D29">
        <v>2</v>
      </c>
      <c r="E29">
        <v>2</v>
      </c>
      <c r="F29" t="s">
        <v>133</v>
      </c>
      <c r="G29" t="s">
        <v>135</v>
      </c>
      <c r="H29" t="s">
        <v>145</v>
      </c>
      <c r="I29">
        <v>1</v>
      </c>
      <c r="J29" s="8">
        <v>20130619</v>
      </c>
      <c r="K29" s="10" t="s">
        <v>147</v>
      </c>
      <c r="L29" s="5" t="s">
        <v>140</v>
      </c>
      <c r="M29" s="5" t="s">
        <v>143</v>
      </c>
      <c r="N29" s="8">
        <v>0</v>
      </c>
      <c r="O29" s="1">
        <v>28</v>
      </c>
      <c r="P29" s="1" t="s">
        <v>97</v>
      </c>
      <c r="Q29" s="1">
        <v>12577.49999838043</v>
      </c>
      <c r="R29" s="1">
        <v>0</v>
      </c>
      <c r="S29">
        <f t="shared" si="120"/>
        <v>-0.25871526153174351</v>
      </c>
      <c r="T29">
        <f t="shared" si="121"/>
        <v>6.0421907358931347E-2</v>
      </c>
      <c r="U29">
        <f t="shared" si="122"/>
        <v>54.953682664471359</v>
      </c>
      <c r="V29" s="1">
        <v>28</v>
      </c>
      <c r="W29" s="1">
        <v>28</v>
      </c>
      <c r="X29" s="1">
        <v>0</v>
      </c>
      <c r="Y29" s="1">
        <v>0</v>
      </c>
      <c r="Z29" s="1">
        <v>943.489501953125</v>
      </c>
      <c r="AA29" s="1">
        <v>1419.2523193359375</v>
      </c>
      <c r="AB29" s="1">
        <v>1313.777099609375</v>
      </c>
      <c r="AC29">
        <v>-9999</v>
      </c>
      <c r="AD29">
        <f t="shared" si="123"/>
        <v>0.33522074327517748</v>
      </c>
      <c r="AE29">
        <f t="shared" si="124"/>
        <v>7.4317454542483286E-2</v>
      </c>
      <c r="AF29" s="1">
        <v>-1</v>
      </c>
      <c r="AG29" s="1">
        <v>0.87</v>
      </c>
      <c r="AH29" s="1">
        <v>0.92</v>
      </c>
      <c r="AI29" s="1">
        <v>13.176470756530762</v>
      </c>
      <c r="AJ29">
        <f t="shared" si="125"/>
        <v>0.87658823537826536</v>
      </c>
      <c r="AK29">
        <f t="shared" si="126"/>
        <v>5.2314705005875061E-4</v>
      </c>
      <c r="AL29">
        <f t="shared" si="127"/>
        <v>0.22169706390000229</v>
      </c>
      <c r="AM29">
        <f t="shared" si="128"/>
        <v>1.5042587293212402</v>
      </c>
      <c r="AN29">
        <f t="shared" si="129"/>
        <v>-1</v>
      </c>
      <c r="AO29" s="1">
        <v>1616.4625244140625</v>
      </c>
      <c r="AP29" s="1">
        <v>0.5</v>
      </c>
      <c r="AQ29">
        <f t="shared" si="130"/>
        <v>52.652877281793401</v>
      </c>
      <c r="AR29">
        <f t="shared" si="131"/>
        <v>1.0269819708860073</v>
      </c>
      <c r="AS29">
        <f t="shared" si="132"/>
        <v>1.3328061086900813</v>
      </c>
      <c r="AT29">
        <f t="shared" si="133"/>
        <v>22.000883102416992</v>
      </c>
      <c r="AU29" s="1">
        <v>1.75</v>
      </c>
      <c r="AV29">
        <f t="shared" si="134"/>
        <v>4.9836448431015015</v>
      </c>
      <c r="AW29" s="1">
        <v>1</v>
      </c>
      <c r="AX29">
        <f t="shared" si="135"/>
        <v>9.9672896862030029</v>
      </c>
      <c r="AY29" s="1">
        <v>17.643610000610352</v>
      </c>
      <c r="AZ29" s="1">
        <v>22.000883102416992</v>
      </c>
      <c r="BA29" s="1">
        <v>17.102495193481445</v>
      </c>
      <c r="BB29" s="1">
        <v>49.373588562011719</v>
      </c>
      <c r="BC29" s="1">
        <v>49.494831085205078</v>
      </c>
      <c r="BD29" s="1">
        <v>15.936017990112305</v>
      </c>
      <c r="BE29" s="1">
        <v>16.525075912475586</v>
      </c>
      <c r="BF29" s="1">
        <v>62.892112731933594</v>
      </c>
      <c r="BG29" s="1">
        <v>65.21685791015625</v>
      </c>
      <c r="BH29" s="1">
        <v>300.05865478515625</v>
      </c>
      <c r="BI29" s="1">
        <v>1616.4625244140625</v>
      </c>
      <c r="BJ29" s="1">
        <v>1.1496192216873169</v>
      </c>
      <c r="BK29" s="1">
        <v>79.929656982421875</v>
      </c>
      <c r="BL29" s="1">
        <v>1.9358687400817871</v>
      </c>
      <c r="BM29" s="1">
        <v>-0.12604647874832153</v>
      </c>
      <c r="BN29" s="1">
        <v>0.75</v>
      </c>
      <c r="BO29" s="1">
        <v>-1.355140209197998</v>
      </c>
      <c r="BP29" s="1">
        <v>7.355140209197998</v>
      </c>
      <c r="BQ29" s="1">
        <v>1</v>
      </c>
      <c r="BR29" s="1">
        <v>0</v>
      </c>
      <c r="BS29" s="1">
        <v>0.15999999642372131</v>
      </c>
      <c r="BT29" s="1">
        <v>111115</v>
      </c>
      <c r="BU29">
        <f t="shared" si="136"/>
        <v>1.7146208844866071</v>
      </c>
      <c r="BV29">
        <f t="shared" si="137"/>
        <v>1.0269819708860074E-3</v>
      </c>
      <c r="BW29">
        <f t="shared" si="138"/>
        <v>295.15088310241697</v>
      </c>
      <c r="BX29">
        <f t="shared" si="139"/>
        <v>290.79361000061033</v>
      </c>
      <c r="BY29">
        <f t="shared" si="140"/>
        <v>258.63399812532953</v>
      </c>
      <c r="BZ29">
        <f t="shared" si="141"/>
        <v>0.62163552750006301</v>
      </c>
      <c r="CA29">
        <f t="shared" si="142"/>
        <v>2.6536497579827372</v>
      </c>
      <c r="CB29">
        <f t="shared" si="143"/>
        <v>33.199814163675541</v>
      </c>
      <c r="CC29">
        <f t="shared" si="144"/>
        <v>16.674738251199955</v>
      </c>
      <c r="CD29">
        <f t="shared" si="145"/>
        <v>19.822246551513672</v>
      </c>
      <c r="CE29">
        <f t="shared" si="146"/>
        <v>2.3209070505306242</v>
      </c>
      <c r="CF29">
        <f t="shared" si="147"/>
        <v>6.0057835570983722E-2</v>
      </c>
      <c r="CG29">
        <f t="shared" si="148"/>
        <v>1.3208436492926559</v>
      </c>
      <c r="CH29">
        <f t="shared" si="149"/>
        <v>1.0000634012379683</v>
      </c>
      <c r="CI29">
        <f t="shared" si="150"/>
        <v>3.7568687900822226E-2</v>
      </c>
      <c r="CJ29">
        <f t="shared" si="151"/>
        <v>4.3924290052920592</v>
      </c>
      <c r="CK29">
        <f t="shared" si="152"/>
        <v>1.1102913467846551</v>
      </c>
      <c r="CL29">
        <f t="shared" si="153"/>
        <v>48.804388349938776</v>
      </c>
      <c r="CM29">
        <f t="shared" si="154"/>
        <v>49.529872266314854</v>
      </c>
      <c r="CN29">
        <f t="shared" si="155"/>
        <v>-2.5492575526867246E-3</v>
      </c>
      <c r="CO29">
        <f t="shared" si="156"/>
        <v>0</v>
      </c>
      <c r="CP29">
        <f t="shared" si="157"/>
        <v>1416.9720318312193</v>
      </c>
      <c r="CQ29">
        <f t="shared" si="158"/>
        <v>475.7628173828125</v>
      </c>
      <c r="CR29">
        <f t="shared" si="159"/>
        <v>7.4317454542483286E-2</v>
      </c>
      <c r="CS29">
        <v>-9999</v>
      </c>
    </row>
    <row r="30" spans="1:97" x14ac:dyDescent="0.2">
      <c r="A30" t="s">
        <v>125</v>
      </c>
      <c r="B30" t="s">
        <v>127</v>
      </c>
      <c r="C30" t="s">
        <v>129</v>
      </c>
      <c r="D30">
        <v>2</v>
      </c>
      <c r="E30">
        <v>2</v>
      </c>
      <c r="F30" t="s">
        <v>133</v>
      </c>
      <c r="G30" t="s">
        <v>135</v>
      </c>
      <c r="H30" t="s">
        <v>145</v>
      </c>
      <c r="I30">
        <v>1</v>
      </c>
      <c r="J30" s="8">
        <v>20130619</v>
      </c>
      <c r="K30" s="10" t="s">
        <v>147</v>
      </c>
      <c r="L30" s="5" t="s">
        <v>140</v>
      </c>
      <c r="M30" s="5" t="s">
        <v>143</v>
      </c>
      <c r="N30" s="8">
        <v>0</v>
      </c>
      <c r="O30" s="1">
        <v>29</v>
      </c>
      <c r="P30" s="1" t="s">
        <v>98</v>
      </c>
      <c r="Q30" s="1">
        <v>12602.499996657483</v>
      </c>
      <c r="R30" s="1">
        <v>0</v>
      </c>
      <c r="S30">
        <f t="shared" si="120"/>
        <v>-0.23393357571535717</v>
      </c>
      <c r="T30">
        <f t="shared" si="121"/>
        <v>6.1637141402561074E-2</v>
      </c>
      <c r="U30">
        <f t="shared" si="122"/>
        <v>54.225631242003914</v>
      </c>
      <c r="V30" s="1">
        <v>29</v>
      </c>
      <c r="W30" s="1">
        <v>29</v>
      </c>
      <c r="X30" s="1">
        <v>0</v>
      </c>
      <c r="Y30" s="1">
        <v>0</v>
      </c>
      <c r="Z30" s="1">
        <v>940.428955078125</v>
      </c>
      <c r="AA30" s="1">
        <v>1451.67822265625</v>
      </c>
      <c r="AB30" s="1">
        <v>1340.455810546875</v>
      </c>
      <c r="AC30">
        <v>-9999</v>
      </c>
      <c r="AD30">
        <f t="shared" si="123"/>
        <v>0.35217809263725947</v>
      </c>
      <c r="AE30">
        <f t="shared" si="124"/>
        <v>7.661643632420316E-2</v>
      </c>
      <c r="AF30" s="1">
        <v>-1</v>
      </c>
      <c r="AG30" s="1">
        <v>0.87</v>
      </c>
      <c r="AH30" s="1">
        <v>0.92</v>
      </c>
      <c r="AI30" s="1">
        <v>7.9800500869750977</v>
      </c>
      <c r="AJ30">
        <f t="shared" si="125"/>
        <v>0.87399002504348744</v>
      </c>
      <c r="AK30">
        <f t="shared" si="126"/>
        <v>3.6906526140393454E-4</v>
      </c>
      <c r="AL30">
        <f t="shared" si="127"/>
        <v>0.21755026200087199</v>
      </c>
      <c r="AM30">
        <f t="shared" si="128"/>
        <v>1.5436341201719523</v>
      </c>
      <c r="AN30">
        <f t="shared" si="129"/>
        <v>-1</v>
      </c>
      <c r="AO30" s="1">
        <v>2374.962646484375</v>
      </c>
      <c r="AP30" s="1">
        <v>0.5</v>
      </c>
      <c r="AQ30">
        <f t="shared" si="130"/>
        <v>79.516125675230825</v>
      </c>
      <c r="AR30">
        <f t="shared" si="131"/>
        <v>1.0029167790010711</v>
      </c>
      <c r="AS30">
        <f t="shared" si="132"/>
        <v>1.2765629339587816</v>
      </c>
      <c r="AT30">
        <f t="shared" si="133"/>
        <v>21.645809173583984</v>
      </c>
      <c r="AU30" s="1">
        <v>1.75</v>
      </c>
      <c r="AV30">
        <f t="shared" si="134"/>
        <v>4.9836448431015015</v>
      </c>
      <c r="AW30" s="1">
        <v>1</v>
      </c>
      <c r="AX30">
        <f t="shared" si="135"/>
        <v>9.9672896862030029</v>
      </c>
      <c r="AY30" s="1">
        <v>17.646223068237305</v>
      </c>
      <c r="AZ30" s="1">
        <v>21.645809173583984</v>
      </c>
      <c r="BA30" s="1">
        <v>17.104087829589844</v>
      </c>
      <c r="BB30" s="1">
        <v>49.370502471923828</v>
      </c>
      <c r="BC30" s="1">
        <v>49.478004455566406</v>
      </c>
      <c r="BD30" s="1">
        <v>15.940970420837402</v>
      </c>
      <c r="BE30" s="1">
        <v>16.516273498535156</v>
      </c>
      <c r="BF30" s="1">
        <v>62.902454376220703</v>
      </c>
      <c r="BG30" s="1">
        <v>65.172576904296875</v>
      </c>
      <c r="BH30" s="1">
        <v>300.03604125976562</v>
      </c>
      <c r="BI30" s="1">
        <v>2374.962646484375</v>
      </c>
      <c r="BJ30" s="1">
        <v>1.0449748039245605</v>
      </c>
      <c r="BK30" s="1">
        <v>79.931121826171875</v>
      </c>
      <c r="BL30" s="1">
        <v>1.9358687400817871</v>
      </c>
      <c r="BM30" s="1">
        <v>-0.12604647874832153</v>
      </c>
      <c r="BN30" s="1">
        <v>0.75</v>
      </c>
      <c r="BO30" s="1">
        <v>-1.355140209197998</v>
      </c>
      <c r="BP30" s="1">
        <v>7.355140209197998</v>
      </c>
      <c r="BQ30" s="1">
        <v>1</v>
      </c>
      <c r="BR30" s="1">
        <v>0</v>
      </c>
      <c r="BS30" s="1">
        <v>0.15999999642372131</v>
      </c>
      <c r="BT30" s="1">
        <v>111115</v>
      </c>
      <c r="BU30">
        <f t="shared" si="136"/>
        <v>1.7144916643415178</v>
      </c>
      <c r="BV30">
        <f t="shared" si="137"/>
        <v>1.0029167790010711E-3</v>
      </c>
      <c r="BW30">
        <f t="shared" si="138"/>
        <v>294.79580917358396</v>
      </c>
      <c r="BX30">
        <f t="shared" si="139"/>
        <v>290.79622306823728</v>
      </c>
      <c r="BY30">
        <f t="shared" si="140"/>
        <v>379.99401494397171</v>
      </c>
      <c r="BZ30">
        <f t="shared" si="141"/>
        <v>1.0946940906024318</v>
      </c>
      <c r="CA30">
        <f t="shared" si="142"/>
        <v>2.5967272030845692</v>
      </c>
      <c r="CB30">
        <f t="shared" si="143"/>
        <v>32.487060656195148</v>
      </c>
      <c r="CC30">
        <f t="shared" si="144"/>
        <v>15.970787157659991</v>
      </c>
      <c r="CD30">
        <f t="shared" si="145"/>
        <v>19.646016120910645</v>
      </c>
      <c r="CE30">
        <f t="shared" si="146"/>
        <v>2.2956652055003794</v>
      </c>
      <c r="CF30">
        <f t="shared" si="147"/>
        <v>6.1258323482599616E-2</v>
      </c>
      <c r="CG30">
        <f t="shared" si="148"/>
        <v>1.3201642691257875</v>
      </c>
      <c r="CH30">
        <f t="shared" si="149"/>
        <v>0.9755009363745919</v>
      </c>
      <c r="CI30">
        <f t="shared" si="150"/>
        <v>3.8320307336040513E-2</v>
      </c>
      <c r="CJ30">
        <f t="shared" si="151"/>
        <v>4.3343155369056872</v>
      </c>
      <c r="CK30">
        <f t="shared" si="152"/>
        <v>1.0959542899653745</v>
      </c>
      <c r="CL30">
        <f t="shared" si="153"/>
        <v>49.914502840334627</v>
      </c>
      <c r="CM30">
        <f t="shared" si="154"/>
        <v>49.509689129851822</v>
      </c>
      <c r="CN30">
        <f t="shared" si="155"/>
        <v>-2.3584632290598222E-3</v>
      </c>
      <c r="CO30">
        <f t="shared" si="156"/>
        <v>0</v>
      </c>
      <c r="CP30">
        <f t="shared" si="157"/>
        <v>2075.693662878226</v>
      </c>
      <c r="CQ30">
        <f t="shared" si="158"/>
        <v>511.249267578125</v>
      </c>
      <c r="CR30">
        <f t="shared" si="159"/>
        <v>7.661643632420316E-2</v>
      </c>
      <c r="CS30">
        <v>-9999</v>
      </c>
    </row>
    <row r="31" spans="1:97" x14ac:dyDescent="0.2">
      <c r="A31" t="s">
        <v>125</v>
      </c>
      <c r="B31" t="s">
        <v>127</v>
      </c>
      <c r="C31" t="s">
        <v>129</v>
      </c>
      <c r="D31">
        <v>2</v>
      </c>
      <c r="E31">
        <v>2</v>
      </c>
      <c r="F31" t="s">
        <v>133</v>
      </c>
      <c r="G31" t="s">
        <v>135</v>
      </c>
      <c r="H31" t="s">
        <v>145</v>
      </c>
      <c r="I31">
        <v>1</v>
      </c>
      <c r="J31" s="8">
        <v>20130619</v>
      </c>
      <c r="K31" s="10" t="s">
        <v>147</v>
      </c>
      <c r="L31" s="5" t="s">
        <v>140</v>
      </c>
      <c r="M31" s="5" t="s">
        <v>143</v>
      </c>
      <c r="N31" s="8">
        <v>0</v>
      </c>
      <c r="O31" s="1">
        <v>30</v>
      </c>
      <c r="P31" s="1" t="s">
        <v>99</v>
      </c>
      <c r="Q31" s="1">
        <v>12756.49999968987</v>
      </c>
      <c r="R31" s="1">
        <v>0</v>
      </c>
      <c r="S31">
        <f t="shared" si="120"/>
        <v>8.8953906636389899</v>
      </c>
      <c r="T31">
        <f t="shared" si="121"/>
        <v>6.2958811592907518E-2</v>
      </c>
      <c r="U31">
        <f t="shared" si="122"/>
        <v>158.93203242909354</v>
      </c>
      <c r="V31" s="1">
        <v>30</v>
      </c>
      <c r="W31" s="1">
        <v>30</v>
      </c>
      <c r="X31" s="1">
        <v>0</v>
      </c>
      <c r="Y31" s="1">
        <v>0</v>
      </c>
      <c r="Z31" s="1">
        <v>890.736083984375</v>
      </c>
      <c r="AA31" s="1">
        <v>1479.8466796875</v>
      </c>
      <c r="AB31" s="1">
        <v>1299.8182373046875</v>
      </c>
      <c r="AC31">
        <v>-9999</v>
      </c>
      <c r="AD31">
        <f t="shared" si="123"/>
        <v>0.39808893974579029</v>
      </c>
      <c r="AE31">
        <f t="shared" si="124"/>
        <v>0.12165344211254993</v>
      </c>
      <c r="AF31" s="1">
        <v>-1</v>
      </c>
      <c r="AG31" s="1">
        <v>0.87</v>
      </c>
      <c r="AH31" s="1">
        <v>0.92</v>
      </c>
      <c r="AI31" s="1">
        <v>13.176470756530762</v>
      </c>
      <c r="AJ31">
        <f t="shared" si="125"/>
        <v>0.87658823537826536</v>
      </c>
      <c r="AK31">
        <f t="shared" si="126"/>
        <v>6.976600930174456E-3</v>
      </c>
      <c r="AL31">
        <f t="shared" si="127"/>
        <v>0.30559362485738689</v>
      </c>
      <c r="AM31">
        <f t="shared" si="128"/>
        <v>1.6613750203853412</v>
      </c>
      <c r="AN31">
        <f t="shared" si="129"/>
        <v>-1</v>
      </c>
      <c r="AO31" s="1">
        <v>1618.0555419921875</v>
      </c>
      <c r="AP31" s="1">
        <v>0.5</v>
      </c>
      <c r="AQ31">
        <f t="shared" si="130"/>
        <v>86.274702203008943</v>
      </c>
      <c r="AR31">
        <f t="shared" si="131"/>
        <v>1.0381974651333561</v>
      </c>
      <c r="AS31">
        <f t="shared" si="132"/>
        <v>1.2937780466625697</v>
      </c>
      <c r="AT31">
        <f t="shared" si="133"/>
        <v>21.74592399597168</v>
      </c>
      <c r="AU31" s="1">
        <v>1.75</v>
      </c>
      <c r="AV31">
        <f t="shared" si="134"/>
        <v>4.9836448431015015</v>
      </c>
      <c r="AW31" s="1">
        <v>1</v>
      </c>
      <c r="AX31">
        <f t="shared" si="135"/>
        <v>9.9672896862030029</v>
      </c>
      <c r="AY31" s="1">
        <v>17.619474411010742</v>
      </c>
      <c r="AZ31" s="1">
        <v>21.74592399597168</v>
      </c>
      <c r="BA31" s="1">
        <v>17.105588912963867</v>
      </c>
      <c r="BB31" s="1">
        <v>398.97113037109375</v>
      </c>
      <c r="BC31" s="1">
        <v>393.544921875</v>
      </c>
      <c r="BD31" s="1">
        <v>15.904819488525391</v>
      </c>
      <c r="BE31" s="1">
        <v>16.500320434570312</v>
      </c>
      <c r="BF31" s="1">
        <v>62.865779876708984</v>
      </c>
      <c r="BG31" s="1">
        <v>65.219566345214844</v>
      </c>
      <c r="BH31" s="1">
        <v>300.0611572265625</v>
      </c>
      <c r="BI31" s="1">
        <v>1618.0555419921875</v>
      </c>
      <c r="BJ31" s="1">
        <v>0.78809493780136108</v>
      </c>
      <c r="BK31" s="1">
        <v>79.931144714355469</v>
      </c>
      <c r="BL31" s="1">
        <v>3.1931319236755371</v>
      </c>
      <c r="BM31" s="1">
        <v>-0.12922030687332153</v>
      </c>
      <c r="BN31" s="1">
        <v>0.5</v>
      </c>
      <c r="BO31" s="1">
        <v>-1.355140209197998</v>
      </c>
      <c r="BP31" s="1">
        <v>7.355140209197998</v>
      </c>
      <c r="BQ31" s="1">
        <v>1</v>
      </c>
      <c r="BR31" s="1">
        <v>0</v>
      </c>
      <c r="BS31" s="1">
        <v>0.15999999642372131</v>
      </c>
      <c r="BT31" s="1">
        <v>111115</v>
      </c>
      <c r="BU31">
        <f t="shared" si="136"/>
        <v>1.7146351841517857</v>
      </c>
      <c r="BV31">
        <f t="shared" si="137"/>
        <v>1.0381974651333561E-3</v>
      </c>
      <c r="BW31">
        <f t="shared" si="138"/>
        <v>294.89592399597166</v>
      </c>
      <c r="BX31">
        <f t="shared" si="139"/>
        <v>290.76947441101072</v>
      </c>
      <c r="BY31">
        <f t="shared" si="140"/>
        <v>258.88888093213245</v>
      </c>
      <c r="BZ31">
        <f t="shared" si="141"/>
        <v>0.63040620789953372</v>
      </c>
      <c r="CA31">
        <f t="shared" si="142"/>
        <v>2.612667547151446</v>
      </c>
      <c r="CB31">
        <f t="shared" si="143"/>
        <v>32.686477298531869</v>
      </c>
      <c r="CC31">
        <f t="shared" si="144"/>
        <v>16.186156863961557</v>
      </c>
      <c r="CD31">
        <f t="shared" si="145"/>
        <v>19.682699203491211</v>
      </c>
      <c r="CE31">
        <f t="shared" si="146"/>
        <v>2.3008994781969823</v>
      </c>
      <c r="CF31">
        <f t="shared" si="147"/>
        <v>6.2563625774922818E-2</v>
      </c>
      <c r="CG31">
        <f t="shared" si="148"/>
        <v>1.3188895004888763</v>
      </c>
      <c r="CH31">
        <f t="shared" si="149"/>
        <v>0.98200997770810594</v>
      </c>
      <c r="CI31">
        <f t="shared" si="150"/>
        <v>3.913758008810353E-2</v>
      </c>
      <c r="CJ31">
        <f t="shared" si="151"/>
        <v>12.703619283836511</v>
      </c>
      <c r="CK31">
        <f t="shared" si="152"/>
        <v>0.40384724486312756</v>
      </c>
      <c r="CL31">
        <f t="shared" si="153"/>
        <v>49.550679126203576</v>
      </c>
      <c r="CM31">
        <f t="shared" si="154"/>
        <v>392.34010313550499</v>
      </c>
      <c r="CN31">
        <f t="shared" si="155"/>
        <v>1.12344530919382E-2</v>
      </c>
      <c r="CO31">
        <f t="shared" si="156"/>
        <v>0</v>
      </c>
      <c r="CP31">
        <f t="shared" si="157"/>
        <v>1418.3684522989545</v>
      </c>
      <c r="CQ31">
        <f t="shared" si="158"/>
        <v>589.110595703125</v>
      </c>
      <c r="CR31">
        <f t="shared" si="159"/>
        <v>0.12165344211254993</v>
      </c>
      <c r="CS31">
        <v>-9999</v>
      </c>
    </row>
    <row r="32" spans="1:97" x14ac:dyDescent="0.2">
      <c r="A32" t="s">
        <v>125</v>
      </c>
      <c r="B32" t="s">
        <v>127</v>
      </c>
      <c r="C32" t="s">
        <v>129</v>
      </c>
      <c r="D32">
        <v>2</v>
      </c>
      <c r="E32">
        <v>2</v>
      </c>
      <c r="F32" t="s">
        <v>133</v>
      </c>
      <c r="G32" t="s">
        <v>135</v>
      </c>
      <c r="H32" t="s">
        <v>145</v>
      </c>
      <c r="I32">
        <v>1</v>
      </c>
      <c r="J32" s="8">
        <v>20130619</v>
      </c>
      <c r="K32" s="10" t="s">
        <v>147</v>
      </c>
      <c r="L32" s="5" t="s">
        <v>140</v>
      </c>
      <c r="M32" s="5" t="s">
        <v>143</v>
      </c>
      <c r="N32" s="8">
        <v>0</v>
      </c>
      <c r="O32" s="1">
        <v>31</v>
      </c>
      <c r="P32" s="1" t="s">
        <v>100</v>
      </c>
      <c r="Q32" s="1">
        <v>12885.499999276362</v>
      </c>
      <c r="R32" s="1">
        <v>0</v>
      </c>
      <c r="S32">
        <f t="shared" si="120"/>
        <v>19.052561206177423</v>
      </c>
      <c r="T32">
        <f t="shared" si="121"/>
        <v>6.0788144605487447E-2</v>
      </c>
      <c r="U32">
        <f t="shared" si="122"/>
        <v>367.05853872794091</v>
      </c>
      <c r="V32" s="1">
        <v>31</v>
      </c>
      <c r="W32" s="1">
        <v>31</v>
      </c>
      <c r="X32" s="1">
        <v>0</v>
      </c>
      <c r="Y32" s="1">
        <v>0</v>
      </c>
      <c r="Z32" s="1">
        <v>877.05419921875</v>
      </c>
      <c r="AA32" s="1">
        <v>1564.880126953125</v>
      </c>
      <c r="AB32" s="1">
        <v>1333.912353515625</v>
      </c>
      <c r="AC32">
        <v>-9999</v>
      </c>
      <c r="AD32">
        <f t="shared" si="123"/>
        <v>0.43953905215321226</v>
      </c>
      <c r="AE32">
        <f t="shared" si="124"/>
        <v>0.14759454699396185</v>
      </c>
      <c r="AF32" s="1">
        <v>-1</v>
      </c>
      <c r="AG32" s="1">
        <v>0.87</v>
      </c>
      <c r="AH32" s="1">
        <v>0.92</v>
      </c>
      <c r="AI32" s="1">
        <v>7.9800500869750977</v>
      </c>
      <c r="AJ32">
        <f t="shared" si="125"/>
        <v>0.87399002504348744</v>
      </c>
      <c r="AK32">
        <f t="shared" si="126"/>
        <v>9.6629460214643498E-3</v>
      </c>
      <c r="AL32">
        <f t="shared" si="127"/>
        <v>0.33579393291887544</v>
      </c>
      <c r="AM32">
        <f t="shared" si="128"/>
        <v>1.784245635386122</v>
      </c>
      <c r="AN32">
        <f t="shared" si="129"/>
        <v>-1</v>
      </c>
      <c r="AO32" s="1">
        <v>2374.399658203125</v>
      </c>
      <c r="AP32" s="1">
        <v>0.5</v>
      </c>
      <c r="AQ32">
        <f t="shared" si="130"/>
        <v>153.14422127165815</v>
      </c>
      <c r="AR32">
        <f t="shared" si="131"/>
        <v>1.054777001472176</v>
      </c>
      <c r="AS32">
        <f t="shared" si="132"/>
        <v>1.3605254824151112</v>
      </c>
      <c r="AT32">
        <f t="shared" si="133"/>
        <v>22.159488677978516</v>
      </c>
      <c r="AU32" s="1">
        <v>1.75</v>
      </c>
      <c r="AV32">
        <f t="shared" si="134"/>
        <v>4.9836448431015015</v>
      </c>
      <c r="AW32" s="1">
        <v>1</v>
      </c>
      <c r="AX32">
        <f t="shared" si="135"/>
        <v>9.9672896862030029</v>
      </c>
      <c r="AY32" s="1">
        <v>17.594808578491211</v>
      </c>
      <c r="AZ32" s="1">
        <v>22.159488677978516</v>
      </c>
      <c r="BA32" s="1">
        <v>17.101554870605469</v>
      </c>
      <c r="BB32" s="1">
        <v>900.3387451171875</v>
      </c>
      <c r="BC32" s="1">
        <v>888.6806640625</v>
      </c>
      <c r="BD32" s="1">
        <v>15.895158767700195</v>
      </c>
      <c r="BE32" s="1">
        <v>16.500152587890625</v>
      </c>
      <c r="BF32" s="1">
        <v>62.926624298095703</v>
      </c>
      <c r="BG32" s="1">
        <v>65.321708679199219</v>
      </c>
      <c r="BH32" s="1">
        <v>300.06964111328125</v>
      </c>
      <c r="BI32" s="1">
        <v>2374.399658203125</v>
      </c>
      <c r="BJ32" s="1">
        <v>0.91652101278305054</v>
      </c>
      <c r="BK32" s="1">
        <v>79.932685852050781</v>
      </c>
      <c r="BL32" s="1">
        <v>4.3372969627380371</v>
      </c>
      <c r="BM32" s="1">
        <v>-0.14186984300613403</v>
      </c>
      <c r="BN32" s="1">
        <v>0.5</v>
      </c>
      <c r="BO32" s="1">
        <v>-1.355140209197998</v>
      </c>
      <c r="BP32" s="1">
        <v>7.355140209197998</v>
      </c>
      <c r="BQ32" s="1">
        <v>1</v>
      </c>
      <c r="BR32" s="1">
        <v>0</v>
      </c>
      <c r="BS32" s="1">
        <v>0.15999999642372131</v>
      </c>
      <c r="BT32" s="1">
        <v>111115</v>
      </c>
      <c r="BU32">
        <f t="shared" si="136"/>
        <v>1.7146836635044644</v>
      </c>
      <c r="BV32">
        <f t="shared" si="137"/>
        <v>1.0547770014721759E-3</v>
      </c>
      <c r="BW32">
        <f t="shared" si="138"/>
        <v>295.30948867797849</v>
      </c>
      <c r="BX32">
        <f t="shared" si="139"/>
        <v>290.74480857849119</v>
      </c>
      <c r="BY32">
        <f t="shared" si="140"/>
        <v>379.90393682098511</v>
      </c>
      <c r="BZ32">
        <f t="shared" si="141"/>
        <v>1.0622503341154166</v>
      </c>
      <c r="CA32">
        <f t="shared" si="142"/>
        <v>2.6794269957338752</v>
      </c>
      <c r="CB32">
        <f t="shared" si="143"/>
        <v>33.521042952232172</v>
      </c>
      <c r="CC32">
        <f t="shared" si="144"/>
        <v>17.020890364341547</v>
      </c>
      <c r="CD32">
        <f t="shared" si="145"/>
        <v>19.877148628234863</v>
      </c>
      <c r="CE32">
        <f t="shared" si="146"/>
        <v>2.3288203159812828</v>
      </c>
      <c r="CF32">
        <f t="shared" si="147"/>
        <v>6.0419659379612446E-2</v>
      </c>
      <c r="CG32">
        <f t="shared" si="148"/>
        <v>1.318901513318764</v>
      </c>
      <c r="CH32">
        <f t="shared" si="149"/>
        <v>1.0099188026625188</v>
      </c>
      <c r="CI32">
        <f t="shared" si="150"/>
        <v>3.779522122265782E-2</v>
      </c>
      <c r="CJ32">
        <f t="shared" si="151"/>
        <v>29.339974865453318</v>
      </c>
      <c r="CK32">
        <f t="shared" si="152"/>
        <v>0.41303761133946093</v>
      </c>
      <c r="CL32">
        <f t="shared" si="153"/>
        <v>48.23642755800838</v>
      </c>
      <c r="CM32">
        <f t="shared" si="154"/>
        <v>886.10012728288348</v>
      </c>
      <c r="CN32">
        <f t="shared" si="155"/>
        <v>1.0371598650305831E-2</v>
      </c>
      <c r="CO32">
        <f t="shared" si="156"/>
        <v>0</v>
      </c>
      <c r="CP32">
        <f t="shared" si="157"/>
        <v>2075.2016167361971</v>
      </c>
      <c r="CQ32">
        <f t="shared" si="158"/>
        <v>687.825927734375</v>
      </c>
      <c r="CR32">
        <f t="shared" si="159"/>
        <v>0.14759454699396185</v>
      </c>
      <c r="CS32">
        <v>-9999</v>
      </c>
    </row>
    <row r="33" spans="1:97" s="11" customFormat="1" x14ac:dyDescent="0.2">
      <c r="A33" s="11" t="s">
        <v>125</v>
      </c>
      <c r="B33" s="11" t="s">
        <v>127</v>
      </c>
      <c r="C33" s="11" t="s">
        <v>129</v>
      </c>
      <c r="D33" s="11">
        <v>2</v>
      </c>
      <c r="E33" s="11">
        <v>2</v>
      </c>
      <c r="F33" s="11" t="s">
        <v>133</v>
      </c>
      <c r="G33" s="11" t="s">
        <v>135</v>
      </c>
      <c r="H33" s="11" t="s">
        <v>145</v>
      </c>
      <c r="I33" s="11">
        <v>1</v>
      </c>
      <c r="J33" s="8">
        <v>20130619</v>
      </c>
      <c r="K33" s="15" t="s">
        <v>147</v>
      </c>
      <c r="L33" s="12" t="s">
        <v>140</v>
      </c>
      <c r="M33" s="12" t="s">
        <v>143</v>
      </c>
      <c r="N33" s="13">
        <v>0</v>
      </c>
      <c r="O33" s="14">
        <v>32</v>
      </c>
      <c r="P33" s="14" t="s">
        <v>101</v>
      </c>
      <c r="Q33" s="14">
        <v>13069.499999483116</v>
      </c>
      <c r="R33" s="14">
        <v>0</v>
      </c>
      <c r="S33" s="11">
        <f t="shared" si="120"/>
        <v>18.096645894897506</v>
      </c>
      <c r="T33" s="11">
        <f t="shared" si="121"/>
        <v>6.3555328065924607E-2</v>
      </c>
      <c r="U33" s="11">
        <f t="shared" si="122"/>
        <v>705.42406575084351</v>
      </c>
      <c r="V33" s="14">
        <v>32</v>
      </c>
      <c r="W33" s="14">
        <v>32</v>
      </c>
      <c r="X33" s="14">
        <v>0</v>
      </c>
      <c r="Y33" s="14">
        <v>0</v>
      </c>
      <c r="Z33" s="14">
        <v>881.447021484375</v>
      </c>
      <c r="AA33" s="14">
        <v>1562.9830322265625</v>
      </c>
      <c r="AB33" s="14">
        <v>1350.8363037109375</v>
      </c>
      <c r="AC33">
        <v>-9999</v>
      </c>
      <c r="AD33" s="11">
        <f t="shared" si="123"/>
        <v>0.43604824664750125</v>
      </c>
      <c r="AE33" s="11">
        <f t="shared" si="124"/>
        <v>0.13573194599138375</v>
      </c>
      <c r="AF33" s="14">
        <v>-1</v>
      </c>
      <c r="AG33" s="14">
        <v>0.87</v>
      </c>
      <c r="AH33" s="14">
        <v>0.92</v>
      </c>
      <c r="AI33" s="14">
        <v>7.9800500869750977</v>
      </c>
      <c r="AJ33" s="11">
        <f t="shared" si="125"/>
        <v>0.87399002504348744</v>
      </c>
      <c r="AK33" s="11">
        <f t="shared" si="126"/>
        <v>9.194340086351312E-3</v>
      </c>
      <c r="AL33" s="11">
        <f t="shared" si="127"/>
        <v>0.31127735757439851</v>
      </c>
      <c r="AM33" s="11">
        <f t="shared" si="128"/>
        <v>1.7732013315950252</v>
      </c>
      <c r="AN33" s="11">
        <f t="shared" si="129"/>
        <v>-1</v>
      </c>
      <c r="AO33" s="14">
        <v>2376.45751953125</v>
      </c>
      <c r="AP33" s="14">
        <v>0.5</v>
      </c>
      <c r="AQ33" s="11">
        <f t="shared" si="130"/>
        <v>140.95763724634148</v>
      </c>
      <c r="AR33" s="11">
        <f t="shared" si="131"/>
        <v>1.0194877547440411</v>
      </c>
      <c r="AS33" s="11">
        <f t="shared" si="132"/>
        <v>1.2589253597632726</v>
      </c>
      <c r="AT33" s="11">
        <f t="shared" si="133"/>
        <v>21.498935699462891</v>
      </c>
      <c r="AU33" s="14">
        <v>1.75</v>
      </c>
      <c r="AV33" s="11">
        <f t="shared" si="134"/>
        <v>4.9836448431015015</v>
      </c>
      <c r="AW33" s="14">
        <v>1</v>
      </c>
      <c r="AX33" s="11">
        <f t="shared" si="135"/>
        <v>9.9672896862030029</v>
      </c>
      <c r="AY33" s="14">
        <v>17.556838989257812</v>
      </c>
      <c r="AZ33" s="14">
        <v>21.498935699462891</v>
      </c>
      <c r="BA33" s="14">
        <v>17.104213714599609</v>
      </c>
      <c r="BB33" s="14">
        <v>1199.183349609375</v>
      </c>
      <c r="BC33" s="14">
        <v>1187.9224853515625</v>
      </c>
      <c r="BD33" s="14">
        <v>15.861963272094727</v>
      </c>
      <c r="BE33" s="14">
        <v>16.446781158447266</v>
      </c>
      <c r="BF33" s="14">
        <v>62.942726135253906</v>
      </c>
      <c r="BG33" s="14">
        <v>65.263374328613281</v>
      </c>
      <c r="BH33" s="14">
        <v>300.05252075195312</v>
      </c>
      <c r="BI33" s="14">
        <v>2376.45751953125</v>
      </c>
      <c r="BJ33" s="14">
        <v>0.89907705783843994</v>
      </c>
      <c r="BK33" s="14">
        <v>79.928749084472656</v>
      </c>
      <c r="BL33" s="14">
        <v>4.7892012596130371</v>
      </c>
      <c r="BM33" s="14">
        <v>-0.1384461522102356</v>
      </c>
      <c r="BN33" s="14">
        <v>0.5</v>
      </c>
      <c r="BO33" s="14">
        <v>-1.355140209197998</v>
      </c>
      <c r="BP33" s="14">
        <v>7.355140209197998</v>
      </c>
      <c r="BQ33" s="14">
        <v>1</v>
      </c>
      <c r="BR33" s="14">
        <v>0</v>
      </c>
      <c r="BS33" s="14">
        <v>0.15999999642372131</v>
      </c>
      <c r="BT33" s="14">
        <v>111115</v>
      </c>
      <c r="BU33" s="11">
        <f t="shared" si="136"/>
        <v>1.7145858328683035</v>
      </c>
      <c r="BV33" s="11">
        <f t="shared" si="137"/>
        <v>1.019487754744041E-3</v>
      </c>
      <c r="BW33" s="11">
        <f t="shared" si="138"/>
        <v>294.64893569946287</v>
      </c>
      <c r="BX33" s="11">
        <f t="shared" si="139"/>
        <v>290.70683898925779</v>
      </c>
      <c r="BY33" s="11">
        <f t="shared" si="140"/>
        <v>380.23319462612562</v>
      </c>
      <c r="BZ33" s="11">
        <f t="shared" si="141"/>
        <v>1.0954425341352887</v>
      </c>
      <c r="CA33" s="11">
        <f t="shared" si="142"/>
        <v>2.5734960042240367</v>
      </c>
      <c r="CB33" s="11">
        <f t="shared" si="143"/>
        <v>32.197376209456735</v>
      </c>
      <c r="CC33" s="11">
        <f t="shared" si="144"/>
        <v>15.750595051009469</v>
      </c>
      <c r="CD33" s="11">
        <f t="shared" si="145"/>
        <v>19.527887344360352</v>
      </c>
      <c r="CE33" s="11">
        <f t="shared" si="146"/>
        <v>2.2788803707381895</v>
      </c>
      <c r="CF33" s="11">
        <f t="shared" si="147"/>
        <v>6.3152642178562035E-2</v>
      </c>
      <c r="CG33" s="11">
        <f t="shared" si="148"/>
        <v>1.3145706444607641</v>
      </c>
      <c r="CH33" s="11">
        <f t="shared" si="149"/>
        <v>0.96430972627742539</v>
      </c>
      <c r="CI33" s="11">
        <f t="shared" si="150"/>
        <v>3.9506383715908415E-2</v>
      </c>
      <c r="CJ33" s="11">
        <f t="shared" si="151"/>
        <v>56.383663149547715</v>
      </c>
      <c r="CK33" s="11">
        <f t="shared" si="152"/>
        <v>0.59383004737221989</v>
      </c>
      <c r="CL33" s="11">
        <f t="shared" si="153"/>
        <v>50.179329650007112</v>
      </c>
      <c r="CM33" s="11">
        <f t="shared" si="154"/>
        <v>1185.4714206461863</v>
      </c>
      <c r="CN33" s="11">
        <f t="shared" si="155"/>
        <v>7.6600544231131933E-3</v>
      </c>
      <c r="CO33" s="11">
        <f t="shared" si="156"/>
        <v>0</v>
      </c>
      <c r="CP33" s="11">
        <f t="shared" si="157"/>
        <v>2077.0001670099014</v>
      </c>
      <c r="CQ33" s="11">
        <f t="shared" si="158"/>
        <v>681.5360107421875</v>
      </c>
      <c r="CR33" s="11">
        <f t="shared" si="159"/>
        <v>0.13573194599138375</v>
      </c>
      <c r="CS33">
        <v>-9999</v>
      </c>
    </row>
    <row r="34" spans="1:97" x14ac:dyDescent="0.2">
      <c r="A34" t="s">
        <v>125</v>
      </c>
      <c r="B34" t="s">
        <v>127</v>
      </c>
      <c r="C34" t="s">
        <v>129</v>
      </c>
      <c r="D34">
        <v>2</v>
      </c>
      <c r="E34">
        <v>2</v>
      </c>
      <c r="F34" t="s">
        <v>133</v>
      </c>
      <c r="G34" t="s">
        <v>135</v>
      </c>
      <c r="H34" t="s">
        <v>145</v>
      </c>
      <c r="I34">
        <v>1</v>
      </c>
      <c r="J34" s="8">
        <v>20130619</v>
      </c>
      <c r="K34" s="10" t="s">
        <v>147</v>
      </c>
      <c r="L34" s="5" t="s">
        <v>140</v>
      </c>
      <c r="M34" s="5" t="s">
        <v>143</v>
      </c>
      <c r="N34" s="8">
        <v>0</v>
      </c>
      <c r="O34" s="1">
        <v>33</v>
      </c>
      <c r="P34" s="1" t="s">
        <v>102</v>
      </c>
      <c r="Q34" s="1">
        <v>13198.499999138527</v>
      </c>
      <c r="R34" s="1">
        <v>0</v>
      </c>
      <c r="S34">
        <f t="shared" si="120"/>
        <v>21.417748406454351</v>
      </c>
      <c r="T34">
        <f t="shared" si="121"/>
        <v>6.2161314606554066E-2</v>
      </c>
      <c r="U34">
        <f t="shared" si="122"/>
        <v>900.40461846488654</v>
      </c>
      <c r="V34" s="1">
        <v>33</v>
      </c>
      <c r="W34" s="1">
        <v>33</v>
      </c>
      <c r="X34" s="1">
        <v>0</v>
      </c>
      <c r="Y34" s="1">
        <v>0</v>
      </c>
      <c r="Z34" s="1">
        <v>884.21240234375</v>
      </c>
      <c r="AA34" s="1">
        <v>1547.586181640625</v>
      </c>
      <c r="AB34" s="1">
        <v>1346.2508544921875</v>
      </c>
      <c r="AC34">
        <v>-9999</v>
      </c>
      <c r="AD34">
        <f t="shared" si="123"/>
        <v>0.42865062195994802</v>
      </c>
      <c r="AE34">
        <f t="shared" si="124"/>
        <v>0.13009635879211467</v>
      </c>
      <c r="AF34" s="1">
        <v>-1</v>
      </c>
      <c r="AG34" s="1">
        <v>0.87</v>
      </c>
      <c r="AH34" s="1">
        <v>0.92</v>
      </c>
      <c r="AI34" s="1">
        <v>13.207547187805176</v>
      </c>
      <c r="AJ34">
        <f t="shared" si="125"/>
        <v>0.87660377359390251</v>
      </c>
      <c r="AK34">
        <f t="shared" si="126"/>
        <v>1.5868127413461757E-2</v>
      </c>
      <c r="AL34">
        <f t="shared" si="127"/>
        <v>0.30350208801113215</v>
      </c>
      <c r="AM34">
        <f t="shared" si="128"/>
        <v>1.7502425633688172</v>
      </c>
      <c r="AN34">
        <f t="shared" si="129"/>
        <v>-1</v>
      </c>
      <c r="AO34" s="1">
        <v>1611.6212158203125</v>
      </c>
      <c r="AP34" s="1">
        <v>0.5</v>
      </c>
      <c r="AQ34">
        <f t="shared" si="130"/>
        <v>91.897026158337098</v>
      </c>
      <c r="AR34">
        <f t="shared" si="131"/>
        <v>1.0285202758176213</v>
      </c>
      <c r="AS34">
        <f t="shared" si="132"/>
        <v>1.2981367502212471</v>
      </c>
      <c r="AT34">
        <f t="shared" si="133"/>
        <v>21.743268966674805</v>
      </c>
      <c r="AU34" s="1">
        <v>1.75</v>
      </c>
      <c r="AV34">
        <f t="shared" si="134"/>
        <v>4.9836448431015015</v>
      </c>
      <c r="AW34" s="1">
        <v>1</v>
      </c>
      <c r="AX34">
        <f t="shared" si="135"/>
        <v>9.9672896862030029</v>
      </c>
      <c r="AY34" s="1">
        <v>17.579551696777344</v>
      </c>
      <c r="AZ34" s="1">
        <v>21.743268966674805</v>
      </c>
      <c r="BA34" s="1">
        <v>17.105503082275391</v>
      </c>
      <c r="BB34" s="1">
        <v>1499.7757568359375</v>
      </c>
      <c r="BC34" s="1">
        <v>1486.3924560546875</v>
      </c>
      <c r="BD34" s="1">
        <v>15.850052833557129</v>
      </c>
      <c r="BE34" s="1">
        <v>16.4400634765625</v>
      </c>
      <c r="BF34" s="1">
        <v>62.808891296386719</v>
      </c>
      <c r="BG34" s="1">
        <v>65.146926879882812</v>
      </c>
      <c r="BH34" s="1">
        <v>300.04879760742188</v>
      </c>
      <c r="BI34" s="1">
        <v>1611.6212158203125</v>
      </c>
      <c r="BJ34" s="1">
        <v>0.76112210750579834</v>
      </c>
      <c r="BK34" s="1">
        <v>79.933204650878906</v>
      </c>
      <c r="BL34" s="1">
        <v>5.4145674705505371</v>
      </c>
      <c r="BM34" s="1">
        <v>-0.14320117235183716</v>
      </c>
      <c r="BN34" s="1">
        <v>0.5</v>
      </c>
      <c r="BO34" s="1">
        <v>-1.355140209197998</v>
      </c>
      <c r="BP34" s="1">
        <v>7.355140209197998</v>
      </c>
      <c r="BQ34" s="1">
        <v>1</v>
      </c>
      <c r="BR34" s="1">
        <v>0</v>
      </c>
      <c r="BS34" s="1">
        <v>0.15999999642372131</v>
      </c>
      <c r="BT34" s="1">
        <v>111115</v>
      </c>
      <c r="BU34">
        <f t="shared" si="136"/>
        <v>1.7145645577566964</v>
      </c>
      <c r="BV34">
        <f t="shared" si="137"/>
        <v>1.0285202758176213E-3</v>
      </c>
      <c r="BW34">
        <f t="shared" si="138"/>
        <v>294.89326896667478</v>
      </c>
      <c r="BX34">
        <f t="shared" si="139"/>
        <v>290.72955169677732</v>
      </c>
      <c r="BY34">
        <f t="shared" si="140"/>
        <v>257.8593887676434</v>
      </c>
      <c r="BZ34">
        <f t="shared" si="141"/>
        <v>0.62667866432289887</v>
      </c>
      <c r="CA34">
        <f t="shared" si="142"/>
        <v>2.6122437085667571</v>
      </c>
      <c r="CB34">
        <f t="shared" si="143"/>
        <v>32.680332534847693</v>
      </c>
      <c r="CC34">
        <f t="shared" si="144"/>
        <v>16.240269058285193</v>
      </c>
      <c r="CD34">
        <f t="shared" si="145"/>
        <v>19.661410331726074</v>
      </c>
      <c r="CE34">
        <f t="shared" si="146"/>
        <v>2.2978605180247422</v>
      </c>
      <c r="CF34">
        <f t="shared" si="147"/>
        <v>6.1776046356746273E-2</v>
      </c>
      <c r="CG34">
        <f t="shared" si="148"/>
        <v>1.3141069583455101</v>
      </c>
      <c r="CH34">
        <f t="shared" si="149"/>
        <v>0.98375355967923217</v>
      </c>
      <c r="CI34">
        <f t="shared" si="150"/>
        <v>3.8644459059590686E-2</v>
      </c>
      <c r="CJ34">
        <f t="shared" si="151"/>
        <v>71.972226636350314</v>
      </c>
      <c r="CK34">
        <f t="shared" si="152"/>
        <v>0.60576506211207437</v>
      </c>
      <c r="CL34">
        <f t="shared" si="153"/>
        <v>49.370201362215838</v>
      </c>
      <c r="CM34">
        <f t="shared" si="154"/>
        <v>1483.4915711342123</v>
      </c>
      <c r="CN34">
        <f t="shared" si="155"/>
        <v>7.1277691907847395E-3</v>
      </c>
      <c r="CO34">
        <f t="shared" si="156"/>
        <v>0</v>
      </c>
      <c r="CP34">
        <f t="shared" si="157"/>
        <v>1412.7532393920792</v>
      </c>
      <c r="CQ34">
        <f t="shared" si="158"/>
        <v>663.373779296875</v>
      </c>
      <c r="CR34">
        <f t="shared" si="159"/>
        <v>0.13009635879211467</v>
      </c>
      <c r="CS34">
        <v>-9999</v>
      </c>
    </row>
    <row r="35" spans="1:97" x14ac:dyDescent="0.2">
      <c r="A35" t="s">
        <v>125</v>
      </c>
      <c r="B35" t="s">
        <v>127</v>
      </c>
      <c r="C35" t="s">
        <v>129</v>
      </c>
      <c r="D35">
        <v>2</v>
      </c>
      <c r="E35">
        <v>2</v>
      </c>
      <c r="F35" t="s">
        <v>133</v>
      </c>
      <c r="G35" t="s">
        <v>135</v>
      </c>
      <c r="H35" t="s">
        <v>145</v>
      </c>
      <c r="I35">
        <v>2</v>
      </c>
      <c r="J35" s="8">
        <v>20130619</v>
      </c>
      <c r="K35" s="10" t="s">
        <v>147</v>
      </c>
      <c r="L35" s="5" t="s">
        <v>140</v>
      </c>
      <c r="M35" s="5" t="s">
        <v>143</v>
      </c>
      <c r="N35" s="8">
        <v>0</v>
      </c>
      <c r="O35" s="1">
        <v>34</v>
      </c>
      <c r="P35" s="1" t="s">
        <v>103</v>
      </c>
      <c r="Q35" s="1">
        <v>13726.499999414198</v>
      </c>
      <c r="R35" s="1">
        <v>0</v>
      </c>
      <c r="S35">
        <f t="shared" ref="S35:S43" si="160">(BB35-BC35*(1000-BD35)/(1000-BE35))*BU35</f>
        <v>8.8200390849692987</v>
      </c>
      <c r="T35">
        <f t="shared" ref="T35:T43" si="161">IF(CF35&lt;&gt;0,1/(1/CF35-1/AX35),0)</f>
        <v>6.9016948802676961E-2</v>
      </c>
      <c r="U35">
        <f t="shared" ref="U35:U43" si="162">((CI35-BV35/2)*BC35-S35)/(CI35+BV35/2)</f>
        <v>177.75260365980711</v>
      </c>
      <c r="V35" s="1">
        <v>34</v>
      </c>
      <c r="W35" s="1">
        <v>34</v>
      </c>
      <c r="X35" s="1">
        <v>0</v>
      </c>
      <c r="Y35" s="1">
        <v>0</v>
      </c>
      <c r="Z35" s="1">
        <v>896.9859619140625</v>
      </c>
      <c r="AA35" s="1">
        <v>1453.6558837890625</v>
      </c>
      <c r="AB35" s="1">
        <v>1285.9930419921875</v>
      </c>
      <c r="AC35">
        <v>-9999</v>
      </c>
      <c r="AD35">
        <f t="shared" ref="AD35:AD43" si="163">CQ35/AA35</f>
        <v>0.38294477261289539</v>
      </c>
      <c r="AE35">
        <f t="shared" ref="AE35:AE43" si="164">(AA35-AB35)/AA35</f>
        <v>0.11533874259143732</v>
      </c>
      <c r="AF35" s="1">
        <v>-1</v>
      </c>
      <c r="AG35" s="1">
        <v>0.87</v>
      </c>
      <c r="AH35" s="1">
        <v>0.92</v>
      </c>
      <c r="AI35" s="1">
        <v>13.145540237426758</v>
      </c>
      <c r="AJ35">
        <f t="shared" ref="AJ35:AJ43" si="165">(AI35*AH35+(100-AI35)*AG35)/100</f>
        <v>0.87657277011871326</v>
      </c>
      <c r="AK35">
        <f t="shared" ref="AK35:AK43" si="166">(S35-AF35)/CP35</f>
        <v>6.4230209043534174E-3</v>
      </c>
      <c r="AL35">
        <f t="shared" ref="AL35:AL43" si="167">(AA35-AB35)/(AA35-Z35)</f>
        <v>0.30118897251021876</v>
      </c>
      <c r="AM35">
        <f t="shared" ref="AM35:AM43" si="168">(Y35-AA35)/(Y35-Z35)</f>
        <v>1.6206004837435046</v>
      </c>
      <c r="AN35">
        <f t="shared" ref="AN35:AN43" si="169">(Y35-AA35)/AA35</f>
        <v>-1</v>
      </c>
      <c r="AO35" s="1">
        <v>1744.1583251953125</v>
      </c>
      <c r="AP35" s="1">
        <v>0.5</v>
      </c>
      <c r="AQ35">
        <f t="shared" ref="AQ35:AQ43" si="170">AE35*AP35*AJ35*AO35</f>
        <v>88.169646115541127</v>
      </c>
      <c r="AR35">
        <f t="shared" ref="AR35:AR43" si="171">BV35*1000</f>
        <v>1.5956140166264063</v>
      </c>
      <c r="AS35">
        <f t="shared" ref="AS35:AS43" si="172">(CA35-CG35)</f>
        <v>1.8093512076912992</v>
      </c>
      <c r="AT35">
        <f t="shared" ref="AT35:AT43" si="173">(AZ35+BZ35*R35)</f>
        <v>24.704090118408203</v>
      </c>
      <c r="AU35" s="1">
        <v>1.75</v>
      </c>
      <c r="AV35">
        <f t="shared" ref="AV35:AV43" si="174">(AU35*BO35+BP35)</f>
        <v>4.9836448431015015</v>
      </c>
      <c r="AW35" s="1">
        <v>1</v>
      </c>
      <c r="AX35">
        <f t="shared" ref="AX35:AX43" si="175">AV35*(AW35+1)*(AW35+1)/(AW35*AW35+1)</f>
        <v>9.9672896862030029</v>
      </c>
      <c r="AY35" s="1">
        <v>23.015392303466797</v>
      </c>
      <c r="AZ35" s="1">
        <v>24.704090118408203</v>
      </c>
      <c r="BA35" s="1">
        <v>24.121006011962891</v>
      </c>
      <c r="BB35" s="1">
        <v>399.5872802734375</v>
      </c>
      <c r="BC35" s="1">
        <v>394.07620239257812</v>
      </c>
      <c r="BD35" s="1">
        <v>15.529614448547363</v>
      </c>
      <c r="BE35" s="1">
        <v>16.44495964050293</v>
      </c>
      <c r="BF35" s="1">
        <v>43.987667083740234</v>
      </c>
      <c r="BG35" s="1">
        <v>46.58038330078125</v>
      </c>
      <c r="BH35" s="1">
        <v>300.04034423828125</v>
      </c>
      <c r="BI35" s="1">
        <v>1744.1583251953125</v>
      </c>
      <c r="BJ35" s="1">
        <v>0.53911823034286499</v>
      </c>
      <c r="BK35" s="1">
        <v>79.943122863769531</v>
      </c>
      <c r="BL35" s="1">
        <v>3.4192366600036621</v>
      </c>
      <c r="BM35" s="1">
        <v>-0.14428645372390747</v>
      </c>
      <c r="BN35" s="1">
        <v>0.5</v>
      </c>
      <c r="BO35" s="1">
        <v>-1.355140209197998</v>
      </c>
      <c r="BP35" s="1">
        <v>7.355140209197998</v>
      </c>
      <c r="BQ35" s="1">
        <v>1</v>
      </c>
      <c r="BR35" s="1">
        <v>0</v>
      </c>
      <c r="BS35" s="1">
        <v>0.15999999642372131</v>
      </c>
      <c r="BT35" s="1">
        <v>111115</v>
      </c>
      <c r="BU35">
        <f t="shared" ref="BU35:BU43" si="176">BH35*0.000001/(AU35*0.0001)</f>
        <v>1.7145162527901785</v>
      </c>
      <c r="BV35">
        <f t="shared" ref="BV35:BV43" si="177">(BE35-BD35)/(1000-BE35)*BU35</f>
        <v>1.5956140166264064E-3</v>
      </c>
      <c r="BW35">
        <f t="shared" ref="BW35:BW43" si="178">(AZ35+273.15)</f>
        <v>297.85409011840818</v>
      </c>
      <c r="BX35">
        <f t="shared" ref="BX35:BX43" si="179">(AY35+273.15)</f>
        <v>296.16539230346677</v>
      </c>
      <c r="BY35">
        <f t="shared" ref="BY35:BY43" si="180">(BI35*BQ35+BJ35*BR35)*BS35</f>
        <v>279.06532579365376</v>
      </c>
      <c r="BZ35">
        <f t="shared" ref="BZ35:BZ43" si="181">((BY35+0.00000010773*(BX35^4-BW35^4))-BV35*44100)/(AV35*51.4+0.00000043092*BW35^3)</f>
        <v>0.70878405214392848</v>
      </c>
      <c r="CA35">
        <f t="shared" ref="CA35:CA43" si="182">0.61365*EXP(17.502*AT35/(240.97+AT35))</f>
        <v>3.1240126367217562</v>
      </c>
      <c r="CB35">
        <f t="shared" ref="CB35:CB43" si="183">CA35*1000/BK35</f>
        <v>39.077940976178304</v>
      </c>
      <c r="CC35">
        <f t="shared" ref="CC35:CC43" si="184">(CB35-BE35)</f>
        <v>22.632981335675375</v>
      </c>
      <c r="CD35">
        <f t="shared" ref="CD35:CD43" si="185">IF(R35,AZ35,(AY35+AZ35)/2)</f>
        <v>23.8597412109375</v>
      </c>
      <c r="CE35">
        <f t="shared" ref="CE35:CE43" si="186">0.61365*EXP(17.502*CD35/(240.97+CD35))</f>
        <v>2.9698335588013158</v>
      </c>
      <c r="CF35">
        <f t="shared" ref="CF35:CF43" si="187">IF(CC35&lt;&gt;0,(1000-(CB35+BE35)/2)/CC35*BV35,0)</f>
        <v>6.8542338032474184E-2</v>
      </c>
      <c r="CG35">
        <f t="shared" ref="CG35:CG43" si="188">BE35*BK35/1000</f>
        <v>1.314661429030457</v>
      </c>
      <c r="CH35">
        <f t="shared" ref="CH35:CH43" si="189">(CE35-CG35)</f>
        <v>1.6551721297708588</v>
      </c>
      <c r="CI35">
        <f t="shared" ref="CI35:CI43" si="190">1/(1.6/T35+1.37/AX35)</f>
        <v>4.28813507556908E-2</v>
      </c>
      <c r="CJ35">
        <f t="shared" ref="CJ35:CJ43" si="191">U35*BK35*0.001</f>
        <v>14.210098233730889</v>
      </c>
      <c r="CK35">
        <f t="shared" ref="CK35:CK43" si="192">U35/BC35</f>
        <v>0.45106150176186033</v>
      </c>
      <c r="CL35">
        <f t="shared" ref="CL35:CL43" si="193">(1-BV35*BK35/CA35/T35)*100</f>
        <v>40.838331365643413</v>
      </c>
      <c r="CM35">
        <f t="shared" ref="CM35:CM43" si="194">(BC35-S35/(AX35/1.35))</f>
        <v>392.88158949984853</v>
      </c>
      <c r="CN35">
        <f t="shared" ref="CN35:CN43" si="195">S35*CL35/100/CM35</f>
        <v>9.168046771253489E-3</v>
      </c>
      <c r="CO35">
        <f t="shared" ref="CO35:CO43" si="196">(Y35-X35)</f>
        <v>0</v>
      </c>
      <c r="CP35">
        <f t="shared" ref="CP35:CP43" si="197">BI35*AJ35</f>
        <v>1528.8816946420707</v>
      </c>
      <c r="CQ35">
        <f t="shared" ref="CQ35:CQ43" si="198">(AA35-Z35)</f>
        <v>556.669921875</v>
      </c>
      <c r="CR35">
        <f t="shared" ref="CR35:CR43" si="199">(AA35-AB35)/(AA35-X35)</f>
        <v>0.11533874259143732</v>
      </c>
      <c r="CS35">
        <v>-9999</v>
      </c>
    </row>
    <row r="36" spans="1:97" x14ac:dyDescent="0.2">
      <c r="A36" t="s">
        <v>125</v>
      </c>
      <c r="B36" t="s">
        <v>127</v>
      </c>
      <c r="C36" t="s">
        <v>129</v>
      </c>
      <c r="D36">
        <v>2</v>
      </c>
      <c r="E36">
        <v>2</v>
      </c>
      <c r="F36" t="s">
        <v>133</v>
      </c>
      <c r="G36" t="s">
        <v>135</v>
      </c>
      <c r="H36" t="s">
        <v>145</v>
      </c>
      <c r="I36">
        <v>2</v>
      </c>
      <c r="J36" s="8">
        <v>20130619</v>
      </c>
      <c r="K36" s="10" t="s">
        <v>147</v>
      </c>
      <c r="L36" s="5" t="s">
        <v>140</v>
      </c>
      <c r="M36" s="5" t="s">
        <v>143</v>
      </c>
      <c r="N36" s="8">
        <v>0</v>
      </c>
      <c r="O36" s="1">
        <v>35</v>
      </c>
      <c r="P36" s="1" t="s">
        <v>104</v>
      </c>
      <c r="Q36" s="1">
        <v>13828.499999552034</v>
      </c>
      <c r="R36" s="1">
        <v>0</v>
      </c>
      <c r="S36">
        <f t="shared" si="160"/>
        <v>4.7518428271025916</v>
      </c>
      <c r="T36">
        <f t="shared" si="161"/>
        <v>6.952516961560265E-2</v>
      </c>
      <c r="U36">
        <f t="shared" si="162"/>
        <v>128.57843929832575</v>
      </c>
      <c r="V36" s="1">
        <v>35</v>
      </c>
      <c r="W36" s="1">
        <v>35</v>
      </c>
      <c r="X36" s="1">
        <v>0</v>
      </c>
      <c r="Y36" s="1">
        <v>0</v>
      </c>
      <c r="Z36" s="1">
        <v>905.2950439453125</v>
      </c>
      <c r="AA36" s="1">
        <v>1433.099853515625</v>
      </c>
      <c r="AB36" s="1">
        <v>1259.1090087890625</v>
      </c>
      <c r="AC36">
        <v>-9999</v>
      </c>
      <c r="AD36">
        <f t="shared" si="163"/>
        <v>0.36829590644051929</v>
      </c>
      <c r="AE36">
        <f t="shared" si="164"/>
        <v>0.12140873805808779</v>
      </c>
      <c r="AF36" s="1">
        <v>-1</v>
      </c>
      <c r="AG36" s="1">
        <v>0.87</v>
      </c>
      <c r="AH36" s="1">
        <v>0.92</v>
      </c>
      <c r="AI36" s="1">
        <v>8.0050029754638672</v>
      </c>
      <c r="AJ36">
        <f t="shared" si="165"/>
        <v>0.87400250148773195</v>
      </c>
      <c r="AK36">
        <f t="shared" si="166"/>
        <v>2.7751459335982557E-3</v>
      </c>
      <c r="AL36">
        <f t="shared" si="167"/>
        <v>0.32964997963586001</v>
      </c>
      <c r="AM36">
        <f t="shared" si="168"/>
        <v>1.5830196609385132</v>
      </c>
      <c r="AN36">
        <f t="shared" si="169"/>
        <v>-1</v>
      </c>
      <c r="AO36" s="1">
        <v>2371.420166015625</v>
      </c>
      <c r="AP36" s="1">
        <v>0.5</v>
      </c>
      <c r="AQ36">
        <f t="shared" si="170"/>
        <v>125.81752380883667</v>
      </c>
      <c r="AR36">
        <f t="shared" si="171"/>
        <v>1.5944330353566309</v>
      </c>
      <c r="AS36">
        <f t="shared" si="172"/>
        <v>1.7951844810633224</v>
      </c>
      <c r="AT36">
        <f t="shared" si="173"/>
        <v>24.59434700012207</v>
      </c>
      <c r="AU36" s="1">
        <v>1.75</v>
      </c>
      <c r="AV36">
        <f t="shared" si="174"/>
        <v>4.9836448431015015</v>
      </c>
      <c r="AW36" s="1">
        <v>1</v>
      </c>
      <c r="AX36">
        <f t="shared" si="175"/>
        <v>9.9672896862030029</v>
      </c>
      <c r="AY36" s="1">
        <v>23.026994705200195</v>
      </c>
      <c r="AZ36" s="1">
        <v>24.59434700012207</v>
      </c>
      <c r="BA36" s="1">
        <v>24.118057250976562</v>
      </c>
      <c r="BB36" s="1">
        <v>248.49046325683594</v>
      </c>
      <c r="BC36" s="1">
        <v>245.49078369140625</v>
      </c>
      <c r="BD36" s="1">
        <v>15.452051162719727</v>
      </c>
      <c r="BE36" s="1">
        <v>16.366744995117188</v>
      </c>
      <c r="BF36" s="1">
        <v>43.737010955810547</v>
      </c>
      <c r="BG36" s="1">
        <v>46.3260498046875</v>
      </c>
      <c r="BH36" s="1">
        <v>300.05563354492188</v>
      </c>
      <c r="BI36" s="1">
        <v>2371.420166015625</v>
      </c>
      <c r="BJ36" s="1">
        <v>37.2022705078125</v>
      </c>
      <c r="BK36" s="1">
        <v>79.942680358886719</v>
      </c>
      <c r="BL36" s="1">
        <v>2.9838728904724121</v>
      </c>
      <c r="BM36" s="1">
        <v>-0.1450074315071106</v>
      </c>
      <c r="BN36" s="1">
        <v>0.5</v>
      </c>
      <c r="BO36" s="1">
        <v>-1.355140209197998</v>
      </c>
      <c r="BP36" s="1">
        <v>7.355140209197998</v>
      </c>
      <c r="BQ36" s="1">
        <v>1</v>
      </c>
      <c r="BR36" s="1">
        <v>0</v>
      </c>
      <c r="BS36" s="1">
        <v>0.15999999642372131</v>
      </c>
      <c r="BT36" s="1">
        <v>111115</v>
      </c>
      <c r="BU36">
        <f t="shared" si="176"/>
        <v>1.7146036202566963</v>
      </c>
      <c r="BV36">
        <f t="shared" si="177"/>
        <v>1.594433035356631E-3</v>
      </c>
      <c r="BW36">
        <f t="shared" si="178"/>
        <v>297.74434700012205</v>
      </c>
      <c r="BX36">
        <f t="shared" si="179"/>
        <v>296.17699470520017</v>
      </c>
      <c r="BY36">
        <f t="shared" si="180"/>
        <v>379.4272180816406</v>
      </c>
      <c r="BZ36">
        <f t="shared" si="181"/>
        <v>1.0893033095673863</v>
      </c>
      <c r="CA36">
        <f t="shared" si="182"/>
        <v>3.1035859447233847</v>
      </c>
      <c r="CB36">
        <f t="shared" si="183"/>
        <v>38.822640556839659</v>
      </c>
      <c r="CC36">
        <f t="shared" si="184"/>
        <v>22.455895561722471</v>
      </c>
      <c r="CD36">
        <f t="shared" si="185"/>
        <v>23.810670852661133</v>
      </c>
      <c r="CE36">
        <f t="shared" si="186"/>
        <v>2.9610815398784753</v>
      </c>
      <c r="CF36">
        <f t="shared" si="187"/>
        <v>6.9043567705084588E-2</v>
      </c>
      <c r="CG36">
        <f t="shared" si="188"/>
        <v>1.3084014636600623</v>
      </c>
      <c r="CH36">
        <f t="shared" si="189"/>
        <v>1.6526800762184131</v>
      </c>
      <c r="CI36">
        <f t="shared" si="190"/>
        <v>4.3195241842434444E-2</v>
      </c>
      <c r="CJ36">
        <f t="shared" si="191"/>
        <v>10.278905073870574</v>
      </c>
      <c r="CK36">
        <f t="shared" si="192"/>
        <v>0.52376075942612588</v>
      </c>
      <c r="CL36">
        <f t="shared" si="193"/>
        <v>40.928342634189562</v>
      </c>
      <c r="CM36">
        <f t="shared" si="194"/>
        <v>244.84717966076707</v>
      </c>
      <c r="CN36">
        <f t="shared" si="195"/>
        <v>7.9431199346844689E-3</v>
      </c>
      <c r="CO36">
        <f t="shared" si="196"/>
        <v>0</v>
      </c>
      <c r="CP36">
        <f t="shared" si="197"/>
        <v>2072.627157176109</v>
      </c>
      <c r="CQ36">
        <f t="shared" si="198"/>
        <v>527.8048095703125</v>
      </c>
      <c r="CR36">
        <f t="shared" si="199"/>
        <v>0.12140873805808779</v>
      </c>
      <c r="CS36">
        <v>-9999</v>
      </c>
    </row>
    <row r="37" spans="1:97" x14ac:dyDescent="0.2">
      <c r="A37" t="s">
        <v>125</v>
      </c>
      <c r="B37" t="s">
        <v>127</v>
      </c>
      <c r="C37" t="s">
        <v>129</v>
      </c>
      <c r="D37">
        <v>2</v>
      </c>
      <c r="E37">
        <v>2</v>
      </c>
      <c r="F37" t="s">
        <v>133</v>
      </c>
      <c r="G37" t="s">
        <v>135</v>
      </c>
      <c r="H37" t="s">
        <v>145</v>
      </c>
      <c r="I37">
        <v>2</v>
      </c>
      <c r="J37" s="8">
        <v>20130619</v>
      </c>
      <c r="K37" s="10" t="s">
        <v>147</v>
      </c>
      <c r="L37" s="5" t="s">
        <v>140</v>
      </c>
      <c r="M37" s="5" t="s">
        <v>143</v>
      </c>
      <c r="N37" s="8">
        <v>0</v>
      </c>
      <c r="O37" s="1">
        <v>36</v>
      </c>
      <c r="P37" s="1" t="s">
        <v>105</v>
      </c>
      <c r="Q37" s="1">
        <v>13851.999997932464</v>
      </c>
      <c r="R37" s="1">
        <v>0</v>
      </c>
      <c r="S37">
        <f t="shared" si="160"/>
        <v>6.0606818759068757</v>
      </c>
      <c r="T37">
        <f t="shared" si="161"/>
        <v>6.8717019626789499E-2</v>
      </c>
      <c r="U37">
        <f t="shared" si="162"/>
        <v>98.239823815232299</v>
      </c>
      <c r="V37" s="1">
        <v>36</v>
      </c>
      <c r="W37" s="1">
        <v>36</v>
      </c>
      <c r="X37" s="1">
        <v>0</v>
      </c>
      <c r="Y37" s="1">
        <v>0</v>
      </c>
      <c r="Z37" s="1">
        <v>901.885498046875</v>
      </c>
      <c r="AA37" s="1">
        <v>1469.593017578125</v>
      </c>
      <c r="AB37" s="1">
        <v>1303.147216796875</v>
      </c>
      <c r="AC37">
        <v>-9999</v>
      </c>
      <c r="AD37">
        <f t="shared" si="163"/>
        <v>0.3863025427725742</v>
      </c>
      <c r="AE37">
        <f t="shared" si="164"/>
        <v>0.11325979287486754</v>
      </c>
      <c r="AF37" s="1">
        <v>-1</v>
      </c>
      <c r="AG37" s="1">
        <v>0.87</v>
      </c>
      <c r="AH37" s="1">
        <v>0.92</v>
      </c>
      <c r="AI37" s="1">
        <v>8.1855392456054688</v>
      </c>
      <c r="AJ37">
        <f t="shared" si="165"/>
        <v>0.87409276962280269</v>
      </c>
      <c r="AK37">
        <f t="shared" si="166"/>
        <v>3.6124126505858107E-3</v>
      </c>
      <c r="AL37">
        <f t="shared" si="167"/>
        <v>0.29318935376914246</v>
      </c>
      <c r="AM37">
        <f t="shared" si="168"/>
        <v>1.6294673999755829</v>
      </c>
      <c r="AN37">
        <f t="shared" si="169"/>
        <v>-1</v>
      </c>
      <c r="AO37" s="1">
        <v>2236.102783203125</v>
      </c>
      <c r="AP37" s="1">
        <v>0.5</v>
      </c>
      <c r="AQ37">
        <f t="shared" si="170"/>
        <v>110.68660257997672</v>
      </c>
      <c r="AR37">
        <f t="shared" si="171"/>
        <v>1.5284810590512481</v>
      </c>
      <c r="AS37">
        <f t="shared" si="172"/>
        <v>1.7416738285084921</v>
      </c>
      <c r="AT37">
        <f t="shared" si="173"/>
        <v>24.277959823608398</v>
      </c>
      <c r="AU37" s="1">
        <v>1.75</v>
      </c>
      <c r="AV37">
        <f t="shared" si="174"/>
        <v>4.9836448431015015</v>
      </c>
      <c r="AW37" s="1">
        <v>1</v>
      </c>
      <c r="AX37">
        <f t="shared" si="175"/>
        <v>9.9672896862030029</v>
      </c>
      <c r="AY37" s="1">
        <v>23.029184341430664</v>
      </c>
      <c r="AZ37" s="1">
        <v>24.277959823608398</v>
      </c>
      <c r="BA37" s="1">
        <v>24.117469787597656</v>
      </c>
      <c r="BB37" s="1">
        <v>250.11166381835938</v>
      </c>
      <c r="BC37" s="1">
        <v>246.35728454589844</v>
      </c>
      <c r="BD37" s="1">
        <v>15.431233406066895</v>
      </c>
      <c r="BE37" s="1">
        <v>16.308149337768555</v>
      </c>
      <c r="BF37" s="1">
        <v>43.670864105224609</v>
      </c>
      <c r="BG37" s="1">
        <v>46.152565002441406</v>
      </c>
      <c r="BH37" s="1">
        <v>300.05386352539062</v>
      </c>
      <c r="BI37" s="1">
        <v>2236.102783203125</v>
      </c>
      <c r="BJ37" s="1">
        <v>38.064857482910156</v>
      </c>
      <c r="BK37" s="1">
        <v>79.940055847167969</v>
      </c>
      <c r="BL37" s="1">
        <v>2.9838728904724121</v>
      </c>
      <c r="BM37" s="1">
        <v>-0.1450074315071106</v>
      </c>
      <c r="BN37" s="1">
        <v>0.5</v>
      </c>
      <c r="BO37" s="1">
        <v>-1.355140209197998</v>
      </c>
      <c r="BP37" s="1">
        <v>7.355140209197998</v>
      </c>
      <c r="BQ37" s="1">
        <v>1</v>
      </c>
      <c r="BR37" s="1">
        <v>0</v>
      </c>
      <c r="BS37" s="1">
        <v>0.15999999642372131</v>
      </c>
      <c r="BT37" s="1">
        <v>111115</v>
      </c>
      <c r="BU37">
        <f t="shared" si="176"/>
        <v>1.7145935058593751</v>
      </c>
      <c r="BV37">
        <f t="shared" si="177"/>
        <v>1.5284810590512482E-3</v>
      </c>
      <c r="BW37">
        <f t="shared" si="178"/>
        <v>297.42795982360838</v>
      </c>
      <c r="BX37">
        <f t="shared" si="179"/>
        <v>296.17918434143064</v>
      </c>
      <c r="BY37">
        <f t="shared" si="180"/>
        <v>357.77643731557328</v>
      </c>
      <c r="BZ37">
        <f t="shared" si="181"/>
        <v>1.0329089253115407</v>
      </c>
      <c r="CA37">
        <f t="shared" si="182"/>
        <v>3.0453481973336656</v>
      </c>
      <c r="CB37">
        <f t="shared" si="183"/>
        <v>38.095397420735637</v>
      </c>
      <c r="CC37">
        <f t="shared" si="184"/>
        <v>21.787248082967082</v>
      </c>
      <c r="CD37">
        <f t="shared" si="185"/>
        <v>23.653572082519531</v>
      </c>
      <c r="CE37">
        <f t="shared" si="186"/>
        <v>2.9332134455695882</v>
      </c>
      <c r="CF37">
        <f t="shared" si="187"/>
        <v>6.8246510895099879E-2</v>
      </c>
      <c r="CG37">
        <f t="shared" si="188"/>
        <v>1.3036743688251735</v>
      </c>
      <c r="CH37">
        <f t="shared" si="189"/>
        <v>1.6295390767444147</v>
      </c>
      <c r="CI37">
        <f t="shared" si="190"/>
        <v>4.2696093500909318E-2</v>
      </c>
      <c r="CJ37">
        <f t="shared" si="191"/>
        <v>7.8532970022056121</v>
      </c>
      <c r="CK37">
        <f t="shared" si="192"/>
        <v>0.3987697136551665</v>
      </c>
      <c r="CL37">
        <f t="shared" si="193"/>
        <v>41.612048639377754</v>
      </c>
      <c r="CM37">
        <f t="shared" si="194"/>
        <v>245.53640737767486</v>
      </c>
      <c r="CN37">
        <f t="shared" si="195"/>
        <v>1.0271282849720596E-2</v>
      </c>
      <c r="CO37">
        <f t="shared" si="196"/>
        <v>0</v>
      </c>
      <c r="CP37">
        <f t="shared" si="197"/>
        <v>1954.561274931277</v>
      </c>
      <c r="CQ37">
        <f t="shared" si="198"/>
        <v>567.70751953125</v>
      </c>
      <c r="CR37">
        <f t="shared" si="199"/>
        <v>0.11325979287486754</v>
      </c>
      <c r="CS37">
        <v>-9999</v>
      </c>
    </row>
    <row r="38" spans="1:97" x14ac:dyDescent="0.2">
      <c r="A38" t="s">
        <v>125</v>
      </c>
      <c r="B38" t="s">
        <v>127</v>
      </c>
      <c r="C38" t="s">
        <v>129</v>
      </c>
      <c r="D38">
        <v>2</v>
      </c>
      <c r="E38">
        <v>2</v>
      </c>
      <c r="F38" t="s">
        <v>133</v>
      </c>
      <c r="G38" t="s">
        <v>135</v>
      </c>
      <c r="H38" t="s">
        <v>145</v>
      </c>
      <c r="I38">
        <v>2</v>
      </c>
      <c r="J38" s="8">
        <v>20130619</v>
      </c>
      <c r="K38" s="10" t="s">
        <v>147</v>
      </c>
      <c r="L38" s="5" t="s">
        <v>140</v>
      </c>
      <c r="M38" s="5" t="s">
        <v>143</v>
      </c>
      <c r="N38" s="8">
        <v>0</v>
      </c>
      <c r="O38" s="1">
        <v>37</v>
      </c>
      <c r="P38" s="1" t="s">
        <v>106</v>
      </c>
      <c r="Q38" s="1">
        <v>14007.999998966232</v>
      </c>
      <c r="R38" s="1">
        <v>0</v>
      </c>
      <c r="S38">
        <f t="shared" si="160"/>
        <v>0.984666715334514</v>
      </c>
      <c r="T38">
        <f t="shared" si="161"/>
        <v>6.5923273333808069E-2</v>
      </c>
      <c r="U38">
        <f t="shared" si="162"/>
        <v>72.474509983652496</v>
      </c>
      <c r="V38" s="1">
        <v>37</v>
      </c>
      <c r="W38" s="1">
        <v>37</v>
      </c>
      <c r="X38" s="1">
        <v>0</v>
      </c>
      <c r="Y38" s="1">
        <v>0</v>
      </c>
      <c r="Z38" s="1">
        <v>911.592041015625</v>
      </c>
      <c r="AA38" s="1">
        <v>1374.5478515625</v>
      </c>
      <c r="AB38" s="1">
        <v>1258.451171875</v>
      </c>
      <c r="AC38">
        <v>-9999</v>
      </c>
      <c r="AD38">
        <f t="shared" si="163"/>
        <v>0.33680588858410115</v>
      </c>
      <c r="AE38">
        <f t="shared" si="164"/>
        <v>8.4461722853466731E-2</v>
      </c>
      <c r="AF38" s="1">
        <v>-1</v>
      </c>
      <c r="AG38" s="1">
        <v>0.87</v>
      </c>
      <c r="AH38" s="1">
        <v>0.92</v>
      </c>
      <c r="AI38" s="1">
        <v>13.176470756530762</v>
      </c>
      <c r="AJ38">
        <f t="shared" si="165"/>
        <v>0.87658823537826536</v>
      </c>
      <c r="AK38">
        <f t="shared" si="166"/>
        <v>1.3999029856794937E-3</v>
      </c>
      <c r="AL38">
        <f t="shared" si="167"/>
        <v>0.2507727023673354</v>
      </c>
      <c r="AM38">
        <f t="shared" si="168"/>
        <v>1.5078541603227311</v>
      </c>
      <c r="AN38">
        <f t="shared" si="169"/>
        <v>-1</v>
      </c>
      <c r="AO38" s="1">
        <v>1617.312744140625</v>
      </c>
      <c r="AP38" s="1">
        <v>0.5</v>
      </c>
      <c r="AQ38">
        <f t="shared" si="170"/>
        <v>59.871423870747506</v>
      </c>
      <c r="AR38">
        <f t="shared" si="171"/>
        <v>1.5819933710319871</v>
      </c>
      <c r="AS38">
        <f t="shared" si="172"/>
        <v>1.8772613073643867</v>
      </c>
      <c r="AT38">
        <f t="shared" si="173"/>
        <v>24.954280853271484</v>
      </c>
      <c r="AU38" s="1">
        <v>1.75</v>
      </c>
      <c r="AV38">
        <f t="shared" si="174"/>
        <v>4.9836448431015015</v>
      </c>
      <c r="AW38" s="1">
        <v>1</v>
      </c>
      <c r="AX38">
        <f t="shared" si="175"/>
        <v>9.9672896862030029</v>
      </c>
      <c r="AY38" s="1">
        <v>22.966724395751953</v>
      </c>
      <c r="AZ38" s="1">
        <v>24.954280853271484</v>
      </c>
      <c r="BA38" s="1">
        <v>24.118345260620117</v>
      </c>
      <c r="BB38" s="1">
        <v>100.50148773193359</v>
      </c>
      <c r="BC38" s="1">
        <v>99.835075378417969</v>
      </c>
      <c r="BD38" s="1">
        <v>15.275213241577148</v>
      </c>
      <c r="BE38" s="1">
        <v>16.182962417602539</v>
      </c>
      <c r="BF38" s="1">
        <v>43.396167755126953</v>
      </c>
      <c r="BG38" s="1">
        <v>45.975044250488281</v>
      </c>
      <c r="BH38" s="1">
        <v>300.04830932617188</v>
      </c>
      <c r="BI38" s="1">
        <v>1617.312744140625</v>
      </c>
      <c r="BJ38" s="1">
        <v>33.767017364501953</v>
      </c>
      <c r="BK38" s="1">
        <v>79.945785522460938</v>
      </c>
      <c r="BL38" s="1">
        <v>2.5251631736755371</v>
      </c>
      <c r="BM38" s="1">
        <v>-0.14967471361160278</v>
      </c>
      <c r="BN38" s="1">
        <v>0.75</v>
      </c>
      <c r="BO38" s="1">
        <v>-1.355140209197998</v>
      </c>
      <c r="BP38" s="1">
        <v>7.355140209197998</v>
      </c>
      <c r="BQ38" s="1">
        <v>1</v>
      </c>
      <c r="BR38" s="1">
        <v>0</v>
      </c>
      <c r="BS38" s="1">
        <v>0.15999999642372131</v>
      </c>
      <c r="BT38" s="1">
        <v>111115</v>
      </c>
      <c r="BU38">
        <f t="shared" si="176"/>
        <v>1.7145617675781248</v>
      </c>
      <c r="BV38">
        <f t="shared" si="177"/>
        <v>1.5819933710319871E-3</v>
      </c>
      <c r="BW38">
        <f t="shared" si="178"/>
        <v>298.10428085327146</v>
      </c>
      <c r="BX38">
        <f t="shared" si="179"/>
        <v>296.11672439575193</v>
      </c>
      <c r="BY38">
        <f t="shared" si="180"/>
        <v>258.7700332785389</v>
      </c>
      <c r="BZ38">
        <f t="shared" si="181"/>
        <v>0.62240771302968423</v>
      </c>
      <c r="CA38">
        <f t="shared" si="182"/>
        <v>3.1710209499200852</v>
      </c>
      <c r="CB38">
        <f t="shared" si="183"/>
        <v>39.664641846932383</v>
      </c>
      <c r="CC38">
        <f t="shared" si="184"/>
        <v>23.481679429329844</v>
      </c>
      <c r="CD38">
        <f t="shared" si="185"/>
        <v>23.960502624511719</v>
      </c>
      <c r="CE38">
        <f t="shared" si="186"/>
        <v>2.9878759539354163</v>
      </c>
      <c r="CF38">
        <f t="shared" si="187"/>
        <v>6.5490124153722837E-2</v>
      </c>
      <c r="CG38">
        <f t="shared" si="188"/>
        <v>1.2937596425556985</v>
      </c>
      <c r="CH38">
        <f t="shared" si="189"/>
        <v>1.6941163113797177</v>
      </c>
      <c r="CI38">
        <f t="shared" si="190"/>
        <v>4.0970024195954885E-2</v>
      </c>
      <c r="CJ38">
        <f t="shared" si="191"/>
        <v>5.7940316309985365</v>
      </c>
      <c r="CK38">
        <f t="shared" si="192"/>
        <v>0.72594235752257275</v>
      </c>
      <c r="CL38">
        <f t="shared" si="193"/>
        <v>39.499027077428842</v>
      </c>
      <c r="CM38">
        <f t="shared" si="194"/>
        <v>99.701709126653299</v>
      </c>
      <c r="CN38">
        <f t="shared" si="195"/>
        <v>3.9009739744615374E-3</v>
      </c>
      <c r="CO38">
        <f t="shared" si="196"/>
        <v>0</v>
      </c>
      <c r="CP38">
        <f t="shared" si="197"/>
        <v>1417.7173244410105</v>
      </c>
      <c r="CQ38">
        <f t="shared" si="198"/>
        <v>462.955810546875</v>
      </c>
      <c r="CR38">
        <f t="shared" si="199"/>
        <v>8.4461722853466731E-2</v>
      </c>
      <c r="CS38">
        <v>-9999</v>
      </c>
    </row>
    <row r="39" spans="1:97" x14ac:dyDescent="0.2">
      <c r="A39" t="s">
        <v>125</v>
      </c>
      <c r="B39" t="s">
        <v>127</v>
      </c>
      <c r="C39" t="s">
        <v>129</v>
      </c>
      <c r="D39">
        <v>2</v>
      </c>
      <c r="E39">
        <v>2</v>
      </c>
      <c r="F39" t="s">
        <v>133</v>
      </c>
      <c r="G39" t="s">
        <v>135</v>
      </c>
      <c r="H39" t="s">
        <v>145</v>
      </c>
      <c r="I39">
        <v>2</v>
      </c>
      <c r="J39" s="8">
        <v>20130619</v>
      </c>
      <c r="K39" s="10" t="s">
        <v>147</v>
      </c>
      <c r="L39" s="5" t="s">
        <v>140</v>
      </c>
      <c r="M39" s="5" t="s">
        <v>143</v>
      </c>
      <c r="N39" s="8">
        <v>0</v>
      </c>
      <c r="O39" s="1">
        <v>38</v>
      </c>
      <c r="P39" s="1" t="s">
        <v>107</v>
      </c>
      <c r="Q39" s="1">
        <v>14126.499999069609</v>
      </c>
      <c r="R39" s="1">
        <v>0</v>
      </c>
      <c r="S39">
        <f t="shared" si="160"/>
        <v>-0.58894085924971529</v>
      </c>
      <c r="T39">
        <f t="shared" si="161"/>
        <v>6.6403323412487988E-2</v>
      </c>
      <c r="U39">
        <f t="shared" si="162"/>
        <v>61.850678971243489</v>
      </c>
      <c r="V39" s="1">
        <v>38</v>
      </c>
      <c r="W39" s="1">
        <v>38</v>
      </c>
      <c r="X39" s="1">
        <v>0</v>
      </c>
      <c r="Y39" s="1">
        <v>0</v>
      </c>
      <c r="Z39" s="1">
        <v>916.345703125</v>
      </c>
      <c r="AA39" s="1">
        <v>1361.748779296875</v>
      </c>
      <c r="AB39" s="1">
        <v>1251.01416015625</v>
      </c>
      <c r="AC39">
        <v>-9999</v>
      </c>
      <c r="AD39">
        <f t="shared" si="163"/>
        <v>0.32708167831209978</v>
      </c>
      <c r="AE39">
        <f t="shared" si="164"/>
        <v>8.1317949995006925E-2</v>
      </c>
      <c r="AF39" s="1">
        <v>-1</v>
      </c>
      <c r="AG39" s="1">
        <v>0.87</v>
      </c>
      <c r="AH39" s="1">
        <v>0.92</v>
      </c>
      <c r="AI39" s="1">
        <v>7.9800500869750977</v>
      </c>
      <c r="AJ39">
        <f t="shared" si="165"/>
        <v>0.87399002504348744</v>
      </c>
      <c r="AK39">
        <f t="shared" si="166"/>
        <v>1.9793002675341648E-4</v>
      </c>
      <c r="AL39">
        <f t="shared" si="167"/>
        <v>0.24861664650446647</v>
      </c>
      <c r="AM39">
        <f t="shared" si="168"/>
        <v>1.4860644565178007</v>
      </c>
      <c r="AN39">
        <f t="shared" si="169"/>
        <v>-1</v>
      </c>
      <c r="AO39" s="1">
        <v>2376.21728515625</v>
      </c>
      <c r="AP39" s="1">
        <v>0.5</v>
      </c>
      <c r="AQ39">
        <f t="shared" si="170"/>
        <v>84.440161002365926</v>
      </c>
      <c r="AR39">
        <f t="shared" si="171"/>
        <v>1.597851187989374</v>
      </c>
      <c r="AS39">
        <f t="shared" si="172"/>
        <v>1.8825814261928364</v>
      </c>
      <c r="AT39">
        <f t="shared" si="173"/>
        <v>24.931808471679688</v>
      </c>
      <c r="AU39" s="1">
        <v>1.75</v>
      </c>
      <c r="AV39">
        <f t="shared" si="174"/>
        <v>4.9836448431015015</v>
      </c>
      <c r="AW39" s="1">
        <v>1</v>
      </c>
      <c r="AX39">
        <f t="shared" si="175"/>
        <v>9.9672896862030029</v>
      </c>
      <c r="AY39" s="1">
        <v>22.964971542358398</v>
      </c>
      <c r="AZ39" s="1">
        <v>24.931808471679688</v>
      </c>
      <c r="BA39" s="1">
        <v>24.116943359375</v>
      </c>
      <c r="BB39" s="1">
        <v>49.442333221435547</v>
      </c>
      <c r="BC39" s="1">
        <v>49.739486694335938</v>
      </c>
      <c r="BD39" s="1">
        <v>15.146678924560547</v>
      </c>
      <c r="BE39" s="1">
        <v>16.063680648803711</v>
      </c>
      <c r="BF39" s="1">
        <v>43.034523010253906</v>
      </c>
      <c r="BG39" s="1">
        <v>45.639892578125</v>
      </c>
      <c r="BH39" s="1">
        <v>300.03451538085938</v>
      </c>
      <c r="BI39" s="1">
        <v>2376.21728515625</v>
      </c>
      <c r="BJ39" s="1">
        <v>30.789215087890625</v>
      </c>
      <c r="BK39" s="1">
        <v>79.943824768066406</v>
      </c>
      <c r="BL39" s="1">
        <v>2.4249396324157715</v>
      </c>
      <c r="BM39" s="1">
        <v>-0.14481288194656372</v>
      </c>
      <c r="BN39" s="1">
        <v>0.75</v>
      </c>
      <c r="BO39" s="1">
        <v>-1.355140209197998</v>
      </c>
      <c r="BP39" s="1">
        <v>7.355140209197998</v>
      </c>
      <c r="BQ39" s="1">
        <v>1</v>
      </c>
      <c r="BR39" s="1">
        <v>0</v>
      </c>
      <c r="BS39" s="1">
        <v>0.15999999642372131</v>
      </c>
      <c r="BT39" s="1">
        <v>111115</v>
      </c>
      <c r="BU39">
        <f t="shared" si="176"/>
        <v>1.7144829450334822</v>
      </c>
      <c r="BV39">
        <f t="shared" si="177"/>
        <v>1.597851187989374E-3</v>
      </c>
      <c r="BW39">
        <f t="shared" si="178"/>
        <v>298.08180847167966</v>
      </c>
      <c r="BX39">
        <f t="shared" si="179"/>
        <v>296.11497154235838</v>
      </c>
      <c r="BY39">
        <f t="shared" si="180"/>
        <v>380.19475712698477</v>
      </c>
      <c r="BZ39">
        <f t="shared" si="181"/>
        <v>1.0744867880952791</v>
      </c>
      <c r="CA39">
        <f t="shared" si="182"/>
        <v>3.1667734971109796</v>
      </c>
      <c r="CB39">
        <f t="shared" si="183"/>
        <v>39.612484219993789</v>
      </c>
      <c r="CC39">
        <f t="shared" si="184"/>
        <v>23.548803571190078</v>
      </c>
      <c r="CD39">
        <f t="shared" si="185"/>
        <v>23.948390007019043</v>
      </c>
      <c r="CE39">
        <f t="shared" si="186"/>
        <v>2.9857020061413904</v>
      </c>
      <c r="CF39">
        <f t="shared" si="187"/>
        <v>6.5963863947663043E-2</v>
      </c>
      <c r="CG39">
        <f t="shared" si="188"/>
        <v>1.2841920709181431</v>
      </c>
      <c r="CH39">
        <f t="shared" si="189"/>
        <v>1.7015099352232472</v>
      </c>
      <c r="CI39">
        <f t="shared" si="190"/>
        <v>4.1266673704316074E-2</v>
      </c>
      <c r="CJ39">
        <f t="shared" si="191"/>
        <v>4.9445798414630193</v>
      </c>
      <c r="CK39">
        <f t="shared" si="192"/>
        <v>1.2434925062925248</v>
      </c>
      <c r="CL39">
        <f t="shared" si="193"/>
        <v>39.254454721316066</v>
      </c>
      <c r="CM39">
        <f t="shared" si="194"/>
        <v>49.819254633767628</v>
      </c>
      <c r="CN39">
        <f t="shared" si="195"/>
        <v>-4.6404853831918053E-3</v>
      </c>
      <c r="CO39">
        <f t="shared" si="196"/>
        <v>0</v>
      </c>
      <c r="CP39">
        <f t="shared" si="197"/>
        <v>2076.7902045624787</v>
      </c>
      <c r="CQ39">
        <f t="shared" si="198"/>
        <v>445.403076171875</v>
      </c>
      <c r="CR39">
        <f t="shared" si="199"/>
        <v>8.1317949995006925E-2</v>
      </c>
      <c r="CS39">
        <v>-9999</v>
      </c>
    </row>
    <row r="40" spans="1:97" x14ac:dyDescent="0.2">
      <c r="A40" t="s">
        <v>125</v>
      </c>
      <c r="B40" t="s">
        <v>127</v>
      </c>
      <c r="C40" t="s">
        <v>129</v>
      </c>
      <c r="D40">
        <v>2</v>
      </c>
      <c r="E40">
        <v>2</v>
      </c>
      <c r="F40" t="s">
        <v>133</v>
      </c>
      <c r="G40" t="s">
        <v>135</v>
      </c>
      <c r="H40" t="s">
        <v>145</v>
      </c>
      <c r="I40">
        <v>2</v>
      </c>
      <c r="J40" s="8">
        <v>20130619</v>
      </c>
      <c r="K40" s="10" t="s">
        <v>147</v>
      </c>
      <c r="L40" s="5" t="s">
        <v>140</v>
      </c>
      <c r="M40" s="5" t="s">
        <v>143</v>
      </c>
      <c r="N40" s="8">
        <v>0</v>
      </c>
      <c r="O40" s="1">
        <v>39</v>
      </c>
      <c r="P40" s="1" t="s">
        <v>108</v>
      </c>
      <c r="Q40" s="1">
        <v>14316.499999069609</v>
      </c>
      <c r="R40" s="1">
        <v>0</v>
      </c>
      <c r="S40">
        <f t="shared" si="160"/>
        <v>9.2296041118083689</v>
      </c>
      <c r="T40">
        <f t="shared" si="161"/>
        <v>6.77138566355934E-2</v>
      </c>
      <c r="U40">
        <f t="shared" si="162"/>
        <v>162.99585915418902</v>
      </c>
      <c r="V40" s="1">
        <v>39</v>
      </c>
      <c r="W40" s="1">
        <v>39</v>
      </c>
      <c r="X40" s="1">
        <v>0</v>
      </c>
      <c r="Y40" s="1">
        <v>0</v>
      </c>
      <c r="Z40" s="1">
        <v>877.3486328125</v>
      </c>
      <c r="AA40" s="1">
        <v>1423.4991455078125</v>
      </c>
      <c r="AB40" s="1">
        <v>1242.9246826171875</v>
      </c>
      <c r="AC40">
        <v>-9999</v>
      </c>
      <c r="AD40">
        <f t="shared" si="163"/>
        <v>0.38366760838516789</v>
      </c>
      <c r="AE40">
        <f t="shared" si="164"/>
        <v>0.1268525263681895</v>
      </c>
      <c r="AF40" s="1">
        <v>-1</v>
      </c>
      <c r="AG40" s="1">
        <v>0.87</v>
      </c>
      <c r="AH40" s="1">
        <v>0.92</v>
      </c>
      <c r="AI40" s="1">
        <v>8.0050029754638672</v>
      </c>
      <c r="AJ40">
        <f t="shared" si="165"/>
        <v>0.87400250148773195</v>
      </c>
      <c r="AK40">
        <f t="shared" si="166"/>
        <v>4.9400517977927771E-3</v>
      </c>
      <c r="AL40">
        <f t="shared" si="167"/>
        <v>0.33063131626384507</v>
      </c>
      <c r="AM40">
        <f t="shared" si="168"/>
        <v>1.6225011269972895</v>
      </c>
      <c r="AN40">
        <f t="shared" si="169"/>
        <v>-1</v>
      </c>
      <c r="AO40" s="1">
        <v>2369.2705078125</v>
      </c>
      <c r="AP40" s="1">
        <v>0.5</v>
      </c>
      <c r="AQ40">
        <f t="shared" si="170"/>
        <v>131.33982986869728</v>
      </c>
      <c r="AR40">
        <f t="shared" si="171"/>
        <v>1.6473983134304668</v>
      </c>
      <c r="AS40">
        <f t="shared" si="172"/>
        <v>1.9037931281113631</v>
      </c>
      <c r="AT40">
        <f t="shared" si="173"/>
        <v>24.965662002563477</v>
      </c>
      <c r="AU40" s="1">
        <v>1.75</v>
      </c>
      <c r="AV40">
        <f t="shared" si="174"/>
        <v>4.9836448431015015</v>
      </c>
      <c r="AW40" s="1">
        <v>1</v>
      </c>
      <c r="AX40">
        <f t="shared" si="175"/>
        <v>9.9672896862030029</v>
      </c>
      <c r="AY40" s="1">
        <v>23.020376205444336</v>
      </c>
      <c r="AZ40" s="1">
        <v>24.965662002563477</v>
      </c>
      <c r="BA40" s="1">
        <v>24.118881225585938</v>
      </c>
      <c r="BB40" s="1">
        <v>398.99929809570312</v>
      </c>
      <c r="BC40" s="1">
        <v>393.23831176757812</v>
      </c>
      <c r="BD40" s="1">
        <v>14.932426452636719</v>
      </c>
      <c r="BE40" s="1">
        <v>15.878011703491211</v>
      </c>
      <c r="BF40" s="1">
        <v>42.284812927246094</v>
      </c>
      <c r="BG40" s="1">
        <v>44.96246337890625</v>
      </c>
      <c r="BH40" s="1">
        <v>300.04397583007812</v>
      </c>
      <c r="BI40" s="1">
        <v>2369.2705078125</v>
      </c>
      <c r="BJ40" s="1">
        <v>26.114772796630859</v>
      </c>
      <c r="BK40" s="1">
        <v>79.945831298828125</v>
      </c>
      <c r="BL40" s="1">
        <v>3.2754340171813965</v>
      </c>
      <c r="BM40" s="1">
        <v>-0.14160090684890747</v>
      </c>
      <c r="BN40" s="1">
        <v>0.75</v>
      </c>
      <c r="BO40" s="1">
        <v>-1.355140209197998</v>
      </c>
      <c r="BP40" s="1">
        <v>7.355140209197998</v>
      </c>
      <c r="BQ40" s="1">
        <v>1</v>
      </c>
      <c r="BR40" s="1">
        <v>0</v>
      </c>
      <c r="BS40" s="1">
        <v>0.15999999642372131</v>
      </c>
      <c r="BT40" s="1">
        <v>111115</v>
      </c>
      <c r="BU40">
        <f t="shared" si="176"/>
        <v>1.7145370047433035</v>
      </c>
      <c r="BV40">
        <f t="shared" si="177"/>
        <v>1.6473983134304669E-3</v>
      </c>
      <c r="BW40">
        <f t="shared" si="178"/>
        <v>298.11566200256345</v>
      </c>
      <c r="BX40">
        <f t="shared" si="179"/>
        <v>296.17037620544431</v>
      </c>
      <c r="BY40">
        <f t="shared" si="180"/>
        <v>379.08327277682838</v>
      </c>
      <c r="BZ40">
        <f t="shared" si="181"/>
        <v>1.0630244400695164</v>
      </c>
      <c r="CA40">
        <f t="shared" si="182"/>
        <v>3.1731739731194901</v>
      </c>
      <c r="CB40">
        <f t="shared" si="183"/>
        <v>39.691550160489776</v>
      </c>
      <c r="CC40">
        <f t="shared" si="184"/>
        <v>23.813538456998565</v>
      </c>
      <c r="CD40">
        <f t="shared" si="185"/>
        <v>23.993019104003906</v>
      </c>
      <c r="CE40">
        <f t="shared" si="186"/>
        <v>2.993718791348321</v>
      </c>
      <c r="CF40">
        <f t="shared" si="187"/>
        <v>6.7256939369855329E-2</v>
      </c>
      <c r="CG40">
        <f t="shared" si="188"/>
        <v>1.269380845008127</v>
      </c>
      <c r="CH40">
        <f t="shared" si="189"/>
        <v>1.724337946340194</v>
      </c>
      <c r="CI40">
        <f t="shared" si="190"/>
        <v>4.2076400852105338E-2</v>
      </c>
      <c r="CJ40">
        <f t="shared" si="191"/>
        <v>13.030839458348346</v>
      </c>
      <c r="CK40">
        <f t="shared" si="192"/>
        <v>0.41449638622832624</v>
      </c>
      <c r="CL40">
        <f t="shared" si="193"/>
        <v>38.705288305093092</v>
      </c>
      <c r="CM40">
        <f t="shared" si="194"/>
        <v>391.98822614317925</v>
      </c>
      <c r="CN40">
        <f t="shared" si="195"/>
        <v>9.1133984202609857E-3</v>
      </c>
      <c r="CO40">
        <f t="shared" si="196"/>
        <v>0</v>
      </c>
      <c r="CP40">
        <f t="shared" si="197"/>
        <v>2070.7483505292339</v>
      </c>
      <c r="CQ40">
        <f t="shared" si="198"/>
        <v>546.1505126953125</v>
      </c>
      <c r="CR40">
        <f t="shared" si="199"/>
        <v>0.1268525263681895</v>
      </c>
      <c r="CS40">
        <v>-9999</v>
      </c>
    </row>
    <row r="41" spans="1:97" x14ac:dyDescent="0.2">
      <c r="A41" t="s">
        <v>125</v>
      </c>
      <c r="B41" t="s">
        <v>127</v>
      </c>
      <c r="C41" t="s">
        <v>129</v>
      </c>
      <c r="D41">
        <v>2</v>
      </c>
      <c r="E41">
        <v>2</v>
      </c>
      <c r="F41" t="s">
        <v>133</v>
      </c>
      <c r="G41" t="s">
        <v>135</v>
      </c>
      <c r="H41" t="s">
        <v>145</v>
      </c>
      <c r="I41">
        <v>2</v>
      </c>
      <c r="J41" s="8">
        <v>20130619</v>
      </c>
      <c r="K41" s="10" t="s">
        <v>147</v>
      </c>
      <c r="L41" s="5" t="s">
        <v>140</v>
      </c>
      <c r="M41" s="5" t="s">
        <v>143</v>
      </c>
      <c r="N41" s="8">
        <v>0</v>
      </c>
      <c r="O41" s="1">
        <v>40</v>
      </c>
      <c r="P41" s="1" t="s">
        <v>109</v>
      </c>
      <c r="Q41" s="1">
        <v>14445.999999517575</v>
      </c>
      <c r="R41" s="1">
        <v>0</v>
      </c>
      <c r="S41">
        <f t="shared" si="160"/>
        <v>19.292459968679392</v>
      </c>
      <c r="T41">
        <f t="shared" si="161"/>
        <v>6.7887398019540954E-2</v>
      </c>
      <c r="U41">
        <f t="shared" si="162"/>
        <v>406.24558887397876</v>
      </c>
      <c r="V41" s="1">
        <v>40</v>
      </c>
      <c r="W41" s="1">
        <v>40</v>
      </c>
      <c r="X41" s="1">
        <v>0</v>
      </c>
      <c r="Y41" s="1">
        <v>0</v>
      </c>
      <c r="Z41" s="1">
        <v>868.584716796875</v>
      </c>
      <c r="AA41" s="1">
        <v>1534.086181640625</v>
      </c>
      <c r="AB41" s="1">
        <v>1282.961181640625</v>
      </c>
      <c r="AC41">
        <v>-9999</v>
      </c>
      <c r="AD41">
        <f t="shared" si="163"/>
        <v>0.43380969909528222</v>
      </c>
      <c r="AE41">
        <f t="shared" si="164"/>
        <v>0.16369680074390275</v>
      </c>
      <c r="AF41" s="1">
        <v>-1</v>
      </c>
      <c r="AG41" s="1">
        <v>0.87</v>
      </c>
      <c r="AH41" s="1">
        <v>0.92</v>
      </c>
      <c r="AI41" s="1">
        <v>8.0050029754638672</v>
      </c>
      <c r="AJ41">
        <f t="shared" si="165"/>
        <v>0.87400250148773195</v>
      </c>
      <c r="AK41">
        <f t="shared" si="166"/>
        <v>9.8004798238409026E-3</v>
      </c>
      <c r="AL41">
        <f t="shared" si="167"/>
        <v>0.37734702816763965</v>
      </c>
      <c r="AM41">
        <f t="shared" si="168"/>
        <v>1.7661906224852244</v>
      </c>
      <c r="AN41">
        <f t="shared" si="169"/>
        <v>-1</v>
      </c>
      <c r="AO41" s="1">
        <v>2369.052490234375</v>
      </c>
      <c r="AP41" s="1">
        <v>0.5</v>
      </c>
      <c r="AQ41">
        <f t="shared" si="170"/>
        <v>169.47184402215748</v>
      </c>
      <c r="AR41">
        <f t="shared" si="171"/>
        <v>1.5962657512099598</v>
      </c>
      <c r="AS41">
        <f t="shared" si="172"/>
        <v>1.8410419733606815</v>
      </c>
      <c r="AT41">
        <f t="shared" si="173"/>
        <v>24.553770065307617</v>
      </c>
      <c r="AU41" s="1">
        <v>1.75</v>
      </c>
      <c r="AV41">
        <f t="shared" si="174"/>
        <v>4.9836448431015015</v>
      </c>
      <c r="AW41" s="1">
        <v>1</v>
      </c>
      <c r="AX41">
        <f t="shared" si="175"/>
        <v>9.9672896862030029</v>
      </c>
      <c r="AY41" s="1">
        <v>23.044284820556641</v>
      </c>
      <c r="AZ41" s="1">
        <v>24.553770065307617</v>
      </c>
      <c r="BA41" s="1">
        <v>24.120023727416992</v>
      </c>
      <c r="BB41" s="1">
        <v>900.158203125</v>
      </c>
      <c r="BC41" s="1">
        <v>888.0797119140625</v>
      </c>
      <c r="BD41" s="1">
        <v>14.782527923583984</v>
      </c>
      <c r="BE41" s="1">
        <v>15.698884010314941</v>
      </c>
      <c r="BF41" s="1">
        <v>41.798503875732422</v>
      </c>
      <c r="BG41" s="1">
        <v>44.389560699462891</v>
      </c>
      <c r="BH41" s="1">
        <v>300.0592041015625</v>
      </c>
      <c r="BI41" s="1">
        <v>2369.052490234375</v>
      </c>
      <c r="BJ41" s="1">
        <v>27.384815216064453</v>
      </c>
      <c r="BK41" s="1">
        <v>79.943321228027344</v>
      </c>
      <c r="BL41" s="1">
        <v>4.5353217124938965</v>
      </c>
      <c r="BM41" s="1">
        <v>-0.139454185962677</v>
      </c>
      <c r="BN41" s="1">
        <v>0.5</v>
      </c>
      <c r="BO41" s="1">
        <v>-1.355140209197998</v>
      </c>
      <c r="BP41" s="1">
        <v>7.355140209197998</v>
      </c>
      <c r="BQ41" s="1">
        <v>1</v>
      </c>
      <c r="BR41" s="1">
        <v>0</v>
      </c>
      <c r="BS41" s="1">
        <v>0.15999999642372131</v>
      </c>
      <c r="BT41" s="1">
        <v>111115</v>
      </c>
      <c r="BU41">
        <f t="shared" si="176"/>
        <v>1.7146240234375001</v>
      </c>
      <c r="BV41">
        <f t="shared" si="177"/>
        <v>1.5962657512099598E-3</v>
      </c>
      <c r="BW41">
        <f t="shared" si="178"/>
        <v>297.70377006530759</v>
      </c>
      <c r="BX41">
        <f t="shared" si="179"/>
        <v>296.19428482055662</v>
      </c>
      <c r="BY41">
        <f t="shared" si="180"/>
        <v>379.04838996510807</v>
      </c>
      <c r="BZ41">
        <f t="shared" si="181"/>
        <v>1.0900525674472439</v>
      </c>
      <c r="CA41">
        <f t="shared" si="182"/>
        <v>3.0960629007188309</v>
      </c>
      <c r="CB41">
        <f t="shared" si="183"/>
        <v>38.728224611631241</v>
      </c>
      <c r="CC41">
        <f t="shared" si="184"/>
        <v>23.029340601316299</v>
      </c>
      <c r="CD41">
        <f t="shared" si="185"/>
        <v>23.799027442932129</v>
      </c>
      <c r="CE41">
        <f t="shared" si="186"/>
        <v>2.959008175398592</v>
      </c>
      <c r="CF41">
        <f t="shared" si="187"/>
        <v>6.742814366147791E-2</v>
      </c>
      <c r="CG41">
        <f t="shared" si="188"/>
        <v>1.2550209273581494</v>
      </c>
      <c r="CH41">
        <f t="shared" si="189"/>
        <v>1.7039872480404425</v>
      </c>
      <c r="CI41">
        <f t="shared" si="190"/>
        <v>4.2183611685124987E-2</v>
      </c>
      <c r="CJ41">
        <f t="shared" si="191"/>
        <v>32.476621608821617</v>
      </c>
      <c r="CK41">
        <f t="shared" si="192"/>
        <v>0.4574427086037185</v>
      </c>
      <c r="CL41">
        <f t="shared" si="193"/>
        <v>39.286056255167736</v>
      </c>
      <c r="CM41">
        <f t="shared" si="194"/>
        <v>885.46668251713731</v>
      </c>
      <c r="CN41">
        <f t="shared" si="195"/>
        <v>8.5596068445572635E-3</v>
      </c>
      <c r="CO41">
        <f t="shared" si="196"/>
        <v>0</v>
      </c>
      <c r="CP41">
        <f t="shared" si="197"/>
        <v>2070.5578026205844</v>
      </c>
      <c r="CQ41">
        <f t="shared" si="198"/>
        <v>665.50146484375</v>
      </c>
      <c r="CR41">
        <f t="shared" si="199"/>
        <v>0.16369680074390275</v>
      </c>
      <c r="CS41">
        <v>-9999</v>
      </c>
    </row>
    <row r="42" spans="1:97" x14ac:dyDescent="0.2">
      <c r="A42" t="s">
        <v>125</v>
      </c>
      <c r="B42" t="s">
        <v>127</v>
      </c>
      <c r="C42" t="s">
        <v>129</v>
      </c>
      <c r="D42">
        <v>2</v>
      </c>
      <c r="E42">
        <v>2</v>
      </c>
      <c r="F42" t="s">
        <v>133</v>
      </c>
      <c r="G42" t="s">
        <v>135</v>
      </c>
      <c r="H42" t="s">
        <v>145</v>
      </c>
      <c r="I42">
        <v>2</v>
      </c>
      <c r="J42" s="8">
        <v>20130619</v>
      </c>
      <c r="K42" s="10" t="s">
        <v>147</v>
      </c>
      <c r="L42" s="5" t="s">
        <v>140</v>
      </c>
      <c r="M42" s="5" t="s">
        <v>143</v>
      </c>
      <c r="N42" s="8">
        <v>0</v>
      </c>
      <c r="O42" s="1">
        <v>41</v>
      </c>
      <c r="P42" s="1" t="s">
        <v>110</v>
      </c>
      <c r="Q42" s="1">
        <v>14570.999999379739</v>
      </c>
      <c r="R42" s="1">
        <v>0</v>
      </c>
      <c r="S42">
        <f t="shared" si="160"/>
        <v>22.999395625863659</v>
      </c>
      <c r="T42">
        <f t="shared" si="161"/>
        <v>6.6440775888069681E-2</v>
      </c>
      <c r="U42">
        <f t="shared" si="162"/>
        <v>594.65199916965287</v>
      </c>
      <c r="V42" s="1">
        <v>41</v>
      </c>
      <c r="W42" s="1">
        <v>41</v>
      </c>
      <c r="X42" s="1">
        <v>0</v>
      </c>
      <c r="Y42" s="1">
        <v>0</v>
      </c>
      <c r="Z42" s="1">
        <v>880.353515625</v>
      </c>
      <c r="AA42" s="1">
        <v>1586.546630859375</v>
      </c>
      <c r="AB42" s="1">
        <v>1325.65380859375</v>
      </c>
      <c r="AC42">
        <v>-9999</v>
      </c>
      <c r="AD42">
        <f t="shared" si="163"/>
        <v>0.44511336855687356</v>
      </c>
      <c r="AE42">
        <f t="shared" si="164"/>
        <v>0.16444068972892956</v>
      </c>
      <c r="AF42" s="1">
        <v>-1</v>
      </c>
      <c r="AG42" s="1">
        <v>0.87</v>
      </c>
      <c r="AH42" s="1">
        <v>0.92</v>
      </c>
      <c r="AI42" s="1">
        <v>13.176470756530762</v>
      </c>
      <c r="AJ42">
        <f t="shared" si="165"/>
        <v>0.87658823537826536</v>
      </c>
      <c r="AK42">
        <f t="shared" si="166"/>
        <v>1.6939001173082224E-2</v>
      </c>
      <c r="AL42">
        <f t="shared" si="167"/>
        <v>0.36943552215039444</v>
      </c>
      <c r="AM42">
        <f t="shared" si="168"/>
        <v>1.8021699268537807</v>
      </c>
      <c r="AN42">
        <f t="shared" si="169"/>
        <v>-1</v>
      </c>
      <c r="AO42" s="1">
        <v>1616.281005859375</v>
      </c>
      <c r="AP42" s="1">
        <v>0.5</v>
      </c>
      <c r="AQ42">
        <f t="shared" si="170"/>
        <v>116.49084646342145</v>
      </c>
      <c r="AR42">
        <f t="shared" si="171"/>
        <v>1.603234838065932</v>
      </c>
      <c r="AS42">
        <f t="shared" si="172"/>
        <v>1.8886177306739624</v>
      </c>
      <c r="AT42">
        <f t="shared" si="173"/>
        <v>24.775596618652344</v>
      </c>
      <c r="AU42" s="1">
        <v>1.75</v>
      </c>
      <c r="AV42">
        <f t="shared" si="174"/>
        <v>4.9836448431015015</v>
      </c>
      <c r="AW42" s="1">
        <v>1</v>
      </c>
      <c r="AX42">
        <f t="shared" si="175"/>
        <v>9.9672896862030029</v>
      </c>
      <c r="AY42" s="1">
        <v>23.082481384277344</v>
      </c>
      <c r="AZ42" s="1">
        <v>24.775596618652344</v>
      </c>
      <c r="BA42" s="1">
        <v>24.115680694580078</v>
      </c>
      <c r="BB42" s="1">
        <v>1200.7747802734375</v>
      </c>
      <c r="BC42" s="1">
        <v>1186.2506103515625</v>
      </c>
      <c r="BD42" s="1">
        <v>14.700342178344727</v>
      </c>
      <c r="BE42" s="1">
        <v>15.620855331420898</v>
      </c>
      <c r="BF42" s="1">
        <v>41.469669342041016</v>
      </c>
      <c r="BG42" s="1">
        <v>44.066440582275391</v>
      </c>
      <c r="BH42" s="1">
        <v>300.03201293945312</v>
      </c>
      <c r="BI42" s="1">
        <v>1616.281005859375</v>
      </c>
      <c r="BJ42" s="1">
        <v>24.635316848754883</v>
      </c>
      <c r="BK42" s="1">
        <v>79.942337036132812</v>
      </c>
      <c r="BL42" s="1">
        <v>5.2439398765563965</v>
      </c>
      <c r="BM42" s="1">
        <v>-0.13225394487380981</v>
      </c>
      <c r="BN42" s="1">
        <v>0.5</v>
      </c>
      <c r="BO42" s="1">
        <v>-1.355140209197998</v>
      </c>
      <c r="BP42" s="1">
        <v>7.355140209197998</v>
      </c>
      <c r="BQ42" s="1">
        <v>1</v>
      </c>
      <c r="BR42" s="1">
        <v>0</v>
      </c>
      <c r="BS42" s="1">
        <v>0.15999999642372131</v>
      </c>
      <c r="BT42" s="1">
        <v>111115</v>
      </c>
      <c r="BU42">
        <f t="shared" si="176"/>
        <v>1.7144686453683033</v>
      </c>
      <c r="BV42">
        <f t="shared" si="177"/>
        <v>1.603234838065932E-3</v>
      </c>
      <c r="BW42">
        <f t="shared" si="178"/>
        <v>297.92559661865232</v>
      </c>
      <c r="BX42">
        <f t="shared" si="179"/>
        <v>296.23248138427732</v>
      </c>
      <c r="BY42">
        <f t="shared" si="180"/>
        <v>258.60495515722869</v>
      </c>
      <c r="BZ42">
        <f t="shared" si="181"/>
        <v>0.63079798823357602</v>
      </c>
      <c r="CA42">
        <f t="shared" si="182"/>
        <v>3.137385412371084</v>
      </c>
      <c r="CB42">
        <f t="shared" si="183"/>
        <v>39.245605378699771</v>
      </c>
      <c r="CC42">
        <f t="shared" si="184"/>
        <v>23.624750047278873</v>
      </c>
      <c r="CD42">
        <f t="shared" si="185"/>
        <v>23.929039001464844</v>
      </c>
      <c r="CE42">
        <f t="shared" si="186"/>
        <v>2.9822317969353547</v>
      </c>
      <c r="CF42">
        <f t="shared" si="187"/>
        <v>6.6000822202121376E-2</v>
      </c>
      <c r="CG42">
        <f t="shared" si="188"/>
        <v>1.2487676816971216</v>
      </c>
      <c r="CH42">
        <f t="shared" si="189"/>
        <v>1.7334641152382331</v>
      </c>
      <c r="CI42">
        <f t="shared" si="190"/>
        <v>4.1289816638440537E-2</v>
      </c>
      <c r="CJ42">
        <f t="shared" si="191"/>
        <v>47.53787053683056</v>
      </c>
      <c r="CK42">
        <f t="shared" si="192"/>
        <v>0.50128699111347064</v>
      </c>
      <c r="CL42">
        <f t="shared" si="193"/>
        <v>38.514683440007943</v>
      </c>
      <c r="CM42">
        <f t="shared" si="194"/>
        <v>1183.135502325968</v>
      </c>
      <c r="CN42">
        <f t="shared" si="195"/>
        <v>7.4870075329511142E-3</v>
      </c>
      <c r="CO42">
        <f t="shared" si="196"/>
        <v>0</v>
      </c>
      <c r="CP42">
        <f t="shared" si="197"/>
        <v>1416.8129148016774</v>
      </c>
      <c r="CQ42">
        <f t="shared" si="198"/>
        <v>706.193115234375</v>
      </c>
      <c r="CR42">
        <f t="shared" si="199"/>
        <v>0.16444068972892956</v>
      </c>
      <c r="CS42">
        <v>-9999</v>
      </c>
    </row>
    <row r="43" spans="1:97" x14ac:dyDescent="0.2">
      <c r="A43" t="s">
        <v>125</v>
      </c>
      <c r="B43" t="s">
        <v>127</v>
      </c>
      <c r="C43" t="s">
        <v>129</v>
      </c>
      <c r="D43">
        <v>2</v>
      </c>
      <c r="E43">
        <v>2</v>
      </c>
      <c r="F43" t="s">
        <v>133</v>
      </c>
      <c r="G43" t="s">
        <v>135</v>
      </c>
      <c r="H43" t="s">
        <v>145</v>
      </c>
      <c r="I43">
        <v>2</v>
      </c>
      <c r="J43" s="8">
        <v>20130619</v>
      </c>
      <c r="K43" s="10" t="s">
        <v>147</v>
      </c>
      <c r="L43" s="5" t="s">
        <v>140</v>
      </c>
      <c r="M43" s="5" t="s">
        <v>143</v>
      </c>
      <c r="N43" s="8">
        <v>0</v>
      </c>
      <c r="O43" s="1">
        <v>42</v>
      </c>
      <c r="P43" s="1" t="s">
        <v>111</v>
      </c>
      <c r="Q43" s="1">
        <v>14726.49999968987</v>
      </c>
      <c r="R43" s="1">
        <v>0</v>
      </c>
      <c r="S43">
        <f t="shared" si="160"/>
        <v>24.134007912810556</v>
      </c>
      <c r="T43">
        <f t="shared" si="161"/>
        <v>6.4904072841331151E-2</v>
      </c>
      <c r="U43">
        <f t="shared" si="162"/>
        <v>841.7229148953802</v>
      </c>
      <c r="V43" s="1">
        <v>42</v>
      </c>
      <c r="W43" s="1">
        <v>42</v>
      </c>
      <c r="X43" s="1">
        <v>0</v>
      </c>
      <c r="Y43" s="1">
        <v>0</v>
      </c>
      <c r="Z43" s="1">
        <v>884.4910888671875</v>
      </c>
      <c r="AA43" s="1">
        <v>1583.5869140625</v>
      </c>
      <c r="AB43" s="1">
        <v>1305.162841796875</v>
      </c>
      <c r="AC43">
        <v>-9999</v>
      </c>
      <c r="AD43">
        <f t="shared" si="163"/>
        <v>0.44146350224748132</v>
      </c>
      <c r="AE43">
        <f t="shared" si="164"/>
        <v>0.17581862403204751</v>
      </c>
      <c r="AF43" s="1">
        <v>-1</v>
      </c>
      <c r="AG43" s="1">
        <v>0.87</v>
      </c>
      <c r="AH43" s="1">
        <v>0.92</v>
      </c>
      <c r="AI43" s="1">
        <v>8.0050029754638672</v>
      </c>
      <c r="AJ43">
        <f t="shared" si="165"/>
        <v>0.87400250148773195</v>
      </c>
      <c r="AK43">
        <f t="shared" si="166"/>
        <v>1.2126448675415116E-2</v>
      </c>
      <c r="AL43">
        <f t="shared" si="167"/>
        <v>0.3982631024693063</v>
      </c>
      <c r="AM43">
        <f t="shared" si="168"/>
        <v>1.7903932939456517</v>
      </c>
      <c r="AN43">
        <f t="shared" si="169"/>
        <v>-1</v>
      </c>
      <c r="AO43" s="1">
        <v>2371.4580078125</v>
      </c>
      <c r="AP43" s="1">
        <v>0.5</v>
      </c>
      <c r="AQ43">
        <f t="shared" si="170"/>
        <v>182.20613495029176</v>
      </c>
      <c r="AR43">
        <f t="shared" si="171"/>
        <v>1.5243939812227913</v>
      </c>
      <c r="AS43">
        <f t="shared" si="172"/>
        <v>1.8389307144862133</v>
      </c>
      <c r="AT43">
        <f t="shared" si="173"/>
        <v>24.423734664916992</v>
      </c>
      <c r="AU43" s="1">
        <v>1.75</v>
      </c>
      <c r="AV43">
        <f t="shared" si="174"/>
        <v>4.9836448431015015</v>
      </c>
      <c r="AW43" s="1">
        <v>1</v>
      </c>
      <c r="AX43">
        <f t="shared" si="175"/>
        <v>9.9672896862030029</v>
      </c>
      <c r="AY43" s="1">
        <v>23.030576705932617</v>
      </c>
      <c r="AZ43" s="1">
        <v>24.423734664916992</v>
      </c>
      <c r="BA43" s="1">
        <v>24.11773681640625</v>
      </c>
      <c r="BB43" s="1">
        <v>1499.322998046875</v>
      </c>
      <c r="BC43" s="1">
        <v>1483.927490234375</v>
      </c>
      <c r="BD43" s="1">
        <v>14.549901008605957</v>
      </c>
      <c r="BE43" s="1">
        <v>15.425288200378418</v>
      </c>
      <c r="BF43" s="1">
        <v>41.174274444580078</v>
      </c>
      <c r="BG43" s="1">
        <v>43.651500701904297</v>
      </c>
      <c r="BH43" s="1">
        <v>300.04318237304688</v>
      </c>
      <c r="BI43" s="1">
        <v>2371.4580078125</v>
      </c>
      <c r="BJ43" s="1">
        <v>23.706211090087891</v>
      </c>
      <c r="BK43" s="1">
        <v>79.942146301269531</v>
      </c>
      <c r="BL43" s="1">
        <v>5.9651312828063965</v>
      </c>
      <c r="BM43" s="1">
        <v>-0.13364917039871216</v>
      </c>
      <c r="BN43" s="1">
        <v>0.5</v>
      </c>
      <c r="BO43" s="1">
        <v>-1.355140209197998</v>
      </c>
      <c r="BP43" s="1">
        <v>7.355140209197998</v>
      </c>
      <c r="BQ43" s="1">
        <v>1</v>
      </c>
      <c r="BR43" s="1">
        <v>0</v>
      </c>
      <c r="BS43" s="1">
        <v>0.15999999642372131</v>
      </c>
      <c r="BT43" s="1">
        <v>111115</v>
      </c>
      <c r="BU43">
        <f t="shared" si="176"/>
        <v>1.7145324707031249</v>
      </c>
      <c r="BV43">
        <f t="shared" si="177"/>
        <v>1.5243939812227914E-3</v>
      </c>
      <c r="BW43">
        <f t="shared" si="178"/>
        <v>297.57373466491697</v>
      </c>
      <c r="BX43">
        <f t="shared" si="179"/>
        <v>296.18057670593259</v>
      </c>
      <c r="BY43">
        <f t="shared" si="180"/>
        <v>379.43327276900527</v>
      </c>
      <c r="BZ43">
        <f t="shared" si="181"/>
        <v>1.1083494318627936</v>
      </c>
      <c r="CA43">
        <f t="shared" si="182"/>
        <v>3.0720613605401113</v>
      </c>
      <c r="CB43">
        <f t="shared" si="183"/>
        <v>38.428557434056849</v>
      </c>
      <c r="CC43">
        <f t="shared" si="184"/>
        <v>23.003269233678431</v>
      </c>
      <c r="CD43">
        <f t="shared" si="185"/>
        <v>23.727155685424805</v>
      </c>
      <c r="CE43">
        <f t="shared" si="186"/>
        <v>2.9462379137564176</v>
      </c>
      <c r="CF43">
        <f t="shared" si="187"/>
        <v>6.448417079671652E-2</v>
      </c>
      <c r="CG43">
        <f t="shared" si="188"/>
        <v>1.233130646053898</v>
      </c>
      <c r="CH43">
        <f t="shared" si="189"/>
        <v>1.7131072677025196</v>
      </c>
      <c r="CI43">
        <f t="shared" si="190"/>
        <v>4.0340123143998999E-2</v>
      </c>
      <c r="CJ43">
        <f t="shared" si="191"/>
        <v>67.289136407697526</v>
      </c>
      <c r="CK43">
        <f t="shared" si="192"/>
        <v>0.56722644498110653</v>
      </c>
      <c r="CL43">
        <f t="shared" si="193"/>
        <v>38.881710231836429</v>
      </c>
      <c r="CM43">
        <f t="shared" si="194"/>
        <v>1480.6587068731976</v>
      </c>
      <c r="CN43">
        <f t="shared" si="195"/>
        <v>6.3375273318749268E-3</v>
      </c>
      <c r="CO43">
        <f t="shared" si="196"/>
        <v>0</v>
      </c>
      <c r="CP43">
        <f t="shared" si="197"/>
        <v>2072.6602310012386</v>
      </c>
      <c r="CQ43">
        <f t="shared" si="198"/>
        <v>699.0958251953125</v>
      </c>
      <c r="CR43">
        <f t="shared" si="199"/>
        <v>0.17581862403204751</v>
      </c>
      <c r="CS43">
        <v>-9999</v>
      </c>
    </row>
    <row r="44" spans="1:97" x14ac:dyDescent="0.2">
      <c r="A44" t="s">
        <v>125</v>
      </c>
      <c r="B44" t="s">
        <v>127</v>
      </c>
      <c r="C44" t="s">
        <v>129</v>
      </c>
      <c r="D44">
        <v>2</v>
      </c>
      <c r="E44">
        <v>2</v>
      </c>
      <c r="F44" t="s">
        <v>133</v>
      </c>
      <c r="G44" t="s">
        <v>135</v>
      </c>
      <c r="H44" t="s">
        <v>145</v>
      </c>
      <c r="I44">
        <v>3</v>
      </c>
      <c r="J44" s="8">
        <v>20130619</v>
      </c>
      <c r="K44" s="10" t="s">
        <v>147</v>
      </c>
      <c r="L44" s="5" t="s">
        <v>140</v>
      </c>
      <c r="M44" s="5" t="s">
        <v>143</v>
      </c>
      <c r="N44" s="8">
        <v>0</v>
      </c>
      <c r="O44" s="1">
        <v>43</v>
      </c>
      <c r="P44" s="1" t="s">
        <v>112</v>
      </c>
      <c r="Q44" s="1">
        <v>15932.999999586493</v>
      </c>
      <c r="R44" s="1">
        <v>0</v>
      </c>
      <c r="S44">
        <f>(BB44-BC44*(1000-BD44)/(1000-BE44))*BU44</f>
        <v>8.1962234807176451</v>
      </c>
      <c r="T44">
        <f>IF(CF44&lt;&gt;0,1/(1/CF44-1/AX44),0)</f>
        <v>5.7402640331970643E-2</v>
      </c>
      <c r="U44">
        <f>((CI44-BV44/2)*BC44-S44)/(CI44+BV44/2)</f>
        <v>149.14411344645575</v>
      </c>
      <c r="V44" s="1">
        <v>43</v>
      </c>
      <c r="W44" s="1">
        <v>43</v>
      </c>
      <c r="X44" s="1">
        <v>0</v>
      </c>
      <c r="Y44" s="1">
        <v>0</v>
      </c>
      <c r="Z44" s="1">
        <v>864.904052734375</v>
      </c>
      <c r="AA44" s="1">
        <v>1353.6453857421875</v>
      </c>
      <c r="AB44" s="1">
        <v>1190.759033203125</v>
      </c>
      <c r="AC44">
        <v>-9999</v>
      </c>
      <c r="AD44">
        <f>CQ44/AA44</f>
        <v>0.36105566358492147</v>
      </c>
      <c r="AE44">
        <f>(AA44-AB44)/AA44</f>
        <v>0.12033162765871201</v>
      </c>
      <c r="AF44" s="1">
        <v>-1</v>
      </c>
      <c r="AG44" s="1">
        <v>0.87</v>
      </c>
      <c r="AH44" s="1">
        <v>0.92</v>
      </c>
      <c r="AI44" s="1">
        <v>7.9800500869750977</v>
      </c>
      <c r="AJ44">
        <f>(AI44*AH44+(100-AI44)*AG44)/100</f>
        <v>0.87399002504348744</v>
      </c>
      <c r="AK44">
        <f>(S44-AF44)/CP44</f>
        <v>4.4402877261200445E-3</v>
      </c>
      <c r="AL44">
        <f>(AA44-AB44)/(AA44-Z44)</f>
        <v>0.33327721953988854</v>
      </c>
      <c r="AM44">
        <f>(Y44-AA44)/(Y44-Z44)</f>
        <v>1.565081561894256</v>
      </c>
      <c r="AN44">
        <f>(Y44-AA44)/AA44</f>
        <v>-1</v>
      </c>
      <c r="AO44" s="1">
        <v>2369.692138671875</v>
      </c>
      <c r="AP44" s="1">
        <v>0.5</v>
      </c>
      <c r="AQ44">
        <f>AE44*AP44*AJ44*AO44</f>
        <v>124.60865241214584</v>
      </c>
      <c r="AR44">
        <f>BV44*1000</f>
        <v>2.0844858822409309</v>
      </c>
      <c r="AS44">
        <f>(CA44-CG44)</f>
        <v>2.8247533254693162</v>
      </c>
      <c r="AT44">
        <f>(AZ44+BZ44*R44)</f>
        <v>28.971412658691406</v>
      </c>
      <c r="AU44" s="1">
        <v>1.75</v>
      </c>
      <c r="AV44">
        <f>(AU44*BO44+BP44)</f>
        <v>4.9836448431015015</v>
      </c>
      <c r="AW44" s="1">
        <v>1</v>
      </c>
      <c r="AX44">
        <f>AV44*(AW44+1)*(AW44+1)/(AW44*AW44+1)</f>
        <v>9.9672896862030029</v>
      </c>
      <c r="AY44" s="1">
        <v>30.493738174438477</v>
      </c>
      <c r="AZ44" s="1">
        <v>28.971412658691406</v>
      </c>
      <c r="BA44" s="1">
        <v>33.330204010009766</v>
      </c>
      <c r="BB44" s="1">
        <v>399.8607177734375</v>
      </c>
      <c r="BC44" s="1">
        <v>394.60040283203125</v>
      </c>
      <c r="BD44" s="1">
        <v>13.692089080810547</v>
      </c>
      <c r="BE44" s="1">
        <v>14.889790534973145</v>
      </c>
      <c r="BF44" s="1">
        <v>24.975490570068359</v>
      </c>
      <c r="BG44" s="1">
        <v>27.160196304321289</v>
      </c>
      <c r="BH44" s="1">
        <v>300.03591918945312</v>
      </c>
      <c r="BI44" s="7">
        <v>2369.692138671875</v>
      </c>
      <c r="BJ44" s="1">
        <v>21.206720352172852</v>
      </c>
      <c r="BK44" s="1">
        <v>79.945472717285156</v>
      </c>
      <c r="BL44" s="1">
        <v>3.8762030601501465</v>
      </c>
      <c r="BM44" s="1">
        <v>-0.11768370866775513</v>
      </c>
      <c r="BN44" s="1">
        <v>0.5</v>
      </c>
      <c r="BO44" s="1">
        <v>-1.355140209197998</v>
      </c>
      <c r="BP44" s="1">
        <v>7.355140209197998</v>
      </c>
      <c r="BQ44" s="1">
        <v>1</v>
      </c>
      <c r="BR44" s="1">
        <v>0</v>
      </c>
      <c r="BS44" s="1">
        <v>0.15999999642372131</v>
      </c>
      <c r="BT44" s="1">
        <v>111115</v>
      </c>
      <c r="BU44">
        <f>BH44*0.000001/(AU44*0.0001)</f>
        <v>1.7144909667968748</v>
      </c>
      <c r="BV44">
        <f>(BE44-BD44)/(1000-BE44)*BU44</f>
        <v>2.084485882240931E-3</v>
      </c>
      <c r="BW44">
        <f>(AZ44+273.15)</f>
        <v>302.12141265869138</v>
      </c>
      <c r="BX44">
        <f>(AY44+273.15)</f>
        <v>303.64373817443845</v>
      </c>
      <c r="BY44">
        <f>(BI44*BQ44+BJ44*BR44)*BS44</f>
        <v>379.15073371282051</v>
      </c>
      <c r="BZ44">
        <f>((BY44+0.00000010773*(BX44^4-BW44^4))-BV44*44100)/(AV44*51.4+0.00000043092*BW44^3)</f>
        <v>1.1395663954529751</v>
      </c>
      <c r="CA44">
        <f>0.61365*EXP(17.502*AT44/(240.97+AT44))</f>
        <v>4.0151246684491024</v>
      </c>
      <c r="CB44">
        <f>CA44*1000/BK44</f>
        <v>50.223290099840575</v>
      </c>
      <c r="CC44">
        <f>(CB44-BE44)</f>
        <v>35.333499564867431</v>
      </c>
      <c r="CD44">
        <f>IF(R44,AZ44,(AY44+AZ44)/2)</f>
        <v>29.732575416564941</v>
      </c>
      <c r="CE44">
        <f>0.61365*EXP(17.502*CD44/(240.97+CD44))</f>
        <v>4.1954428963606123</v>
      </c>
      <c r="CF44">
        <f>IF(CC44&lt;&gt;0,(1000-(CB44+BE44)/2)/CC44*BV44,0)</f>
        <v>5.7073945643919259E-2</v>
      </c>
      <c r="CG44">
        <f>BE44*BK44/1000</f>
        <v>1.1903713429797862</v>
      </c>
      <c r="CH44">
        <f>(CE44-CG44)</f>
        <v>3.0050715533808261</v>
      </c>
      <c r="CI44">
        <f>1/(1.6/T44+1.37/AX44)</f>
        <v>3.5700602280418992E-2</v>
      </c>
      <c r="CJ44">
        <f>U44*BK44*0.001</f>
        <v>11.92339665247731</v>
      </c>
      <c r="CK44">
        <f>U44/BC44</f>
        <v>0.37796239531448633</v>
      </c>
      <c r="CL44">
        <f>(1-BV44*BK44/CA44/T44)*100</f>
        <v>27.696065689372197</v>
      </c>
      <c r="CM44">
        <f>(BC44-S44/(AX44/1.35))</f>
        <v>393.49028142016084</v>
      </c>
      <c r="CN44">
        <f>S44*CL44/100/CM44</f>
        <v>5.7689644356004165E-3</v>
      </c>
      <c r="CO44">
        <f>(Y44-X44)</f>
        <v>0</v>
      </c>
      <c r="CP44">
        <f>BI44*AJ44</f>
        <v>2071.0872916231874</v>
      </c>
      <c r="CQ44">
        <f>(AA44-Z44)</f>
        <v>488.7413330078125</v>
      </c>
      <c r="CR44">
        <f>(AA44-AB44)/(AA44-X44)</f>
        <v>0.12033162765871201</v>
      </c>
      <c r="CS44">
        <v>-9999</v>
      </c>
    </row>
    <row r="45" spans="1:97" x14ac:dyDescent="0.2">
      <c r="A45" t="s">
        <v>125</v>
      </c>
      <c r="B45" t="s">
        <v>127</v>
      </c>
      <c r="C45" t="s">
        <v>129</v>
      </c>
      <c r="D45">
        <v>2</v>
      </c>
      <c r="E45">
        <v>2</v>
      </c>
      <c r="F45" t="s">
        <v>133</v>
      </c>
      <c r="G45" t="s">
        <v>135</v>
      </c>
      <c r="H45" t="s">
        <v>145</v>
      </c>
      <c r="I45">
        <v>3</v>
      </c>
      <c r="J45" s="8">
        <v>20130619</v>
      </c>
      <c r="K45" s="10" t="s">
        <v>147</v>
      </c>
      <c r="L45" s="5" t="s">
        <v>140</v>
      </c>
      <c r="M45" s="5" t="s">
        <v>143</v>
      </c>
      <c r="N45" s="8">
        <v>0</v>
      </c>
      <c r="O45" s="1">
        <v>44</v>
      </c>
      <c r="P45" s="1" t="s">
        <v>113</v>
      </c>
      <c r="Q45" s="1">
        <v>16053.499999000691</v>
      </c>
      <c r="R45" s="1">
        <v>0</v>
      </c>
      <c r="S45">
        <f>(BB45-BC45*(1000-BD45)/(1000-BE45))*BU45</f>
        <v>4.3452504604621565</v>
      </c>
      <c r="T45">
        <f>IF(CF45&lt;&gt;0,1/(1/CF45-1/AX45),0)</f>
        <v>5.2711432594505239E-2</v>
      </c>
      <c r="U45">
        <f>((CI45-BV45/2)*BC45-S45)/(CI45+BV45/2)</f>
        <v>103.06437502027049</v>
      </c>
      <c r="V45" s="1">
        <v>44</v>
      </c>
      <c r="W45" s="1">
        <v>44</v>
      </c>
      <c r="X45" s="1">
        <v>0</v>
      </c>
      <c r="Y45" s="1">
        <v>0</v>
      </c>
      <c r="Z45" s="1">
        <v>869.10498046875</v>
      </c>
      <c r="AA45" s="1">
        <v>1296.1112060546875</v>
      </c>
      <c r="AB45" s="1">
        <v>1173.533935546875</v>
      </c>
      <c r="AC45">
        <v>-9999</v>
      </c>
      <c r="AD45">
        <f>CQ45/AA45</f>
        <v>0.32945184301409441</v>
      </c>
      <c r="AE45">
        <f>(AA45-AB45)/AA45</f>
        <v>9.4573112195313072E-2</v>
      </c>
      <c r="AF45" s="1">
        <v>-1</v>
      </c>
      <c r="AG45" s="1">
        <v>0.87</v>
      </c>
      <c r="AH45" s="1">
        <v>0.92</v>
      </c>
      <c r="AI45" s="1">
        <v>13.145540237426758</v>
      </c>
      <c r="AJ45">
        <f>(AI45*AH45+(100-AI45)*AG45)/100</f>
        <v>0.87657277011871326</v>
      </c>
      <c r="AK45">
        <f>(S45-AF45)/CP45</f>
        <v>3.5006805061959332E-3</v>
      </c>
      <c r="AL45">
        <f>(AA45-AB45)/(AA45-Z45)</f>
        <v>0.28706202196375963</v>
      </c>
      <c r="AM45">
        <f>(Y45-AA45)/(Y45-Z45)</f>
        <v>1.4913172000874193</v>
      </c>
      <c r="AN45">
        <f>(Y45-AA45)/AA45</f>
        <v>-1</v>
      </c>
      <c r="AO45" s="1">
        <v>1741.9176025390625</v>
      </c>
      <c r="AP45" s="1">
        <v>0.5</v>
      </c>
      <c r="AQ45">
        <f>AE45*AP45*AJ45*AO45</f>
        <v>72.202671825465146</v>
      </c>
      <c r="AR45">
        <f>BV45*1000</f>
        <v>2.006563762238907</v>
      </c>
      <c r="AS45">
        <f>(CA45-CG45)</f>
        <v>2.9576788350241183</v>
      </c>
      <c r="AT45">
        <f>(AZ45+BZ45*R45)</f>
        <v>29.495649337768555</v>
      </c>
      <c r="AU45" s="1">
        <v>1.75</v>
      </c>
      <c r="AV45">
        <f>(AU45*BO45+BP45)</f>
        <v>4.9836448431015015</v>
      </c>
      <c r="AW45" s="1">
        <v>1</v>
      </c>
      <c r="AX45">
        <f>AV45*(AW45+1)*(AW45+1)/(AW45*AW45+1)</f>
        <v>9.9672896862030029</v>
      </c>
      <c r="AY45" s="1">
        <v>30.525074005126953</v>
      </c>
      <c r="AZ45" s="1">
        <v>29.495649337768555</v>
      </c>
      <c r="BA45" s="1">
        <v>33.373035430908203</v>
      </c>
      <c r="BB45" s="1">
        <v>249.06547546386719</v>
      </c>
      <c r="BC45" s="1">
        <v>246.24295043945312</v>
      </c>
      <c r="BD45" s="1">
        <v>13.617802619934082</v>
      </c>
      <c r="BE45" s="1">
        <v>14.770833015441895</v>
      </c>
      <c r="BF45" s="1">
        <v>24.796188354492188</v>
      </c>
      <c r="BG45" s="1">
        <v>26.895702362060547</v>
      </c>
      <c r="BH45" s="1">
        <v>300.0457763671875</v>
      </c>
      <c r="BI45" s="7">
        <v>1741.9176025390625</v>
      </c>
      <c r="BJ45" s="1">
        <v>25.783060073852539</v>
      </c>
      <c r="BK45" s="1">
        <v>79.94775390625</v>
      </c>
      <c r="BL45" s="1">
        <v>3.4734320640563965</v>
      </c>
      <c r="BM45" s="1">
        <v>-0.11601859331130981</v>
      </c>
      <c r="BN45" s="1">
        <v>0.5</v>
      </c>
      <c r="BO45" s="1">
        <v>-1.355140209197998</v>
      </c>
      <c r="BP45" s="1">
        <v>7.355140209197998</v>
      </c>
      <c r="BQ45" s="1">
        <v>1</v>
      </c>
      <c r="BR45" s="1">
        <v>0</v>
      </c>
      <c r="BS45" s="1">
        <v>0.15999999642372131</v>
      </c>
      <c r="BT45" s="1">
        <v>111115</v>
      </c>
      <c r="BU45">
        <f>BH45*0.000001/(AU45*0.0001)</f>
        <v>1.7145472935267856</v>
      </c>
      <c r="BV45">
        <f>(BE45-BD45)/(1000-BE45)*BU45</f>
        <v>2.0065637622389068E-3</v>
      </c>
      <c r="BW45">
        <f>(AZ45+273.15)</f>
        <v>302.64564933776853</v>
      </c>
      <c r="BX45">
        <f>(AY45+273.15)</f>
        <v>303.67507400512693</v>
      </c>
      <c r="BY45">
        <f>(BI45*BQ45+BJ45*BR45)*BS45</f>
        <v>278.7068101766672</v>
      </c>
      <c r="BZ45">
        <f>((BY45+0.00000010773*(BX45^4-BW45^4))-BV45*44100)/(AV45*51.4+0.00000043092*BW45^3)</f>
        <v>0.75558944229077329</v>
      </c>
      <c r="CA45">
        <f>0.61365*EXP(17.502*AT45/(240.97+AT45))</f>
        <v>4.1385737579329795</v>
      </c>
      <c r="CB45">
        <f>CA45*1000/BK45</f>
        <v>51.765979101627302</v>
      </c>
      <c r="CC45">
        <f>(CB45-BE45)</f>
        <v>36.995146086185407</v>
      </c>
      <c r="CD45">
        <f>IF(R45,AZ45,(AY45+AZ45)/2)</f>
        <v>30.010361671447754</v>
      </c>
      <c r="CE45">
        <f>0.61365*EXP(17.502*CD45/(240.97+CD45))</f>
        <v>4.2629861046194009</v>
      </c>
      <c r="CF45">
        <f>IF(CC45&lt;&gt;0,(1000-(CB45+BE45)/2)/CC45*BV45,0)</f>
        <v>5.2434137702696039E-2</v>
      </c>
      <c r="CG45">
        <f>BE45*BK45/1000</f>
        <v>1.1808949229088612</v>
      </c>
      <c r="CH45">
        <f>(CE45-CG45)</f>
        <v>3.0820911817105396</v>
      </c>
      <c r="CI45">
        <f>1/(1.6/T45+1.37/AX45)</f>
        <v>3.27961369729418E-2</v>
      </c>
      <c r="CJ45">
        <f>U45*BK45*0.001</f>
        <v>8.239765290622044</v>
      </c>
      <c r="CK45">
        <f>U45/BC45</f>
        <v>0.41854751511195948</v>
      </c>
      <c r="CL45">
        <f>(1-BV45*BK45/CA45/T45)*100</f>
        <v>26.46337184446763</v>
      </c>
      <c r="CM45">
        <f>(BC45-S45/(AX45/1.35))</f>
        <v>245.65441651435373</v>
      </c>
      <c r="CN45">
        <f>S45*CL45/100/CM45</f>
        <v>4.6809652488309849E-3</v>
      </c>
      <c r="CO45">
        <f>(Y45-X45)</f>
        <v>0</v>
      </c>
      <c r="CP45">
        <f>BI45*AJ45</f>
        <v>1526.9175381762138</v>
      </c>
      <c r="CQ45">
        <f>(AA45-Z45)</f>
        <v>427.0062255859375</v>
      </c>
      <c r="CR45">
        <f>(AA45-AB45)/(AA45-X45)</f>
        <v>9.4573112195313072E-2</v>
      </c>
      <c r="CS45">
        <v>-9999</v>
      </c>
    </row>
    <row r="46" spans="1:97" x14ac:dyDescent="0.2">
      <c r="A46" t="s">
        <v>125</v>
      </c>
      <c r="B46" t="s">
        <v>127</v>
      </c>
      <c r="C46" t="s">
        <v>129</v>
      </c>
      <c r="D46">
        <v>2</v>
      </c>
      <c r="E46">
        <v>2</v>
      </c>
      <c r="F46" t="s">
        <v>133</v>
      </c>
      <c r="G46" t="s">
        <v>135</v>
      </c>
      <c r="H46" t="s">
        <v>145</v>
      </c>
      <c r="I46">
        <v>3</v>
      </c>
      <c r="J46" s="8">
        <v>20130619</v>
      </c>
      <c r="K46" s="10" t="s">
        <v>147</v>
      </c>
      <c r="L46" s="5" t="s">
        <v>140</v>
      </c>
      <c r="M46" s="5" t="s">
        <v>143</v>
      </c>
      <c r="N46" s="8">
        <v>0</v>
      </c>
      <c r="O46" s="1">
        <v>45</v>
      </c>
      <c r="P46" s="1" t="s">
        <v>114</v>
      </c>
      <c r="Q46" s="1">
        <v>16151.999999241903</v>
      </c>
      <c r="R46" s="1">
        <v>0</v>
      </c>
      <c r="S46">
        <f>(BB46-BC46*(1000-BD46)/(1000-BE46))*BU46</f>
        <v>0.41429413717005803</v>
      </c>
      <c r="T46">
        <f>IF(CF46&lt;&gt;0,1/(1/CF46-1/AX46),0)</f>
        <v>5.0022625109905662E-2</v>
      </c>
      <c r="U46">
        <f>((CI46-BV46/2)*BC46-S46)/(CI46+BV46/2)</f>
        <v>80.784719963462251</v>
      </c>
      <c r="V46" s="1">
        <v>45</v>
      </c>
      <c r="W46" s="1">
        <v>45</v>
      </c>
      <c r="X46" s="1">
        <v>0</v>
      </c>
      <c r="Y46" s="1">
        <v>0</v>
      </c>
      <c r="Z46" s="1">
        <v>885.251953125</v>
      </c>
      <c r="AA46" s="1">
        <v>1298.1400146484375</v>
      </c>
      <c r="AB46" s="1">
        <v>1173.7064208984375</v>
      </c>
      <c r="AC46">
        <v>-9999</v>
      </c>
      <c r="AD46">
        <f>CQ46/AA46</f>
        <v>0.31806126986637562</v>
      </c>
      <c r="AE46">
        <f>(AA46-AB46)/AA46</f>
        <v>9.5855294764716978E-2</v>
      </c>
      <c r="AF46" s="1">
        <v>-1</v>
      </c>
      <c r="AG46" s="1">
        <v>0.87</v>
      </c>
      <c r="AH46" s="1">
        <v>0.92</v>
      </c>
      <c r="AI46" s="1">
        <v>13.145540237426758</v>
      </c>
      <c r="AJ46">
        <f>(AI46*AH46+(100-AI46)*AG46)/100</f>
        <v>0.87657277011871326</v>
      </c>
      <c r="AK46">
        <f>(S46-AF46)/CP46</f>
        <v>9.9638253440819703E-4</v>
      </c>
      <c r="AL46">
        <f>(AA46-AB46)/(AA46-Z46)</f>
        <v>0.30137367811235821</v>
      </c>
      <c r="AM46">
        <f>(Y46-AA46)/(Y46-Z46)</f>
        <v>1.4664073996853826</v>
      </c>
      <c r="AN46">
        <f>(Y46-AA46)/AA46</f>
        <v>-1</v>
      </c>
      <c r="AO46" s="1">
        <v>1619.2938232421875</v>
      </c>
      <c r="AP46" s="1">
        <v>0.5</v>
      </c>
      <c r="AQ46">
        <f>AE46*AP46*AJ46*AO46</f>
        <v>68.02988647476019</v>
      </c>
      <c r="AR46">
        <f>BV46*1000</f>
        <v>1.8634942922719975</v>
      </c>
      <c r="AS46">
        <f>(CA46-CG46)</f>
        <v>2.8951613286877906</v>
      </c>
      <c r="AT46">
        <f>(AZ46+BZ46*R46)</f>
        <v>29.191171646118164</v>
      </c>
      <c r="AU46" s="1">
        <v>1.75</v>
      </c>
      <c r="AV46">
        <f>(AU46*BO46+BP46)</f>
        <v>4.9836448431015015</v>
      </c>
      <c r="AW46" s="1">
        <v>1</v>
      </c>
      <c r="AX46">
        <f>AV46*(AW46+1)*(AW46+1)/(AW46*AW46+1)</f>
        <v>9.9672896862030029</v>
      </c>
      <c r="AY46" s="1">
        <v>30.567729949951172</v>
      </c>
      <c r="AZ46" s="1">
        <v>29.191171646118164</v>
      </c>
      <c r="BA46" s="1">
        <v>33.431083679199219</v>
      </c>
      <c r="BB46" s="1">
        <v>99.838531494140625</v>
      </c>
      <c r="BC46" s="1">
        <v>99.488754272460938</v>
      </c>
      <c r="BD46" s="1">
        <v>13.58018970489502</v>
      </c>
      <c r="BE46" s="1">
        <v>14.651171684265137</v>
      </c>
      <c r="BF46" s="1">
        <v>24.667182922363281</v>
      </c>
      <c r="BG46" s="1">
        <v>26.612524032592773</v>
      </c>
      <c r="BH46" s="1">
        <v>300.03640747070312</v>
      </c>
      <c r="BI46" s="7">
        <v>1619.2938232421875</v>
      </c>
      <c r="BJ46" s="1">
        <v>28.169158935546875</v>
      </c>
      <c r="BK46" s="1">
        <v>79.946945190429688</v>
      </c>
      <c r="BL46" s="1">
        <v>3.1373038291931152</v>
      </c>
      <c r="BM46" s="1">
        <v>-0.10998278856277466</v>
      </c>
      <c r="BN46" s="1">
        <v>0.5</v>
      </c>
      <c r="BO46" s="1">
        <v>-1.355140209197998</v>
      </c>
      <c r="BP46" s="1">
        <v>7.355140209197998</v>
      </c>
      <c r="BQ46" s="1">
        <v>1</v>
      </c>
      <c r="BR46" s="1">
        <v>0</v>
      </c>
      <c r="BS46" s="1">
        <v>0.15999999642372131</v>
      </c>
      <c r="BT46" s="1">
        <v>111115</v>
      </c>
      <c r="BU46">
        <f>BH46*0.000001/(AU46*0.0001)</f>
        <v>1.7144937569754464</v>
      </c>
      <c r="BV46">
        <f>(BE46-BD46)/(1000-BE46)*BU46</f>
        <v>1.8634942922719974E-3</v>
      </c>
      <c r="BW46">
        <f>(AZ46+273.15)</f>
        <v>302.34117164611814</v>
      </c>
      <c r="BX46">
        <f>(AY46+273.15)</f>
        <v>303.71772994995115</v>
      </c>
      <c r="BY46">
        <f>(BI46*BQ46+BJ46*BR46)*BS46</f>
        <v>259.08700592770401</v>
      </c>
      <c r="BZ46">
        <f>((BY46+0.00000010773*(BX46^4-BW46^4))-BV46*44100)/(AV46*51.4+0.00000043092*BW46^3)</f>
        <v>0.72150585589644534</v>
      </c>
      <c r="CA46">
        <f>0.61365*EXP(17.502*AT46/(240.97+AT46))</f>
        <v>4.0664777483053109</v>
      </c>
      <c r="CB46">
        <f>CA46*1000/BK46</f>
        <v>50.864704569000864</v>
      </c>
      <c r="CC46">
        <f>(CB46-BE46)</f>
        <v>36.213532884735727</v>
      </c>
      <c r="CD46">
        <f>IF(R46,AZ46,(AY46+AZ46)/2)</f>
        <v>29.879450798034668</v>
      </c>
      <c r="CE46">
        <f>0.61365*EXP(17.502*CD46/(240.97+CD46))</f>
        <v>4.2310382236929787</v>
      </c>
      <c r="CF46">
        <f>IF(CC46&lt;&gt;0,(1000-(CB46+BE46)/2)/CC46*BV46,0)</f>
        <v>4.9772831258508989E-2</v>
      </c>
      <c r="CG46">
        <f>BE46*BK46/1000</f>
        <v>1.1713164196175203</v>
      </c>
      <c r="CH46">
        <f>(CE46-CG46)</f>
        <v>3.0597218040754584</v>
      </c>
      <c r="CI46">
        <f>1/(1.6/T46+1.37/AX46)</f>
        <v>3.1130365925027645E-2</v>
      </c>
      <c r="CJ46">
        <f>U46*BK46*0.001</f>
        <v>6.4584915791431277</v>
      </c>
      <c r="CK46">
        <f>U46/BC46</f>
        <v>0.8119985073109306</v>
      </c>
      <c r="CL46">
        <f>(1-BV46*BK46/CA46/T46)*100</f>
        <v>26.760552167367489</v>
      </c>
      <c r="CM46">
        <f>(BC46-S46/(AX46/1.35))</f>
        <v>99.432641015719355</v>
      </c>
      <c r="CN46">
        <f>S46*CL46/100/CM46</f>
        <v>1.1150000399387091E-3</v>
      </c>
      <c r="CO46">
        <f>(Y46-X46)</f>
        <v>0</v>
      </c>
      <c r="CP46">
        <f>BI46*AJ46</f>
        <v>1419.4288722755264</v>
      </c>
      <c r="CQ46">
        <f>(AA46-Z46)</f>
        <v>412.8880615234375</v>
      </c>
      <c r="CR46">
        <f>(AA46-AB46)/(AA46-X46)</f>
        <v>9.5855294764716978E-2</v>
      </c>
      <c r="CS46">
        <v>-9999</v>
      </c>
    </row>
    <row r="47" spans="1:97" x14ac:dyDescent="0.2">
      <c r="A47" t="s">
        <v>125</v>
      </c>
      <c r="B47" t="s">
        <v>127</v>
      </c>
      <c r="C47" t="s">
        <v>129</v>
      </c>
      <c r="D47">
        <v>2</v>
      </c>
      <c r="E47">
        <v>2</v>
      </c>
      <c r="F47" t="s">
        <v>133</v>
      </c>
      <c r="G47" t="s">
        <v>135</v>
      </c>
      <c r="H47" t="s">
        <v>145</v>
      </c>
      <c r="I47">
        <v>3</v>
      </c>
      <c r="J47" s="8">
        <v>20130619</v>
      </c>
      <c r="K47" s="10" t="s">
        <v>147</v>
      </c>
      <c r="L47" s="5" t="s">
        <v>140</v>
      </c>
      <c r="M47" s="5" t="s">
        <v>143</v>
      </c>
      <c r="N47" s="8">
        <v>0</v>
      </c>
      <c r="O47" s="1">
        <v>46</v>
      </c>
      <c r="P47" s="1" t="s">
        <v>115</v>
      </c>
      <c r="Q47" s="1">
        <v>16246.49999934528</v>
      </c>
      <c r="R47" s="1">
        <v>0</v>
      </c>
      <c r="S47">
        <f>(BB47-BC47*(1000-BD47)/(1000-BE47))*BU47</f>
        <v>-0.35097276785542769</v>
      </c>
      <c r="T47">
        <f>IF(CF47&lt;&gt;0,1/(1/CF47-1/AX47),0)</f>
        <v>4.759799680005046E-2</v>
      </c>
      <c r="U47">
        <f>((CI47-BV47/2)*BC47-S47)/(CI47+BV47/2)</f>
        <v>58.346137294910591</v>
      </c>
      <c r="V47" s="1">
        <v>46</v>
      </c>
      <c r="W47" s="1">
        <v>46</v>
      </c>
      <c r="X47" s="1">
        <v>0</v>
      </c>
      <c r="Y47" s="1">
        <v>0</v>
      </c>
      <c r="Z47" s="1">
        <v>890.61865234375</v>
      </c>
      <c r="AA47" s="1">
        <v>1274.2901611328125</v>
      </c>
      <c r="AB47" s="1">
        <v>1169.806396484375</v>
      </c>
      <c r="AC47">
        <v>-9999</v>
      </c>
      <c r="AD47">
        <f>CQ47/AA47</f>
        <v>0.30108645620239899</v>
      </c>
      <c r="AE47">
        <f>(AA47-AB47)/AA47</f>
        <v>8.1993699579029952E-2</v>
      </c>
      <c r="AF47" s="1">
        <v>-1</v>
      </c>
      <c r="AG47" s="1">
        <v>0.87</v>
      </c>
      <c r="AH47" s="1">
        <v>0.92</v>
      </c>
      <c r="AI47" s="1">
        <v>13.145540237426758</v>
      </c>
      <c r="AJ47">
        <f>(AI47*AH47+(100-AI47)*AG47)/100</f>
        <v>0.87657277011871326</v>
      </c>
      <c r="AK47">
        <f>(S47-AF47)/CP47</f>
        <v>4.5760037084928082E-4</v>
      </c>
      <c r="AL47">
        <f>(AA47-AB47)/(AA47-Z47)</f>
        <v>0.27232609733833868</v>
      </c>
      <c r="AM47">
        <f>(Y47-AA47)/(Y47-Z47)</f>
        <v>1.4307921328386661</v>
      </c>
      <c r="AN47">
        <f>(Y47-AA47)/AA47</f>
        <v>-1</v>
      </c>
      <c r="AO47" s="1">
        <v>1618.0374755859375</v>
      </c>
      <c r="AP47" s="1">
        <v>0.5</v>
      </c>
      <c r="AQ47">
        <f>AE47*AP47*AJ47*AO47</f>
        <v>58.146963246888532</v>
      </c>
      <c r="AR47">
        <f>BV47*1000</f>
        <v>1.7863981367774502</v>
      </c>
      <c r="AS47">
        <f>(CA47-CG47)</f>
        <v>2.9159135900612512</v>
      </c>
      <c r="AT47">
        <f>(AZ47+BZ47*R47)</f>
        <v>29.268901824951172</v>
      </c>
      <c r="AU47" s="1">
        <v>1.75</v>
      </c>
      <c r="AV47">
        <f>(AU47*BO47+BP47)</f>
        <v>4.9836448431015015</v>
      </c>
      <c r="AW47" s="1">
        <v>1</v>
      </c>
      <c r="AX47">
        <f>AV47*(AW47+1)*(AW47+1)/(AW47*AW47+1)</f>
        <v>9.9672896862030029</v>
      </c>
      <c r="AY47" s="1">
        <v>30.647939682006836</v>
      </c>
      <c r="AZ47" s="1">
        <v>29.268901824951172</v>
      </c>
      <c r="BA47" s="1">
        <v>33.520984649658203</v>
      </c>
      <c r="BB47" s="1">
        <v>49.606235504150391</v>
      </c>
      <c r="BC47" s="1">
        <v>49.759101867675781</v>
      </c>
      <c r="BD47" s="1">
        <v>13.593011856079102</v>
      </c>
      <c r="BE47" s="1">
        <v>14.619738578796387</v>
      </c>
      <c r="BF47" s="1">
        <v>24.578775405883789</v>
      </c>
      <c r="BG47" s="1">
        <v>26.435295104980469</v>
      </c>
      <c r="BH47" s="1">
        <v>300.03042602539062</v>
      </c>
      <c r="BI47" s="7">
        <v>1618.0374755859375</v>
      </c>
      <c r="BJ47" s="1">
        <v>26.506017684936523</v>
      </c>
      <c r="BK47" s="1">
        <v>79.951133728027344</v>
      </c>
      <c r="BL47" s="1">
        <v>2.9063124656677246</v>
      </c>
      <c r="BM47" s="1">
        <v>-0.11211520433425903</v>
      </c>
      <c r="BN47" s="1">
        <v>0.5</v>
      </c>
      <c r="BO47" s="1">
        <v>-1.355140209197998</v>
      </c>
      <c r="BP47" s="1">
        <v>7.355140209197998</v>
      </c>
      <c r="BQ47" s="1">
        <v>1</v>
      </c>
      <c r="BR47" s="1">
        <v>0</v>
      </c>
      <c r="BS47" s="1">
        <v>0.15999999642372131</v>
      </c>
      <c r="BT47" s="1">
        <v>111115</v>
      </c>
      <c r="BU47">
        <f>BH47*0.000001/(AU47*0.0001)</f>
        <v>1.7144595772879463</v>
      </c>
      <c r="BV47">
        <f>(BE47-BD47)/(1000-BE47)*BU47</f>
        <v>1.7863981367774503E-3</v>
      </c>
      <c r="BW47">
        <f>(AZ47+273.15)</f>
        <v>302.41890182495115</v>
      </c>
      <c r="BX47">
        <f>(AY47+273.15)</f>
        <v>303.79793968200681</v>
      </c>
      <c r="BY47">
        <f>(BI47*BQ47+BJ47*BR47)*BS47</f>
        <v>258.88599030719706</v>
      </c>
      <c r="BZ47">
        <f>((BY47+0.00000010773*(BX47^4-BW47^4))-BV47*44100)/(AV47*51.4+0.00000043092*BW47^3)</f>
        <v>0.73357309277014104</v>
      </c>
      <c r="CA47">
        <f>0.61365*EXP(17.502*AT47/(240.97+AT47))</f>
        <v>4.0847782642434014</v>
      </c>
      <c r="CB47">
        <f>CA47*1000/BK47</f>
        <v>51.090936097776158</v>
      </c>
      <c r="CC47">
        <f>(CB47-BE47)</f>
        <v>36.471197518979771</v>
      </c>
      <c r="CD47">
        <f>IF(R47,AZ47,(AY47+AZ47)/2)</f>
        <v>29.958420753479004</v>
      </c>
      <c r="CE47">
        <f>0.61365*EXP(17.502*CD47/(240.97+CD47))</f>
        <v>4.2502852176433779</v>
      </c>
      <c r="CF47">
        <f>IF(CC47&lt;&gt;0,(1000-(CB47+BE47)/2)/CC47*BV47,0)</f>
        <v>4.7371776659486865E-2</v>
      </c>
      <c r="CG47">
        <f>BE47*BK47/1000</f>
        <v>1.1688646741821502</v>
      </c>
      <c r="CH47">
        <f>(CE47-CG47)</f>
        <v>3.0814205434612276</v>
      </c>
      <c r="CI47">
        <f>1/(1.6/T47+1.37/AX47)</f>
        <v>2.9627602110568127E-2</v>
      </c>
      <c r="CJ47">
        <f>U47*BK47*0.001</f>
        <v>4.6648398253792402</v>
      </c>
      <c r="CK47">
        <f>U47/BC47</f>
        <v>1.1725721547400572</v>
      </c>
      <c r="CL47">
        <f>(1-BV47*BK47/CA47/T47)*100</f>
        <v>26.540879964778121</v>
      </c>
      <c r="CM47">
        <f>(BC47-S47/(AX47/1.35))</f>
        <v>49.806638685759907</v>
      </c>
      <c r="CN47">
        <f>S47*CL47/100/CM47</f>
        <v>-1.8702579311420404E-3</v>
      </c>
      <c r="CO47">
        <f>(Y47-X47)</f>
        <v>0</v>
      </c>
      <c r="CP47">
        <f>BI47*AJ47</f>
        <v>1418.3275921302552</v>
      </c>
      <c r="CQ47">
        <f>(AA47-Z47)</f>
        <v>383.6715087890625</v>
      </c>
      <c r="CR47">
        <f>(AA47-AB47)/(AA47-X47)</f>
        <v>8.1993699579029952E-2</v>
      </c>
      <c r="CS47">
        <v>-9999</v>
      </c>
    </row>
    <row r="48" spans="1:97" x14ac:dyDescent="0.2">
      <c r="A48" t="s">
        <v>125</v>
      </c>
      <c r="B48" t="s">
        <v>127</v>
      </c>
      <c r="C48" t="s">
        <v>129</v>
      </c>
      <c r="D48">
        <v>2</v>
      </c>
      <c r="E48">
        <v>2</v>
      </c>
      <c r="F48" t="s">
        <v>133</v>
      </c>
      <c r="G48" t="s">
        <v>135</v>
      </c>
      <c r="H48" t="s">
        <v>145</v>
      </c>
      <c r="I48">
        <v>4</v>
      </c>
      <c r="J48" s="8">
        <v>20130619</v>
      </c>
      <c r="K48" s="10" t="s">
        <v>147</v>
      </c>
      <c r="L48" s="5" t="s">
        <v>140</v>
      </c>
      <c r="M48" s="5" t="s">
        <v>143</v>
      </c>
      <c r="N48" s="8">
        <v>0</v>
      </c>
      <c r="O48" s="1">
        <v>47</v>
      </c>
      <c r="P48" s="1" t="s">
        <v>116</v>
      </c>
      <c r="Q48" s="1">
        <v>16957.499996519648</v>
      </c>
      <c r="R48" s="1">
        <v>0</v>
      </c>
      <c r="S48">
        <f t="shared" ref="S48:S55" si="200">(BB48-BC48*(1000-BD48)/(1000-BE48))*BU48</f>
        <v>7.325606521855061</v>
      </c>
      <c r="T48">
        <f t="shared" ref="T48:T55" si="201">IF(CF48&lt;&gt;0,1/(1/CF48-1/AX48),0)</f>
        <v>4.5741783605351721E-2</v>
      </c>
      <c r="U48">
        <f t="shared" ref="U48:U55" si="202">((CI48-BV48/2)*BC48-S48)/(CI48+BV48/2)</f>
        <v>123.03101459029152</v>
      </c>
      <c r="V48" s="1">
        <v>47</v>
      </c>
      <c r="W48" s="1">
        <v>47</v>
      </c>
      <c r="X48" s="1">
        <v>0</v>
      </c>
      <c r="Y48" s="1">
        <v>0</v>
      </c>
      <c r="Z48" s="1">
        <v>842.997802734375</v>
      </c>
      <c r="AA48" s="1">
        <v>1281.5948486328125</v>
      </c>
      <c r="AB48" s="1">
        <v>1157.491455078125</v>
      </c>
      <c r="AC48">
        <v>-9999</v>
      </c>
      <c r="AD48">
        <f t="shared" ref="AD48:AD55" si="203">CQ48/AA48</f>
        <v>0.34222753498605796</v>
      </c>
      <c r="AE48">
        <f t="shared" ref="AE48:AE55" si="204">(AA48-AB48)/AA48</f>
        <v>9.6835122025560008E-2</v>
      </c>
      <c r="AF48" s="1">
        <v>-1</v>
      </c>
      <c r="AG48" s="1">
        <v>0.87</v>
      </c>
      <c r="AH48" s="1">
        <v>0.92</v>
      </c>
      <c r="AI48" s="1">
        <v>13.084112167358398</v>
      </c>
      <c r="AJ48">
        <f t="shared" ref="AJ48:AJ55" si="205">(AI48*AH48+(100-AI48)*AG48)/100</f>
        <v>0.87654205608367919</v>
      </c>
      <c r="AK48">
        <f t="shared" ref="AK48:AK55" si="206">(S48-AF48)/CP48</f>
        <v>5.8331282472790088E-3</v>
      </c>
      <c r="AL48">
        <f t="shared" ref="AL48:AL55" si="207">(AA48-AB48)/(AA48-Z48)</f>
        <v>0.282955379465609</v>
      </c>
      <c r="AM48">
        <f t="shared" ref="AM48:AM55" si="208">(Y48-AA48)/(Y48-Z48)</f>
        <v>1.5202825493444823</v>
      </c>
      <c r="AN48">
        <f t="shared" ref="AN48:AN55" si="209">(Y48-AA48)/AA48</f>
        <v>-1</v>
      </c>
      <c r="AO48" s="1">
        <v>1628.326904296875</v>
      </c>
      <c r="AP48" s="1">
        <v>0.5</v>
      </c>
      <c r="AQ48">
        <f t="shared" ref="AQ48:AQ55" si="210">AE48*AP48*AJ48*AO48</f>
        <v>69.106240194248088</v>
      </c>
      <c r="AR48">
        <f t="shared" ref="AR48:AR55" si="211">BV48*1000</f>
        <v>1.5540111899496176</v>
      </c>
      <c r="AS48">
        <f t="shared" ref="AS48:AS55" si="212">(CA48-CG48)</f>
        <v>2.6447411358676787</v>
      </c>
      <c r="AT48">
        <f t="shared" ref="AT48:AT55" si="213">(AZ48+BZ48*R48)</f>
        <v>27.942323684692383</v>
      </c>
      <c r="AU48" s="1">
        <v>1.75</v>
      </c>
      <c r="AV48">
        <f t="shared" ref="AV48:AV55" si="214">(AU48*BO48+BP48)</f>
        <v>4.9836448431015015</v>
      </c>
      <c r="AW48" s="1">
        <v>1</v>
      </c>
      <c r="AX48">
        <f t="shared" ref="AX48:AX55" si="215">AV48*(AW48+1)*(AW48+1)/(AW48*AW48+1)</f>
        <v>9.9672896862030029</v>
      </c>
      <c r="AY48" s="1">
        <v>26.822626113891602</v>
      </c>
      <c r="AZ48" s="1">
        <v>27.942323684692383</v>
      </c>
      <c r="BA48" s="1">
        <v>28.611656188964844</v>
      </c>
      <c r="BB48" s="1">
        <v>399.02841186523438</v>
      </c>
      <c r="BC48" s="1">
        <v>394.39840698242188</v>
      </c>
      <c r="BD48" s="1">
        <v>13.332200050354004</v>
      </c>
      <c r="BE48" s="1">
        <v>14.225658416748047</v>
      </c>
      <c r="BF48" s="1">
        <v>30.093505859375</v>
      </c>
      <c r="BG48" s="1">
        <v>32.110225677490234</v>
      </c>
      <c r="BH48" s="1">
        <v>300.05120849609375</v>
      </c>
      <c r="BI48" s="7">
        <v>1628.326904296875</v>
      </c>
      <c r="BJ48" s="1">
        <v>22.492937088012695</v>
      </c>
      <c r="BK48" s="1">
        <v>79.951148986816406</v>
      </c>
      <c r="BL48" s="1">
        <v>3.7166075706481934</v>
      </c>
      <c r="BM48" s="1">
        <v>-9.8614037036895752E-2</v>
      </c>
      <c r="BN48" s="1">
        <v>0.75</v>
      </c>
      <c r="BO48" s="1">
        <v>-1.355140209197998</v>
      </c>
      <c r="BP48" s="1">
        <v>7.355140209197998</v>
      </c>
      <c r="BQ48" s="1">
        <v>1</v>
      </c>
      <c r="BR48" s="1">
        <v>0</v>
      </c>
      <c r="BS48" s="1">
        <v>0.15999999642372131</v>
      </c>
      <c r="BT48" s="1">
        <v>111115</v>
      </c>
      <c r="BU48">
        <f t="shared" ref="BU48:BU55" si="216">BH48*0.000001/(AU48*0.0001)</f>
        <v>1.7145783342633927</v>
      </c>
      <c r="BV48">
        <f t="shared" ref="BV48:BV55" si="217">(BE48-BD48)/(1000-BE48)*BU48</f>
        <v>1.5540111899496176E-3</v>
      </c>
      <c r="BW48">
        <f t="shared" ref="BW48:BW55" si="218">(AZ48+273.15)</f>
        <v>301.09232368469236</v>
      </c>
      <c r="BX48">
        <f t="shared" ref="BX48:BX55" si="219">(AY48+273.15)</f>
        <v>299.97262611389158</v>
      </c>
      <c r="BY48">
        <f t="shared" ref="BY48:BY55" si="220">(BI48*BQ48+BJ48*BR48)*BS48</f>
        <v>260.5322988641492</v>
      </c>
      <c r="BZ48">
        <f t="shared" ref="BZ48:BZ55" si="221">((BY48+0.00000010773*(BX48^4-BW48^4))-BV48*44100)/(AV48*51.4+0.00000043092*BW48^3)</f>
        <v>0.66774487048811937</v>
      </c>
      <c r="CA48">
        <f t="shared" ref="CA48:CA55" si="222">0.61365*EXP(17.502*AT48/(240.97+AT48))</f>
        <v>3.7820988713806605</v>
      </c>
      <c r="CB48">
        <f t="shared" ref="CB48:CB55" si="223">CA48*1000/BK48</f>
        <v>47.305122181600069</v>
      </c>
      <c r="CC48">
        <f t="shared" ref="CC48:CC55" si="224">(CB48-BE48)</f>
        <v>33.079463764852022</v>
      </c>
      <c r="CD48">
        <f t="shared" ref="CD48:CD55" si="225">IF(R48,AZ48,(AY48+AZ48)/2)</f>
        <v>27.382474899291992</v>
      </c>
      <c r="CE48">
        <f t="shared" ref="CE48:CE55" si="226">0.61365*EXP(17.502*CD48/(240.97+CD48))</f>
        <v>3.6603535126217368</v>
      </c>
      <c r="CF48">
        <f t="shared" ref="CF48:CF55" si="227">IF(CC48&lt;&gt;0,(1000-(CB48+BE48)/2)/CC48*BV48,0)</f>
        <v>4.5532824832605671E-2</v>
      </c>
      <c r="CG48">
        <f t="shared" ref="CG48:CG55" si="228">BE48*BK48/1000</f>
        <v>1.1373577355129818</v>
      </c>
      <c r="CH48">
        <f t="shared" ref="CH48:CH55" si="229">(CE48-CG48)</f>
        <v>2.522995777108755</v>
      </c>
      <c r="CI48">
        <f t="shared" ref="CI48:CI55" si="230">1/(1.6/T48+1.37/AX48)</f>
        <v>2.8476715677965666E-2</v>
      </c>
      <c r="CJ48">
        <f t="shared" ref="CJ48:CJ55" si="231">U48*BK48*0.001</f>
        <v>9.8364709775075809</v>
      </c>
      <c r="CK48">
        <f t="shared" ref="CK48:CK55" si="232">U48/BC48</f>
        <v>0.3119460231384123</v>
      </c>
      <c r="CL48">
        <f t="shared" ref="CL48:CL55" si="233">(1-BV48*BK48/CA48/T48)*100</f>
        <v>28.182070859339003</v>
      </c>
      <c r="CM48">
        <f t="shared" ref="CM48:CM55" si="234">(BC48-S48/(AX48/1.35))</f>
        <v>393.40620457676755</v>
      </c>
      <c r="CN48">
        <f t="shared" ref="CN48:CN55" si="235">S48*CL48/100/CM48</f>
        <v>5.2477759548469286E-3</v>
      </c>
      <c r="CO48">
        <f t="shared" ref="CO48:CO55" si="236">(Y48-X48)</f>
        <v>0</v>
      </c>
      <c r="CP48">
        <f t="shared" ref="CP48:CP55" si="237">BI48*AJ48</f>
        <v>1427.2970126687551</v>
      </c>
      <c r="CQ48">
        <f t="shared" ref="CQ48:CQ55" si="238">(AA48-Z48)</f>
        <v>438.5970458984375</v>
      </c>
      <c r="CR48">
        <f t="shared" ref="CR48:CR55" si="239">(AA48-AB48)/(AA48-X48)</f>
        <v>9.6835122025560008E-2</v>
      </c>
      <c r="CS48">
        <v>-9999</v>
      </c>
    </row>
    <row r="49" spans="1:97" x14ac:dyDescent="0.2">
      <c r="A49" t="s">
        <v>125</v>
      </c>
      <c r="B49" t="s">
        <v>127</v>
      </c>
      <c r="C49" t="s">
        <v>129</v>
      </c>
      <c r="D49">
        <v>2</v>
      </c>
      <c r="E49">
        <v>2</v>
      </c>
      <c r="F49" t="s">
        <v>133</v>
      </c>
      <c r="G49" t="s">
        <v>135</v>
      </c>
      <c r="H49" t="s">
        <v>145</v>
      </c>
      <c r="I49">
        <v>4</v>
      </c>
      <c r="J49" s="8">
        <v>20130619</v>
      </c>
      <c r="K49" s="10" t="s">
        <v>147</v>
      </c>
      <c r="L49" s="5" t="s">
        <v>140</v>
      </c>
      <c r="M49" s="5" t="s">
        <v>143</v>
      </c>
      <c r="N49" s="8">
        <v>0</v>
      </c>
      <c r="O49" s="1">
        <v>48</v>
      </c>
      <c r="P49" s="1" t="s">
        <v>117</v>
      </c>
      <c r="Q49" s="1">
        <v>17121.499998311512</v>
      </c>
      <c r="R49" s="1">
        <v>0</v>
      </c>
      <c r="S49">
        <f t="shared" si="200"/>
        <v>3.9969893222147075</v>
      </c>
      <c r="T49">
        <f t="shared" si="201"/>
        <v>4.3847566680627288E-2</v>
      </c>
      <c r="U49">
        <f t="shared" si="202"/>
        <v>91.112587850294403</v>
      </c>
      <c r="V49" s="1">
        <v>48</v>
      </c>
      <c r="W49" s="1">
        <v>48</v>
      </c>
      <c r="X49" s="1">
        <v>0</v>
      </c>
      <c r="Y49" s="1">
        <v>0</v>
      </c>
      <c r="Z49" s="1">
        <v>850.419921875</v>
      </c>
      <c r="AA49" s="1">
        <v>1282.8521728515625</v>
      </c>
      <c r="AB49" s="1">
        <v>1155.9189453125</v>
      </c>
      <c r="AC49">
        <v>-9999</v>
      </c>
      <c r="AD49">
        <f t="shared" si="203"/>
        <v>0.3370865795201789</v>
      </c>
      <c r="AE49">
        <f t="shared" si="204"/>
        <v>9.894610635994909E-2</v>
      </c>
      <c r="AF49" s="1">
        <v>-1</v>
      </c>
      <c r="AG49" s="1">
        <v>0.87</v>
      </c>
      <c r="AH49" s="1">
        <v>0.92</v>
      </c>
      <c r="AI49" s="1">
        <v>13.145540237426758</v>
      </c>
      <c r="AJ49">
        <f t="shared" si="205"/>
        <v>0.87657277011871326</v>
      </c>
      <c r="AK49">
        <f t="shared" si="206"/>
        <v>3.5207019624970883E-3</v>
      </c>
      <c r="AL49">
        <f t="shared" si="207"/>
        <v>0.2935332118555195</v>
      </c>
      <c r="AM49">
        <f t="shared" si="208"/>
        <v>1.5084926162396795</v>
      </c>
      <c r="AN49">
        <f t="shared" si="209"/>
        <v>-1</v>
      </c>
      <c r="AO49" s="1">
        <v>1619.165283203125</v>
      </c>
      <c r="AP49" s="1">
        <v>0.5</v>
      </c>
      <c r="AQ49">
        <f t="shared" si="210"/>
        <v>70.217905721946678</v>
      </c>
      <c r="AR49">
        <f t="shared" si="211"/>
        <v>1.4168266603110753</v>
      </c>
      <c r="AS49">
        <f t="shared" si="212"/>
        <v>2.5173272158983231</v>
      </c>
      <c r="AT49">
        <f t="shared" si="213"/>
        <v>27.316745758056641</v>
      </c>
      <c r="AU49" s="1">
        <v>1.75</v>
      </c>
      <c r="AV49">
        <f t="shared" si="214"/>
        <v>4.9836448431015015</v>
      </c>
      <c r="AW49" s="1">
        <v>1</v>
      </c>
      <c r="AX49">
        <f t="shared" si="215"/>
        <v>9.9672896862030029</v>
      </c>
      <c r="AY49" s="1">
        <v>26.763368606567383</v>
      </c>
      <c r="AZ49" s="1">
        <v>27.316745758056641</v>
      </c>
      <c r="BA49" s="1">
        <v>28.611797332763672</v>
      </c>
      <c r="BB49" s="1">
        <v>248.80125427246094</v>
      </c>
      <c r="BC49" s="1">
        <v>246.26643371582031</v>
      </c>
      <c r="BD49" s="1">
        <v>13.305755615234375</v>
      </c>
      <c r="BE49" s="1">
        <v>14.120473861694336</v>
      </c>
      <c r="BF49" s="1">
        <v>30.138994216918945</v>
      </c>
      <c r="BG49" s="1">
        <v>31.984420776367188</v>
      </c>
      <c r="BH49" s="1">
        <v>300.03448486328125</v>
      </c>
      <c r="BI49" s="7">
        <v>1619.165283203125</v>
      </c>
      <c r="BJ49" s="1">
        <v>21.452814102172852</v>
      </c>
      <c r="BK49" s="1">
        <v>79.95196533203125</v>
      </c>
      <c r="BL49" s="1">
        <v>3.2063231468200684</v>
      </c>
      <c r="BM49" s="1">
        <v>-0.10830813646316528</v>
      </c>
      <c r="BN49" s="1">
        <v>0.75</v>
      </c>
      <c r="BO49" s="1">
        <v>-1.355140209197998</v>
      </c>
      <c r="BP49" s="1">
        <v>7.355140209197998</v>
      </c>
      <c r="BQ49" s="1">
        <v>1</v>
      </c>
      <c r="BR49" s="1">
        <v>0</v>
      </c>
      <c r="BS49" s="1">
        <v>0.15999999642372131</v>
      </c>
      <c r="BT49" s="1">
        <v>111115</v>
      </c>
      <c r="BU49">
        <f t="shared" si="216"/>
        <v>1.7144827706473214</v>
      </c>
      <c r="BV49">
        <f t="shared" si="217"/>
        <v>1.4168266603110753E-3</v>
      </c>
      <c r="BW49">
        <f t="shared" si="218"/>
        <v>300.46674575805662</v>
      </c>
      <c r="BX49">
        <f t="shared" si="219"/>
        <v>299.91336860656736</v>
      </c>
      <c r="BY49">
        <f t="shared" si="220"/>
        <v>259.06643952191371</v>
      </c>
      <c r="BZ49">
        <f t="shared" si="221"/>
        <v>0.70985510935131557</v>
      </c>
      <c r="CA49">
        <f t="shared" si="222"/>
        <v>3.6462868525603618</v>
      </c>
      <c r="CB49">
        <f t="shared" si="223"/>
        <v>45.605969001734415</v>
      </c>
      <c r="CC49">
        <f t="shared" si="224"/>
        <v>31.485495140040079</v>
      </c>
      <c r="CD49">
        <f t="shared" si="225"/>
        <v>27.040057182312012</v>
      </c>
      <c r="CE49">
        <f t="shared" si="226"/>
        <v>3.5875888811474841</v>
      </c>
      <c r="CF49">
        <f t="shared" si="227"/>
        <v>4.3655519657871879E-2</v>
      </c>
      <c r="CG49">
        <f t="shared" si="228"/>
        <v>1.1289596366620389</v>
      </c>
      <c r="CH49">
        <f t="shared" si="229"/>
        <v>2.4586292444854454</v>
      </c>
      <c r="CI49">
        <f t="shared" si="230"/>
        <v>2.7301889262083597E-2</v>
      </c>
      <c r="CJ49">
        <f t="shared" si="231"/>
        <v>7.28463046511839</v>
      </c>
      <c r="CK49">
        <f t="shared" si="232"/>
        <v>0.36997566609274074</v>
      </c>
      <c r="CL49">
        <f t="shared" si="233"/>
        <v>29.148420671291319</v>
      </c>
      <c r="CM49">
        <f t="shared" si="234"/>
        <v>245.72506933745183</v>
      </c>
      <c r="CN49">
        <f t="shared" si="235"/>
        <v>4.7413121704150338E-3</v>
      </c>
      <c r="CO49">
        <f t="shared" si="236"/>
        <v>0</v>
      </c>
      <c r="CP49">
        <f t="shared" si="237"/>
        <v>1419.3161975774142</v>
      </c>
      <c r="CQ49">
        <f t="shared" si="238"/>
        <v>432.4322509765625</v>
      </c>
      <c r="CR49">
        <f t="shared" si="239"/>
        <v>9.894610635994909E-2</v>
      </c>
      <c r="CS49">
        <v>-9999</v>
      </c>
    </row>
    <row r="50" spans="1:97" x14ac:dyDescent="0.2">
      <c r="A50" t="s">
        <v>125</v>
      </c>
      <c r="B50" t="s">
        <v>127</v>
      </c>
      <c r="C50" t="s">
        <v>129</v>
      </c>
      <c r="D50">
        <v>2</v>
      </c>
      <c r="E50">
        <v>2</v>
      </c>
      <c r="F50" t="s">
        <v>133</v>
      </c>
      <c r="G50" t="s">
        <v>135</v>
      </c>
      <c r="H50" t="s">
        <v>145</v>
      </c>
      <c r="I50">
        <v>4</v>
      </c>
      <c r="J50" s="8">
        <v>20130619</v>
      </c>
      <c r="K50" s="10" t="s">
        <v>147</v>
      </c>
      <c r="L50" s="5" t="s">
        <v>140</v>
      </c>
      <c r="M50" s="5" t="s">
        <v>143</v>
      </c>
      <c r="N50" s="8">
        <v>0</v>
      </c>
      <c r="O50" s="1">
        <v>49</v>
      </c>
      <c r="P50" s="1" t="s">
        <v>118</v>
      </c>
      <c r="Q50" s="1">
        <v>17248.99999903515</v>
      </c>
      <c r="R50" s="1">
        <v>0</v>
      </c>
      <c r="S50">
        <f t="shared" si="200"/>
        <v>0.65028737611295728</v>
      </c>
      <c r="T50">
        <f t="shared" si="201"/>
        <v>4.4316698660325851E-2</v>
      </c>
      <c r="U50">
        <f t="shared" si="202"/>
        <v>72.229979635658481</v>
      </c>
      <c r="V50" s="1">
        <v>49</v>
      </c>
      <c r="W50" s="1">
        <v>49</v>
      </c>
      <c r="X50" s="1">
        <v>0</v>
      </c>
      <c r="Y50" s="1">
        <v>0</v>
      </c>
      <c r="Z50" s="1">
        <v>866.734375</v>
      </c>
      <c r="AA50" s="1">
        <v>1251.0159912109375</v>
      </c>
      <c r="AB50" s="1">
        <v>1141.603271484375</v>
      </c>
      <c r="AC50">
        <v>-9999</v>
      </c>
      <c r="AD50">
        <f t="shared" si="203"/>
        <v>0.30717562278238109</v>
      </c>
      <c r="AE50">
        <f t="shared" si="204"/>
        <v>8.745908964813072E-2</v>
      </c>
      <c r="AF50" s="1">
        <v>-1</v>
      </c>
      <c r="AG50" s="1">
        <v>0.87</v>
      </c>
      <c r="AH50" s="1">
        <v>0.92</v>
      </c>
      <c r="AI50" s="1">
        <v>7.9800500869750977</v>
      </c>
      <c r="AJ50">
        <f t="shared" si="205"/>
        <v>0.87399002504348744</v>
      </c>
      <c r="AK50">
        <f t="shared" si="206"/>
        <v>7.9677092571384415E-4</v>
      </c>
      <c r="AL50">
        <f t="shared" si="207"/>
        <v>0.28472015082424434</v>
      </c>
      <c r="AM50">
        <f t="shared" si="208"/>
        <v>1.4433672267941808</v>
      </c>
      <c r="AN50">
        <f t="shared" si="209"/>
        <v>-1</v>
      </c>
      <c r="AO50" s="1">
        <v>2369.84326171875</v>
      </c>
      <c r="AP50" s="1">
        <v>0.5</v>
      </c>
      <c r="AQ50">
        <f t="shared" si="210"/>
        <v>90.573480353422056</v>
      </c>
      <c r="AR50">
        <f t="shared" si="211"/>
        <v>1.4610786006943925</v>
      </c>
      <c r="AS50">
        <f t="shared" si="212"/>
        <v>2.5676074537630234</v>
      </c>
      <c r="AT50">
        <f t="shared" si="213"/>
        <v>27.564939498901367</v>
      </c>
      <c r="AU50" s="1">
        <v>1.75</v>
      </c>
      <c r="AV50">
        <f t="shared" si="214"/>
        <v>4.9836448431015015</v>
      </c>
      <c r="AW50" s="1">
        <v>1</v>
      </c>
      <c r="AX50">
        <f t="shared" si="215"/>
        <v>9.9672896862030029</v>
      </c>
      <c r="AY50" s="1">
        <v>26.759052276611328</v>
      </c>
      <c r="AZ50" s="1">
        <v>27.564939498901367</v>
      </c>
      <c r="BA50" s="1">
        <v>28.615251541137695</v>
      </c>
      <c r="BB50" s="1">
        <v>100.83159637451172</v>
      </c>
      <c r="BC50" s="1">
        <v>100.36679840087891</v>
      </c>
      <c r="BD50" s="1">
        <v>13.31922435760498</v>
      </c>
      <c r="BE50" s="1">
        <v>14.159310340881348</v>
      </c>
      <c r="BF50" s="1">
        <v>30.176601409912109</v>
      </c>
      <c r="BG50" s="1">
        <v>32.079940795898438</v>
      </c>
      <c r="BH50" s="1">
        <v>300.05068969726562</v>
      </c>
      <c r="BI50" s="7">
        <v>2369.84326171875</v>
      </c>
      <c r="BJ50" s="1">
        <v>20.664632797241211</v>
      </c>
      <c r="BK50" s="1">
        <v>79.950485229492188</v>
      </c>
      <c r="BL50" s="1">
        <v>2.7986006736755371</v>
      </c>
      <c r="BM50" s="1">
        <v>-0.10423880815505981</v>
      </c>
      <c r="BN50" s="1">
        <v>0.5</v>
      </c>
      <c r="BO50" s="1">
        <v>-1.355140209197998</v>
      </c>
      <c r="BP50" s="1">
        <v>7.355140209197998</v>
      </c>
      <c r="BQ50" s="1">
        <v>1</v>
      </c>
      <c r="BR50" s="1">
        <v>0</v>
      </c>
      <c r="BS50" s="1">
        <v>0.15999999642372131</v>
      </c>
      <c r="BT50" s="1">
        <v>111115</v>
      </c>
      <c r="BU50">
        <f t="shared" si="216"/>
        <v>1.7145753696986605</v>
      </c>
      <c r="BV50">
        <f t="shared" si="217"/>
        <v>1.4610786006943927E-3</v>
      </c>
      <c r="BW50">
        <f t="shared" si="218"/>
        <v>300.71493949890134</v>
      </c>
      <c r="BX50">
        <f t="shared" si="219"/>
        <v>299.90905227661131</v>
      </c>
      <c r="BY50">
        <f t="shared" si="220"/>
        <v>379.17491339978005</v>
      </c>
      <c r="BZ50">
        <f t="shared" si="221"/>
        <v>1.1398329550993553</v>
      </c>
      <c r="CA50">
        <f t="shared" si="222"/>
        <v>3.6996511860314536</v>
      </c>
      <c r="CB50">
        <f t="shared" si="223"/>
        <v>46.274280580184943</v>
      </c>
      <c r="CC50">
        <f t="shared" si="224"/>
        <v>32.114970239303595</v>
      </c>
      <c r="CD50">
        <f t="shared" si="225"/>
        <v>27.161995887756348</v>
      </c>
      <c r="CE50">
        <f t="shared" si="226"/>
        <v>3.6133550640867509</v>
      </c>
      <c r="CF50">
        <f t="shared" si="227"/>
        <v>4.4120529363946059E-2</v>
      </c>
      <c r="CG50">
        <f t="shared" si="228"/>
        <v>1.1320437322684302</v>
      </c>
      <c r="CH50">
        <f t="shared" si="229"/>
        <v>2.4813113318183206</v>
      </c>
      <c r="CI50">
        <f t="shared" si="230"/>
        <v>2.7592888594129863E-2</v>
      </c>
      <c r="CJ50">
        <f t="shared" si="231"/>
        <v>5.774821919987235</v>
      </c>
      <c r="CK50">
        <f t="shared" si="232"/>
        <v>0.7196600946376901</v>
      </c>
      <c r="CL50">
        <f t="shared" si="233"/>
        <v>28.753012834222712</v>
      </c>
      <c r="CM50">
        <f t="shared" si="234"/>
        <v>100.27872150280623</v>
      </c>
      <c r="CN50">
        <f t="shared" si="235"/>
        <v>1.8645751552372584E-3</v>
      </c>
      <c r="CO50">
        <f t="shared" si="236"/>
        <v>0</v>
      </c>
      <c r="CP50">
        <f t="shared" si="237"/>
        <v>2071.2193716587103</v>
      </c>
      <c r="CQ50">
        <f t="shared" si="238"/>
        <v>384.2816162109375</v>
      </c>
      <c r="CR50">
        <f t="shared" si="239"/>
        <v>8.745908964813072E-2</v>
      </c>
      <c r="CS50">
        <v>-9999</v>
      </c>
    </row>
    <row r="51" spans="1:97" x14ac:dyDescent="0.2">
      <c r="A51" t="s">
        <v>125</v>
      </c>
      <c r="B51" t="s">
        <v>127</v>
      </c>
      <c r="C51" t="s">
        <v>129</v>
      </c>
      <c r="D51">
        <v>2</v>
      </c>
      <c r="E51">
        <v>2</v>
      </c>
      <c r="F51" t="s">
        <v>133</v>
      </c>
      <c r="G51" t="s">
        <v>135</v>
      </c>
      <c r="H51" t="s">
        <v>145</v>
      </c>
      <c r="I51">
        <v>4</v>
      </c>
      <c r="J51" s="8">
        <v>20130619</v>
      </c>
      <c r="K51" s="10" t="s">
        <v>147</v>
      </c>
      <c r="L51" s="5" t="s">
        <v>140</v>
      </c>
      <c r="M51" s="5" t="s">
        <v>143</v>
      </c>
      <c r="N51" s="8">
        <v>0</v>
      </c>
      <c r="O51" s="1">
        <v>50</v>
      </c>
      <c r="P51" s="1" t="s">
        <v>119</v>
      </c>
      <c r="Q51" s="1">
        <v>17345.499998725019</v>
      </c>
      <c r="R51" s="1">
        <v>0</v>
      </c>
      <c r="S51">
        <f t="shared" si="200"/>
        <v>-0.55531790560378169</v>
      </c>
      <c r="T51">
        <f t="shared" si="201"/>
        <v>4.5217952743394955E-2</v>
      </c>
      <c r="U51">
        <f t="shared" si="202"/>
        <v>66.692531519346133</v>
      </c>
      <c r="V51" s="1">
        <v>50</v>
      </c>
      <c r="W51" s="1">
        <v>50</v>
      </c>
      <c r="X51" s="1">
        <v>0</v>
      </c>
      <c r="Y51" s="1">
        <v>0</v>
      </c>
      <c r="Z51" s="1">
        <v>870.797607421875</v>
      </c>
      <c r="AA51" s="1">
        <v>1253.670166015625</v>
      </c>
      <c r="AB51" s="1">
        <v>1143.63623046875</v>
      </c>
      <c r="AC51">
        <v>-9999</v>
      </c>
      <c r="AD51">
        <f t="shared" si="203"/>
        <v>0.30540134795628382</v>
      </c>
      <c r="AE51">
        <f t="shared" si="204"/>
        <v>8.7769445688080289E-2</v>
      </c>
      <c r="AF51" s="1">
        <v>-1</v>
      </c>
      <c r="AG51" s="1">
        <v>0.87</v>
      </c>
      <c r="AH51" s="1">
        <v>0.92</v>
      </c>
      <c r="AI51" s="1">
        <v>13.084112167358398</v>
      </c>
      <c r="AJ51">
        <f t="shared" si="205"/>
        <v>0.87654205608367919</v>
      </c>
      <c r="AK51">
        <f t="shared" si="206"/>
        <v>3.113220373351455E-4</v>
      </c>
      <c r="AL51">
        <f t="shared" si="207"/>
        <v>0.2873904986845176</v>
      </c>
      <c r="AM51">
        <f t="shared" si="208"/>
        <v>1.4396803061130368</v>
      </c>
      <c r="AN51">
        <f t="shared" si="209"/>
        <v>-1</v>
      </c>
      <c r="AO51" s="1">
        <v>1629.5474853515625</v>
      </c>
      <c r="AP51" s="1">
        <v>0.5</v>
      </c>
      <c r="AQ51">
        <f t="shared" si="210"/>
        <v>62.683485670746947</v>
      </c>
      <c r="AR51">
        <f t="shared" si="211"/>
        <v>1.4873770518137852</v>
      </c>
      <c r="AS51">
        <f t="shared" si="212"/>
        <v>2.5619655493249076</v>
      </c>
      <c r="AT51">
        <f t="shared" si="213"/>
        <v>27.543796539306641</v>
      </c>
      <c r="AU51" s="1">
        <v>1.75</v>
      </c>
      <c r="AV51">
        <f t="shared" si="214"/>
        <v>4.9836448431015015</v>
      </c>
      <c r="AW51" s="1">
        <v>1</v>
      </c>
      <c r="AX51">
        <f t="shared" si="215"/>
        <v>9.9672896862030029</v>
      </c>
      <c r="AY51" s="1">
        <v>26.774717330932617</v>
      </c>
      <c r="AZ51" s="1">
        <v>27.543796539306641</v>
      </c>
      <c r="BA51" s="1">
        <v>28.612899780273438</v>
      </c>
      <c r="BB51" s="1">
        <v>49.770252227783203</v>
      </c>
      <c r="BC51" s="1">
        <v>50.050746917724609</v>
      </c>
      <c r="BD51" s="1">
        <v>13.317654609680176</v>
      </c>
      <c r="BE51" s="1">
        <v>14.172948837280273</v>
      </c>
      <c r="BF51" s="1">
        <v>30.144699096679688</v>
      </c>
      <c r="BG51" s="1">
        <v>32.080669403076172</v>
      </c>
      <c r="BH51" s="1">
        <v>300.01593017578125</v>
      </c>
      <c r="BI51" s="7">
        <v>1629.5474853515625</v>
      </c>
      <c r="BJ51" s="1">
        <v>20.644224166870117</v>
      </c>
      <c r="BK51" s="1">
        <v>79.949012756347656</v>
      </c>
      <c r="BL51" s="1">
        <v>2.6829352378845215</v>
      </c>
      <c r="BM51" s="1">
        <v>-0.10630160570144653</v>
      </c>
      <c r="BN51" s="1">
        <v>0.75</v>
      </c>
      <c r="BO51" s="1">
        <v>-1.355140209197998</v>
      </c>
      <c r="BP51" s="1">
        <v>7.355140209197998</v>
      </c>
      <c r="BQ51" s="1">
        <v>1</v>
      </c>
      <c r="BR51" s="1">
        <v>0</v>
      </c>
      <c r="BS51" s="1">
        <v>0.15999999642372131</v>
      </c>
      <c r="BT51" s="1">
        <v>111115</v>
      </c>
      <c r="BU51">
        <f t="shared" si="216"/>
        <v>1.7143767438616071</v>
      </c>
      <c r="BV51">
        <f t="shared" si="217"/>
        <v>1.4873770518137853E-3</v>
      </c>
      <c r="BW51">
        <f t="shared" si="218"/>
        <v>300.69379653930662</v>
      </c>
      <c r="BX51">
        <f t="shared" si="219"/>
        <v>299.92471733093259</v>
      </c>
      <c r="BY51">
        <f t="shared" si="220"/>
        <v>260.72759182853406</v>
      </c>
      <c r="BZ51">
        <f t="shared" si="221"/>
        <v>0.69494491516955559</v>
      </c>
      <c r="CA51">
        <f t="shared" si="222"/>
        <v>3.6950788167116908</v>
      </c>
      <c r="CB51">
        <f t="shared" si="223"/>
        <v>46.217941777127386</v>
      </c>
      <c r="CC51">
        <f t="shared" si="224"/>
        <v>32.044992939847113</v>
      </c>
      <c r="CD51">
        <f t="shared" si="225"/>
        <v>27.159256935119629</v>
      </c>
      <c r="CE51">
        <f t="shared" si="226"/>
        <v>3.6127745428871374</v>
      </c>
      <c r="CF51">
        <f t="shared" si="227"/>
        <v>4.5013741837991936E-2</v>
      </c>
      <c r="CG51">
        <f t="shared" si="228"/>
        <v>1.1331132673867832</v>
      </c>
      <c r="CH51">
        <f t="shared" si="229"/>
        <v>2.4796612755003542</v>
      </c>
      <c r="CI51">
        <f t="shared" si="230"/>
        <v>2.8151864728962379E-2</v>
      </c>
      <c r="CJ51">
        <f t="shared" si="231"/>
        <v>5.3320020531933228</v>
      </c>
      <c r="CK51">
        <f t="shared" si="232"/>
        <v>1.3324982268292209</v>
      </c>
      <c r="CL51">
        <f t="shared" si="233"/>
        <v>28.829571625441709</v>
      </c>
      <c r="CM51">
        <f t="shared" si="234"/>
        <v>50.125960862153541</v>
      </c>
      <c r="CN51">
        <f t="shared" si="235"/>
        <v>-3.1938694159940116E-3</v>
      </c>
      <c r="CO51">
        <f t="shared" si="236"/>
        <v>0</v>
      </c>
      <c r="CP51">
        <f t="shared" si="237"/>
        <v>1428.3669032960477</v>
      </c>
      <c r="CQ51">
        <f t="shared" si="238"/>
        <v>382.87255859375</v>
      </c>
      <c r="CR51">
        <f t="shared" si="239"/>
        <v>8.7769445688080289E-2</v>
      </c>
      <c r="CS51">
        <v>-9999</v>
      </c>
    </row>
    <row r="52" spans="1:97" x14ac:dyDescent="0.2">
      <c r="A52" t="s">
        <v>125</v>
      </c>
      <c r="B52" t="s">
        <v>127</v>
      </c>
      <c r="C52" t="s">
        <v>129</v>
      </c>
      <c r="D52">
        <v>2</v>
      </c>
      <c r="E52">
        <v>2</v>
      </c>
      <c r="F52" t="s">
        <v>133</v>
      </c>
      <c r="G52" t="s">
        <v>135</v>
      </c>
      <c r="H52" t="s">
        <v>145</v>
      </c>
      <c r="I52">
        <v>4</v>
      </c>
      <c r="J52" s="8">
        <v>20130619</v>
      </c>
      <c r="K52" s="10" t="s">
        <v>147</v>
      </c>
      <c r="L52" s="5" t="s">
        <v>140</v>
      </c>
      <c r="M52" s="5" t="s">
        <v>143</v>
      </c>
      <c r="N52" s="8">
        <v>0</v>
      </c>
      <c r="O52" s="1">
        <v>51</v>
      </c>
      <c r="P52" s="1" t="s">
        <v>120</v>
      </c>
      <c r="Q52" s="1">
        <v>17511.499998518266</v>
      </c>
      <c r="R52" s="1">
        <v>0</v>
      </c>
      <c r="S52">
        <f t="shared" si="200"/>
        <v>7.8521072397789711</v>
      </c>
      <c r="T52">
        <f t="shared" si="201"/>
        <v>4.6612963195682165E-2</v>
      </c>
      <c r="U52">
        <f t="shared" si="202"/>
        <v>110.68274601816721</v>
      </c>
      <c r="V52" s="1">
        <v>51</v>
      </c>
      <c r="W52" s="1">
        <v>51</v>
      </c>
      <c r="X52" s="1">
        <v>0</v>
      </c>
      <c r="Y52" s="1">
        <v>0</v>
      </c>
      <c r="Z52" s="1">
        <v>844.5263671875</v>
      </c>
      <c r="AA52" s="1">
        <v>1316.9561767578125</v>
      </c>
      <c r="AB52" s="1">
        <v>1152.833984375</v>
      </c>
      <c r="AC52">
        <v>-9999</v>
      </c>
      <c r="AD52">
        <f t="shared" si="203"/>
        <v>0.35872857267990327</v>
      </c>
      <c r="AE52">
        <f t="shared" si="204"/>
        <v>0.12462236426641134</v>
      </c>
      <c r="AF52" s="1">
        <v>-1</v>
      </c>
      <c r="AG52" s="1">
        <v>0.87</v>
      </c>
      <c r="AH52" s="1">
        <v>0.92</v>
      </c>
      <c r="AI52" s="1">
        <v>7.9800500869750977</v>
      </c>
      <c r="AJ52">
        <f t="shared" si="205"/>
        <v>0.87399002504348744</v>
      </c>
      <c r="AK52">
        <f t="shared" si="206"/>
        <v>4.2703643737316598E-3</v>
      </c>
      <c r="AL52">
        <f t="shared" si="207"/>
        <v>0.34740016200943374</v>
      </c>
      <c r="AM52">
        <f t="shared" si="208"/>
        <v>1.5594020837308264</v>
      </c>
      <c r="AN52">
        <f t="shared" si="209"/>
        <v>-1</v>
      </c>
      <c r="AO52" s="1">
        <v>2371.78466796875</v>
      </c>
      <c r="AP52" s="1">
        <v>0.5</v>
      </c>
      <c r="AQ52">
        <f t="shared" si="210"/>
        <v>129.16585523088114</v>
      </c>
      <c r="AR52">
        <f t="shared" si="211"/>
        <v>1.4848394451990334</v>
      </c>
      <c r="AS52">
        <f t="shared" si="212"/>
        <v>2.4829016023709602</v>
      </c>
      <c r="AT52">
        <f t="shared" si="213"/>
        <v>27.156606674194336</v>
      </c>
      <c r="AU52" s="1">
        <v>1.75</v>
      </c>
      <c r="AV52">
        <f t="shared" si="214"/>
        <v>4.9836448431015015</v>
      </c>
      <c r="AW52" s="1">
        <v>1</v>
      </c>
      <c r="AX52">
        <f t="shared" si="215"/>
        <v>9.9672896862030029</v>
      </c>
      <c r="AY52" s="1">
        <v>26.739294052124023</v>
      </c>
      <c r="AZ52" s="1">
        <v>27.156606674194336</v>
      </c>
      <c r="BA52" s="1">
        <v>28.611289978027344</v>
      </c>
      <c r="BB52" s="1">
        <v>399.12667846679688</v>
      </c>
      <c r="BC52" s="1">
        <v>394.20523071289062</v>
      </c>
      <c r="BD52" s="1">
        <v>13.270894050598145</v>
      </c>
      <c r="BE52" s="1">
        <v>14.124748229980469</v>
      </c>
      <c r="BF52" s="1">
        <v>30.1029052734375</v>
      </c>
      <c r="BG52" s="1">
        <v>32.03973388671875</v>
      </c>
      <c r="BH52" s="1">
        <v>300.02386474609375</v>
      </c>
      <c r="BI52" s="7">
        <v>2371.78466796875</v>
      </c>
      <c r="BJ52" s="1">
        <v>21.086395263671875</v>
      </c>
      <c r="BK52" s="1">
        <v>79.952667236328125</v>
      </c>
      <c r="BL52" s="1">
        <v>3.6768622398376465</v>
      </c>
      <c r="BM52" s="1">
        <v>-0.10180884599685669</v>
      </c>
      <c r="BN52" s="1">
        <v>0.75</v>
      </c>
      <c r="BO52" s="1">
        <v>-1.355140209197998</v>
      </c>
      <c r="BP52" s="1">
        <v>7.355140209197998</v>
      </c>
      <c r="BQ52" s="1">
        <v>1</v>
      </c>
      <c r="BR52" s="1">
        <v>0</v>
      </c>
      <c r="BS52" s="1">
        <v>0.15999999642372131</v>
      </c>
      <c r="BT52" s="1">
        <v>111115</v>
      </c>
      <c r="BU52">
        <f t="shared" si="216"/>
        <v>1.7144220842633928</v>
      </c>
      <c r="BV52">
        <f t="shared" si="217"/>
        <v>1.4848394451990334E-3</v>
      </c>
      <c r="BW52">
        <f t="shared" si="218"/>
        <v>300.30660667419431</v>
      </c>
      <c r="BX52">
        <f t="shared" si="219"/>
        <v>299.889294052124</v>
      </c>
      <c r="BY52">
        <f t="shared" si="220"/>
        <v>379.48553839283704</v>
      </c>
      <c r="BZ52">
        <f t="shared" si="221"/>
        <v>1.1542549944984617</v>
      </c>
      <c r="CA52">
        <f t="shared" si="222"/>
        <v>3.6122128973995031</v>
      </c>
      <c r="CB52">
        <f t="shared" si="223"/>
        <v>45.179392036069821</v>
      </c>
      <c r="CC52">
        <f t="shared" si="224"/>
        <v>31.054643806089352</v>
      </c>
      <c r="CD52">
        <f t="shared" si="225"/>
        <v>26.94795036315918</v>
      </c>
      <c r="CE52">
        <f t="shared" si="226"/>
        <v>3.5682327751618139</v>
      </c>
      <c r="CF52">
        <f t="shared" si="227"/>
        <v>4.6395988014880658E-2</v>
      </c>
      <c r="CG52">
        <f t="shared" si="228"/>
        <v>1.1293112950285431</v>
      </c>
      <c r="CH52">
        <f t="shared" si="229"/>
        <v>2.4389214801332706</v>
      </c>
      <c r="CI52">
        <f t="shared" si="230"/>
        <v>2.9016908624603991E-2</v>
      </c>
      <c r="CJ52">
        <f t="shared" si="231"/>
        <v>8.8493807611935438</v>
      </c>
      <c r="CK52">
        <f t="shared" si="232"/>
        <v>0.28077442254636181</v>
      </c>
      <c r="CL52">
        <f t="shared" si="233"/>
        <v>29.492973142321667</v>
      </c>
      <c r="CM52">
        <f t="shared" si="234"/>
        <v>393.14171745026567</v>
      </c>
      <c r="CN52">
        <f t="shared" si="235"/>
        <v>5.8905472925988057E-3</v>
      </c>
      <c r="CO52">
        <f t="shared" si="236"/>
        <v>0</v>
      </c>
      <c r="CP52">
        <f t="shared" si="237"/>
        <v>2072.9161413557672</v>
      </c>
      <c r="CQ52">
        <f t="shared" si="238"/>
        <v>472.4298095703125</v>
      </c>
      <c r="CR52">
        <f t="shared" si="239"/>
        <v>0.12462236426641134</v>
      </c>
      <c r="CS52">
        <v>-9999</v>
      </c>
    </row>
    <row r="53" spans="1:97" x14ac:dyDescent="0.2">
      <c r="A53" t="s">
        <v>125</v>
      </c>
      <c r="B53" t="s">
        <v>127</v>
      </c>
      <c r="C53" t="s">
        <v>129</v>
      </c>
      <c r="D53">
        <v>2</v>
      </c>
      <c r="E53">
        <v>2</v>
      </c>
      <c r="F53" t="s">
        <v>133</v>
      </c>
      <c r="G53" t="s">
        <v>135</v>
      </c>
      <c r="H53" t="s">
        <v>145</v>
      </c>
      <c r="I53">
        <v>4</v>
      </c>
      <c r="J53" s="8">
        <v>20130619</v>
      </c>
      <c r="K53" s="10" t="s">
        <v>147</v>
      </c>
      <c r="L53" s="5" t="s">
        <v>140</v>
      </c>
      <c r="M53" s="5" t="s">
        <v>143</v>
      </c>
      <c r="N53" s="8">
        <v>0</v>
      </c>
      <c r="O53" s="1">
        <v>52</v>
      </c>
      <c r="P53" s="1" t="s">
        <v>121</v>
      </c>
      <c r="Q53" s="1">
        <v>17678.499999620952</v>
      </c>
      <c r="R53" s="1">
        <v>0</v>
      </c>
      <c r="S53">
        <f t="shared" si="200"/>
        <v>17.155203876011473</v>
      </c>
      <c r="T53">
        <f t="shared" si="201"/>
        <v>4.7274266495188816E-2</v>
      </c>
      <c r="U53">
        <f t="shared" si="202"/>
        <v>277.16855261225624</v>
      </c>
      <c r="V53" s="1">
        <v>52</v>
      </c>
      <c r="W53" s="1">
        <v>52</v>
      </c>
      <c r="X53" s="1">
        <v>0</v>
      </c>
      <c r="Y53" s="1">
        <v>0</v>
      </c>
      <c r="Z53" s="1">
        <v>836.144775390625</v>
      </c>
      <c r="AA53" s="1">
        <v>1413.3714599609375</v>
      </c>
      <c r="AB53" s="1">
        <v>1183.1873779296875</v>
      </c>
      <c r="AC53">
        <v>-9999</v>
      </c>
      <c r="AD53">
        <f t="shared" si="203"/>
        <v>0.40840408974033321</v>
      </c>
      <c r="AE53">
        <f t="shared" si="204"/>
        <v>0.16286170235644334</v>
      </c>
      <c r="AF53" s="1">
        <v>-1</v>
      </c>
      <c r="AG53" s="1">
        <v>0.87</v>
      </c>
      <c r="AH53" s="1">
        <v>0.92</v>
      </c>
      <c r="AI53" s="1">
        <v>8.0050029754638672</v>
      </c>
      <c r="AJ53">
        <f t="shared" si="205"/>
        <v>0.87400250148773195</v>
      </c>
      <c r="AK53">
        <f t="shared" si="206"/>
        <v>8.7706695510468436E-3</v>
      </c>
      <c r="AL53">
        <f t="shared" si="207"/>
        <v>0.39877588507987816</v>
      </c>
      <c r="AM53">
        <f t="shared" si="208"/>
        <v>1.6903429903040981</v>
      </c>
      <c r="AN53">
        <f t="shared" si="209"/>
        <v>-1</v>
      </c>
      <c r="AO53" s="1">
        <v>2368.403564453125</v>
      </c>
      <c r="AP53" s="1">
        <v>0.5</v>
      </c>
      <c r="AQ53">
        <f t="shared" si="210"/>
        <v>168.5610997351173</v>
      </c>
      <c r="AR53">
        <f t="shared" si="211"/>
        <v>1.4718650830446591</v>
      </c>
      <c r="AS53">
        <f t="shared" si="212"/>
        <v>2.4279052392540326</v>
      </c>
      <c r="AT53">
        <f t="shared" si="213"/>
        <v>26.863189697265625</v>
      </c>
      <c r="AU53" s="1">
        <v>1.75</v>
      </c>
      <c r="AV53">
        <f t="shared" si="214"/>
        <v>4.9836448431015015</v>
      </c>
      <c r="AW53" s="1">
        <v>1</v>
      </c>
      <c r="AX53">
        <f t="shared" si="215"/>
        <v>9.9672896862030029</v>
      </c>
      <c r="AY53" s="1">
        <v>26.650634765625</v>
      </c>
      <c r="AZ53" s="1">
        <v>26.863189697265625</v>
      </c>
      <c r="BA53" s="1">
        <v>28.610967636108398</v>
      </c>
      <c r="BB53" s="1">
        <v>900.08697509765625</v>
      </c>
      <c r="BC53" s="1">
        <v>889.3177490234375</v>
      </c>
      <c r="BD53" s="1">
        <v>13.194919586181641</v>
      </c>
      <c r="BE53" s="1">
        <v>14.04133129119873</v>
      </c>
      <c r="BF53" s="1">
        <v>30.085952758789062</v>
      </c>
      <c r="BG53" s="1">
        <v>32.015869140625</v>
      </c>
      <c r="BH53" s="1">
        <v>300.042724609375</v>
      </c>
      <c r="BI53" s="7">
        <v>2368.403564453125</v>
      </c>
      <c r="BJ53" s="1">
        <v>20.076072692871094</v>
      </c>
      <c r="BK53" s="1">
        <v>79.949386596679688</v>
      </c>
      <c r="BL53" s="1">
        <v>4.8012518882751465</v>
      </c>
      <c r="BM53" s="1">
        <v>-0.1036561131477356</v>
      </c>
      <c r="BN53" s="1">
        <v>0.5</v>
      </c>
      <c r="BO53" s="1">
        <v>-1.355140209197998</v>
      </c>
      <c r="BP53" s="1">
        <v>7.355140209197998</v>
      </c>
      <c r="BQ53" s="1">
        <v>1</v>
      </c>
      <c r="BR53" s="1">
        <v>0</v>
      </c>
      <c r="BS53" s="1">
        <v>0.15999999642372131</v>
      </c>
      <c r="BT53" s="1">
        <v>111115</v>
      </c>
      <c r="BU53">
        <f t="shared" si="216"/>
        <v>1.7145298549107142</v>
      </c>
      <c r="BV53">
        <f t="shared" si="217"/>
        <v>1.4718650830446592E-3</v>
      </c>
      <c r="BW53">
        <f t="shared" si="218"/>
        <v>300.0131896972656</v>
      </c>
      <c r="BX53">
        <f t="shared" si="219"/>
        <v>299.80063476562498</v>
      </c>
      <c r="BY53">
        <f t="shared" si="220"/>
        <v>378.94456184242881</v>
      </c>
      <c r="BZ53">
        <f t="shared" si="221"/>
        <v>1.1634411879203947</v>
      </c>
      <c r="CA53">
        <f t="shared" si="222"/>
        <v>3.5505010629861355</v>
      </c>
      <c r="CB53">
        <f t="shared" si="223"/>
        <v>44.409359647714773</v>
      </c>
      <c r="CC53">
        <f t="shared" si="224"/>
        <v>30.368028356516042</v>
      </c>
      <c r="CD53">
        <f t="shared" si="225"/>
        <v>26.756912231445312</v>
      </c>
      <c r="CE53">
        <f t="shared" si="226"/>
        <v>3.5283768192011826</v>
      </c>
      <c r="CF53">
        <f t="shared" si="227"/>
        <v>4.7051105877990308E-2</v>
      </c>
      <c r="CG53">
        <f t="shared" si="228"/>
        <v>1.122595823732103</v>
      </c>
      <c r="CH53">
        <f t="shared" si="229"/>
        <v>2.4057809954690796</v>
      </c>
      <c r="CI53">
        <f t="shared" si="230"/>
        <v>2.942690966554078E-2</v>
      </c>
      <c r="CJ53">
        <f t="shared" si="231"/>
        <v>22.159455765239429</v>
      </c>
      <c r="CK53">
        <f t="shared" si="232"/>
        <v>0.31166425376825757</v>
      </c>
      <c r="CL53">
        <f t="shared" si="233"/>
        <v>29.891820067303787</v>
      </c>
      <c r="CM53">
        <f t="shared" si="234"/>
        <v>886.9941960856039</v>
      </c>
      <c r="CN53">
        <f t="shared" si="235"/>
        <v>5.7813260756686734E-3</v>
      </c>
      <c r="CO53">
        <f t="shared" si="236"/>
        <v>0</v>
      </c>
      <c r="CP53">
        <f t="shared" si="237"/>
        <v>2069.9906398644921</v>
      </c>
      <c r="CQ53">
        <f t="shared" si="238"/>
        <v>577.2266845703125</v>
      </c>
      <c r="CR53">
        <f t="shared" si="239"/>
        <v>0.16286170235644334</v>
      </c>
      <c r="CS53">
        <v>-9999</v>
      </c>
    </row>
    <row r="54" spans="1:97" x14ac:dyDescent="0.2">
      <c r="A54" t="s">
        <v>125</v>
      </c>
      <c r="B54" t="s">
        <v>127</v>
      </c>
      <c r="C54" t="s">
        <v>129</v>
      </c>
      <c r="D54">
        <v>2</v>
      </c>
      <c r="E54">
        <v>2</v>
      </c>
      <c r="F54" t="s">
        <v>133</v>
      </c>
      <c r="G54" t="s">
        <v>135</v>
      </c>
      <c r="H54" t="s">
        <v>145</v>
      </c>
      <c r="I54">
        <v>4</v>
      </c>
      <c r="J54" s="8">
        <v>20130619</v>
      </c>
      <c r="K54" s="10" t="s">
        <v>147</v>
      </c>
      <c r="L54" s="5" t="s">
        <v>140</v>
      </c>
      <c r="M54" s="5" t="s">
        <v>143</v>
      </c>
      <c r="N54" s="8">
        <v>0</v>
      </c>
      <c r="O54" s="1">
        <v>53</v>
      </c>
      <c r="P54" s="1" t="s">
        <v>122</v>
      </c>
      <c r="Q54" s="1">
        <v>17816.999999655411</v>
      </c>
      <c r="R54" s="1">
        <v>0</v>
      </c>
      <c r="S54">
        <f t="shared" si="200"/>
        <v>21.619411166419216</v>
      </c>
      <c r="T54">
        <f t="shared" si="201"/>
        <v>4.4282216207429018E-2</v>
      </c>
      <c r="U54">
        <f t="shared" si="202"/>
        <v>362.23634589062863</v>
      </c>
      <c r="V54" s="1">
        <v>53</v>
      </c>
      <c r="W54" s="1">
        <v>53</v>
      </c>
      <c r="X54" s="1">
        <v>0</v>
      </c>
      <c r="Y54" s="1">
        <v>0</v>
      </c>
      <c r="Z54" s="1">
        <v>840.49462890625</v>
      </c>
      <c r="AA54" s="1">
        <v>1446.4835205078125</v>
      </c>
      <c r="AB54" s="1">
        <v>1215.52685546875</v>
      </c>
      <c r="AC54">
        <v>-9999</v>
      </c>
      <c r="AD54">
        <f t="shared" si="203"/>
        <v>0.41893936779094437</v>
      </c>
      <c r="AE54">
        <f t="shared" si="204"/>
        <v>0.15966767803754947</v>
      </c>
      <c r="AF54" s="1">
        <v>-1</v>
      </c>
      <c r="AG54" s="1">
        <v>0.87</v>
      </c>
      <c r="AH54" s="1">
        <v>0.92</v>
      </c>
      <c r="AI54" s="1">
        <v>13.145540237426758</v>
      </c>
      <c r="AJ54">
        <f t="shared" si="205"/>
        <v>0.87657277011871326</v>
      </c>
      <c r="AK54">
        <f t="shared" si="206"/>
        <v>1.5914185259965217E-2</v>
      </c>
      <c r="AL54">
        <f t="shared" si="207"/>
        <v>0.38112359523401368</v>
      </c>
      <c r="AM54">
        <f t="shared" si="208"/>
        <v>1.7209907960865214</v>
      </c>
      <c r="AN54">
        <f t="shared" si="209"/>
        <v>-1</v>
      </c>
      <c r="AO54" s="1">
        <v>1621.469970703125</v>
      </c>
      <c r="AP54" s="1">
        <v>0.5</v>
      </c>
      <c r="AQ54">
        <f t="shared" si="210"/>
        <v>113.47074325584008</v>
      </c>
      <c r="AR54">
        <f t="shared" si="211"/>
        <v>1.4369864530172085</v>
      </c>
      <c r="AS54">
        <f t="shared" si="212"/>
        <v>2.5285157462496182</v>
      </c>
      <c r="AT54">
        <f t="shared" si="213"/>
        <v>27.295196533203125</v>
      </c>
      <c r="AU54" s="1">
        <v>1.75</v>
      </c>
      <c r="AV54">
        <f t="shared" si="214"/>
        <v>4.9836448431015015</v>
      </c>
      <c r="AW54" s="1">
        <v>1</v>
      </c>
      <c r="AX54">
        <f t="shared" si="215"/>
        <v>9.9672896862030029</v>
      </c>
      <c r="AY54" s="1">
        <v>26.622369766235352</v>
      </c>
      <c r="AZ54" s="1">
        <v>27.295196533203125</v>
      </c>
      <c r="BA54" s="1">
        <v>28.61102294921875</v>
      </c>
      <c r="BB54" s="1">
        <v>1200.326904296875</v>
      </c>
      <c r="BC54" s="1">
        <v>1186.7227783203125</v>
      </c>
      <c r="BD54" s="1">
        <v>13.096591949462891</v>
      </c>
      <c r="BE54" s="1">
        <v>13.923044204711914</v>
      </c>
      <c r="BF54" s="1">
        <v>29.912332534790039</v>
      </c>
      <c r="BG54" s="1">
        <v>31.799930572509766</v>
      </c>
      <c r="BH54" s="1">
        <v>300.04318237304688</v>
      </c>
      <c r="BI54" s="7">
        <v>1621.469970703125</v>
      </c>
      <c r="BJ54" s="1">
        <v>17.757804870605469</v>
      </c>
      <c r="BK54" s="1">
        <v>79.95159912109375</v>
      </c>
      <c r="BL54" s="1">
        <v>5.4017157554626465</v>
      </c>
      <c r="BM54" s="1">
        <v>-0.1089518666267395</v>
      </c>
      <c r="BN54" s="1">
        <v>0.5</v>
      </c>
      <c r="BO54" s="1">
        <v>-1.355140209197998</v>
      </c>
      <c r="BP54" s="1">
        <v>7.355140209197998</v>
      </c>
      <c r="BQ54" s="1">
        <v>1</v>
      </c>
      <c r="BR54" s="1">
        <v>0</v>
      </c>
      <c r="BS54" s="1">
        <v>0.15999999642372131</v>
      </c>
      <c r="BT54" s="1">
        <v>111115</v>
      </c>
      <c r="BU54">
        <f t="shared" si="216"/>
        <v>1.7145324707031249</v>
      </c>
      <c r="BV54">
        <f t="shared" si="217"/>
        <v>1.4369864530172085E-3</v>
      </c>
      <c r="BW54">
        <f t="shared" si="218"/>
        <v>300.4451965332031</v>
      </c>
      <c r="BX54">
        <f t="shared" si="219"/>
        <v>299.77236976623533</v>
      </c>
      <c r="BY54">
        <f t="shared" si="220"/>
        <v>259.4351895136715</v>
      </c>
      <c r="BZ54">
        <f t="shared" si="221"/>
        <v>0.70274442939491022</v>
      </c>
      <c r="CA54">
        <f t="shared" si="222"/>
        <v>3.641685395050013</v>
      </c>
      <c r="CB54">
        <f t="shared" si="223"/>
        <v>45.548624856575529</v>
      </c>
      <c r="CC54">
        <f t="shared" si="224"/>
        <v>31.625580651863615</v>
      </c>
      <c r="CD54">
        <f t="shared" si="225"/>
        <v>26.958783149719238</v>
      </c>
      <c r="CE54">
        <f t="shared" si="226"/>
        <v>3.5705045278471861</v>
      </c>
      <c r="CF54">
        <f t="shared" si="227"/>
        <v>4.4086351393056625E-2</v>
      </c>
      <c r="CG54">
        <f t="shared" si="228"/>
        <v>1.1131696488003946</v>
      </c>
      <c r="CH54">
        <f t="shared" si="229"/>
        <v>2.4573348790467913</v>
      </c>
      <c r="CI54">
        <f t="shared" si="230"/>
        <v>2.7571500162001994E-2</v>
      </c>
      <c r="CJ54">
        <f t="shared" si="231"/>
        <v>28.961375113737397</v>
      </c>
      <c r="CK54">
        <f t="shared" si="232"/>
        <v>0.30524091431306138</v>
      </c>
      <c r="CL54">
        <f t="shared" si="233"/>
        <v>28.75603920227978</v>
      </c>
      <c r="CM54">
        <f t="shared" si="234"/>
        <v>1183.7945795828898</v>
      </c>
      <c r="CN54">
        <f t="shared" si="235"/>
        <v>5.2516597537624159E-3</v>
      </c>
      <c r="CO54">
        <f t="shared" si="236"/>
        <v>0</v>
      </c>
      <c r="CP54">
        <f t="shared" si="237"/>
        <v>1421.336423883547</v>
      </c>
      <c r="CQ54">
        <f t="shared" si="238"/>
        <v>605.9888916015625</v>
      </c>
      <c r="CR54">
        <f t="shared" si="239"/>
        <v>0.15966767803754947</v>
      </c>
      <c r="CS54">
        <v>-9999</v>
      </c>
    </row>
    <row r="55" spans="1:97" x14ac:dyDescent="0.2">
      <c r="A55" t="s">
        <v>125</v>
      </c>
      <c r="B55" t="s">
        <v>127</v>
      </c>
      <c r="C55" t="s">
        <v>129</v>
      </c>
      <c r="D55">
        <v>2</v>
      </c>
      <c r="E55">
        <v>2</v>
      </c>
      <c r="F55" t="s">
        <v>133</v>
      </c>
      <c r="G55" t="s">
        <v>135</v>
      </c>
      <c r="H55" t="s">
        <v>145</v>
      </c>
      <c r="I55">
        <v>4</v>
      </c>
      <c r="J55" s="8">
        <v>20130619</v>
      </c>
      <c r="K55" s="10" t="s">
        <v>147</v>
      </c>
      <c r="L55" s="5" t="s">
        <v>140</v>
      </c>
      <c r="M55" s="5" t="s">
        <v>143</v>
      </c>
      <c r="N55" s="8">
        <v>0</v>
      </c>
      <c r="O55" s="1">
        <v>54</v>
      </c>
      <c r="P55" s="1" t="s">
        <v>123</v>
      </c>
      <c r="Q55" s="1">
        <v>17949.499999552034</v>
      </c>
      <c r="R55" s="1">
        <v>0</v>
      </c>
      <c r="S55">
        <f t="shared" si="200"/>
        <v>23.766372590114948</v>
      </c>
      <c r="T55">
        <f t="shared" si="201"/>
        <v>4.1826930045589711E-2</v>
      </c>
      <c r="U55">
        <f t="shared" si="202"/>
        <v>521.18220295996252</v>
      </c>
      <c r="V55" s="1">
        <v>54</v>
      </c>
      <c r="W55" s="1">
        <v>54</v>
      </c>
      <c r="X55" s="1">
        <v>0</v>
      </c>
      <c r="Y55" s="1">
        <v>0</v>
      </c>
      <c r="Z55" s="1">
        <v>843.17041015625</v>
      </c>
      <c r="AA55" s="1">
        <v>1461.97509765625</v>
      </c>
      <c r="AB55" s="1">
        <v>1215.953125</v>
      </c>
      <c r="AC55">
        <v>-9999</v>
      </c>
      <c r="AD55">
        <f t="shared" si="203"/>
        <v>0.42326622969982886</v>
      </c>
      <c r="AE55">
        <f t="shared" si="204"/>
        <v>0.16828054940925979</v>
      </c>
      <c r="AF55" s="1">
        <v>-1</v>
      </c>
      <c r="AG55" s="1">
        <v>0.87</v>
      </c>
      <c r="AH55" s="1">
        <v>0.92</v>
      </c>
      <c r="AI55" s="1">
        <v>13.145540237426758</v>
      </c>
      <c r="AJ55">
        <f t="shared" si="205"/>
        <v>0.87657277011871326</v>
      </c>
      <c r="AK55">
        <f t="shared" si="206"/>
        <v>1.7420044803484448E-2</v>
      </c>
      <c r="AL55">
        <f t="shared" si="207"/>
        <v>0.39757612963500699</v>
      </c>
      <c r="AM55">
        <f t="shared" si="208"/>
        <v>1.7339022812545424</v>
      </c>
      <c r="AN55">
        <f t="shared" si="209"/>
        <v>-1</v>
      </c>
      <c r="AO55" s="1">
        <v>1621.904052734375</v>
      </c>
      <c r="AP55" s="1">
        <v>0.5</v>
      </c>
      <c r="AQ55">
        <f t="shared" si="210"/>
        <v>119.62365290545436</v>
      </c>
      <c r="AR55">
        <f t="shared" si="211"/>
        <v>1.3458507528419674</v>
      </c>
      <c r="AS55">
        <f t="shared" si="212"/>
        <v>2.5071982568433548</v>
      </c>
      <c r="AT55">
        <f t="shared" si="213"/>
        <v>27.139663696289062</v>
      </c>
      <c r="AU55" s="1">
        <v>1.75</v>
      </c>
      <c r="AV55">
        <f t="shared" si="214"/>
        <v>4.9836448431015015</v>
      </c>
      <c r="AW55" s="1">
        <v>1</v>
      </c>
      <c r="AX55">
        <f t="shared" si="215"/>
        <v>9.9672896862030029</v>
      </c>
      <c r="AY55" s="1">
        <v>26.587064743041992</v>
      </c>
      <c r="AZ55" s="1">
        <v>27.139663696289062</v>
      </c>
      <c r="BA55" s="1">
        <v>28.614463806152344</v>
      </c>
      <c r="BB55" s="1">
        <v>1500.4468994140625</v>
      </c>
      <c r="BC55" s="1">
        <v>1485.4189453125</v>
      </c>
      <c r="BD55" s="1">
        <v>13.002408027648926</v>
      </c>
      <c r="BE55" s="1">
        <v>13.776572227478027</v>
      </c>
      <c r="BF55" s="1">
        <v>29.758148193359375</v>
      </c>
      <c r="BG55" s="1">
        <v>31.529949188232422</v>
      </c>
      <c r="BH55" s="1">
        <v>300.03863525390625</v>
      </c>
      <c r="BI55" s="7">
        <v>1621.904052734375</v>
      </c>
      <c r="BJ55" s="1">
        <v>16.916048049926758</v>
      </c>
      <c r="BK55" s="1">
        <v>79.949195861816406</v>
      </c>
      <c r="BL55" s="1">
        <v>6.3206610679626465</v>
      </c>
      <c r="BM55" s="1">
        <v>-0.11236220598220825</v>
      </c>
      <c r="BN55" s="1">
        <v>0.5</v>
      </c>
      <c r="BO55" s="1">
        <v>-1.355140209197998</v>
      </c>
      <c r="BP55" s="1">
        <v>7.355140209197998</v>
      </c>
      <c r="BQ55" s="1">
        <v>1</v>
      </c>
      <c r="BR55" s="1">
        <v>0</v>
      </c>
      <c r="BS55" s="1">
        <v>0.15999999642372131</v>
      </c>
      <c r="BT55" s="1">
        <v>111115</v>
      </c>
      <c r="BU55">
        <f t="shared" si="216"/>
        <v>1.7145064871651787</v>
      </c>
      <c r="BV55">
        <f t="shared" si="217"/>
        <v>1.3458507528419674E-3</v>
      </c>
      <c r="BW55">
        <f t="shared" si="218"/>
        <v>300.28966369628904</v>
      </c>
      <c r="BX55">
        <f t="shared" si="219"/>
        <v>299.73706474304197</v>
      </c>
      <c r="BY55">
        <f t="shared" si="220"/>
        <v>259.5046426371191</v>
      </c>
      <c r="BZ55">
        <f t="shared" si="221"/>
        <v>0.72330905507678922</v>
      </c>
      <c r="CA55">
        <f t="shared" si="222"/>
        <v>3.608624128162456</v>
      </c>
      <c r="CB55">
        <f t="shared" si="223"/>
        <v>45.136465592469186</v>
      </c>
      <c r="CC55">
        <f t="shared" si="224"/>
        <v>31.359893364991159</v>
      </c>
      <c r="CD55">
        <f t="shared" si="225"/>
        <v>26.863364219665527</v>
      </c>
      <c r="CE55">
        <f t="shared" si="226"/>
        <v>3.5505374934447698</v>
      </c>
      <c r="CF55">
        <f t="shared" si="227"/>
        <v>4.1652140187092249E-2</v>
      </c>
      <c r="CG55">
        <f t="shared" si="228"/>
        <v>1.1014258713191012</v>
      </c>
      <c r="CH55">
        <f t="shared" si="229"/>
        <v>2.4491116221256686</v>
      </c>
      <c r="CI55">
        <f t="shared" si="230"/>
        <v>2.6048235168744476E-2</v>
      </c>
      <c r="CJ55">
        <f t="shared" si="231"/>
        <v>41.668098024138992</v>
      </c>
      <c r="CK55">
        <f t="shared" si="232"/>
        <v>0.35086546095607868</v>
      </c>
      <c r="CL55">
        <f t="shared" si="233"/>
        <v>28.712503529192745</v>
      </c>
      <c r="CM55">
        <f t="shared" si="234"/>
        <v>1482.1999555964624</v>
      </c>
      <c r="CN55">
        <f t="shared" si="235"/>
        <v>4.6039136237538145E-3</v>
      </c>
      <c r="CO55">
        <f t="shared" si="236"/>
        <v>0</v>
      </c>
      <c r="CP55">
        <f t="shared" si="237"/>
        <v>1421.7169283721387</v>
      </c>
      <c r="CQ55">
        <f t="shared" si="238"/>
        <v>618.8046875</v>
      </c>
      <c r="CR55">
        <f t="shared" si="239"/>
        <v>0.16828054940925979</v>
      </c>
      <c r="CS55">
        <v>-9999</v>
      </c>
    </row>
    <row r="56" spans="1:97" x14ac:dyDescent="0.2">
      <c r="A56" t="s">
        <v>125</v>
      </c>
      <c r="B56" t="s">
        <v>127</v>
      </c>
      <c r="C56" t="s">
        <v>129</v>
      </c>
      <c r="D56">
        <v>1</v>
      </c>
      <c r="E56">
        <v>3</v>
      </c>
      <c r="F56" t="s">
        <v>158</v>
      </c>
      <c r="G56" t="s">
        <v>135</v>
      </c>
      <c r="H56" t="s">
        <v>159</v>
      </c>
      <c r="I56">
        <v>1</v>
      </c>
      <c r="J56" s="8">
        <v>20130619</v>
      </c>
      <c r="K56" s="10" t="s">
        <v>160</v>
      </c>
      <c r="L56" s="5" t="s">
        <v>140</v>
      </c>
      <c r="M56" s="5" t="s">
        <v>143</v>
      </c>
      <c r="N56">
        <v>0</v>
      </c>
      <c r="O56" s="1">
        <v>3</v>
      </c>
      <c r="P56" s="1" t="s">
        <v>161</v>
      </c>
      <c r="Q56" s="1">
        <v>9005.4999968642369</v>
      </c>
      <c r="R56" s="1">
        <v>0</v>
      </c>
      <c r="S56">
        <f>(BB56-BC56*(1000-BD56)/(1000-BE56))*BU56</f>
        <v>6.5482862554902859</v>
      </c>
      <c r="T56">
        <f>IF(CF56&lt;&gt;0,1/(1/CF56-1/AX56),0)</f>
        <v>5.4997362357999055E-2</v>
      </c>
      <c r="U56">
        <f>((CI56-BV56/2)*BC56-S56)/(CI56+BV56/2)</f>
        <v>197.56715276659421</v>
      </c>
      <c r="V56" s="1">
        <v>3</v>
      </c>
      <c r="W56" s="1">
        <v>3</v>
      </c>
      <c r="X56" s="1">
        <v>0</v>
      </c>
      <c r="Y56" s="1">
        <v>0</v>
      </c>
      <c r="Z56" s="1">
        <v>547.518798828125</v>
      </c>
      <c r="AA56" s="1">
        <v>915.29058837890625</v>
      </c>
      <c r="AB56" s="1">
        <v>826.108154296875</v>
      </c>
      <c r="AC56">
        <v>-9999</v>
      </c>
      <c r="AD56">
        <f>CQ56/AA56</f>
        <v>0.4018087744157306</v>
      </c>
      <c r="AE56">
        <f>(AA56-AB56)/AA56</f>
        <v>9.7436197000544345E-2</v>
      </c>
      <c r="AF56" s="1">
        <v>-1</v>
      </c>
      <c r="AG56" s="1">
        <v>0.87</v>
      </c>
      <c r="AH56" s="1">
        <v>0.92</v>
      </c>
      <c r="AI56" s="1">
        <v>9.9964141845703125</v>
      </c>
      <c r="AJ56">
        <f>(AI56*AH56+(100-AI56)*AG56)/100</f>
        <v>0.87499820709228515</v>
      </c>
      <c r="AK56">
        <f>(S56-AF56)/CP56</f>
        <v>4.3180879905207357E-3</v>
      </c>
      <c r="AL56">
        <f>(AA56-AB56)/(AA56-Z56)</f>
        <v>0.24249395036787372</v>
      </c>
      <c r="AM56">
        <f>(Y56-AA56)/(Y56-Z56)</f>
        <v>1.6717062324397574</v>
      </c>
      <c r="AN56">
        <f>(Y56-AA56)/AA56</f>
        <v>-1</v>
      </c>
      <c r="AO56" s="1">
        <v>1997.7894287109375</v>
      </c>
      <c r="AP56" s="1">
        <v>0.5</v>
      </c>
      <c r="AQ56">
        <f>AE56*AP56*AJ56*AO56</f>
        <v>85.162264898376762</v>
      </c>
      <c r="AR56">
        <f>BV56*1000</f>
        <v>0.85865963118517297</v>
      </c>
      <c r="AS56">
        <f>(CA56-CG56)</f>
        <v>1.2254077450850027</v>
      </c>
      <c r="AT56">
        <f>(AZ56+BZ56*R56)</f>
        <v>20.603116989135742</v>
      </c>
      <c r="AU56" s="1">
        <v>1.7466600000000001</v>
      </c>
      <c r="AV56">
        <f>(AU56*BO56+BP56)</f>
        <v>4.9881710114002225</v>
      </c>
      <c r="AW56" s="1">
        <v>1</v>
      </c>
      <c r="AX56">
        <f>AV56*(AW56+1)*(AW56+1)/(AW56*AW56+1)</f>
        <v>9.9763420228004449</v>
      </c>
      <c r="AY56" s="1">
        <v>17.370956420898438</v>
      </c>
      <c r="AZ56" s="1">
        <v>20.603116989135742</v>
      </c>
      <c r="BA56" s="1">
        <v>17.017877578735352</v>
      </c>
      <c r="BB56" s="1">
        <v>400.43328857421875</v>
      </c>
      <c r="BC56" s="1">
        <v>396.42523193359375</v>
      </c>
      <c r="BD56" s="1">
        <v>14.659318923950195</v>
      </c>
      <c r="BE56" s="1">
        <v>15.151345252990723</v>
      </c>
      <c r="BF56" s="1">
        <v>58.821636199951172</v>
      </c>
      <c r="BG56" s="1">
        <v>60.795925140380859</v>
      </c>
      <c r="BH56" s="1">
        <v>300.19992065429688</v>
      </c>
      <c r="BI56" s="1">
        <v>1997.7894287109375</v>
      </c>
      <c r="BJ56" s="1">
        <v>81.10711669921875</v>
      </c>
      <c r="BK56" s="1">
        <v>79.880355834960938</v>
      </c>
      <c r="BL56" s="1">
        <v>0.22223770618438721</v>
      </c>
      <c r="BM56" s="1">
        <v>-0.14617836475372314</v>
      </c>
      <c r="BN56" s="1">
        <v>0.75</v>
      </c>
      <c r="BO56" s="1">
        <v>-1.355140209197998</v>
      </c>
      <c r="BP56" s="1">
        <v>7.355140209197998</v>
      </c>
      <c r="BQ56" s="1">
        <v>1</v>
      </c>
      <c r="BR56" s="1">
        <v>0</v>
      </c>
      <c r="BS56" s="1">
        <v>0.15999999642372131</v>
      </c>
      <c r="BT56" s="1">
        <v>111115</v>
      </c>
      <c r="BU56">
        <f>BH56*0.000001/(AU56*0.0001)</f>
        <v>1.7187083957627518</v>
      </c>
      <c r="BV56">
        <f>(BE56-BD56)/(1000-BE56)*BU56</f>
        <v>8.5865963118517293E-4</v>
      </c>
      <c r="BW56">
        <f>(AZ56+273.15)</f>
        <v>293.75311698913572</v>
      </c>
      <c r="BX56">
        <f>(AY56+273.15)</f>
        <v>290.52095642089841</v>
      </c>
      <c r="BY56">
        <f>(BI56*BQ56+BJ56*BR56)*BS56</f>
        <v>319.64630144909825</v>
      </c>
      <c r="BZ56">
        <f>((BY56+0.00000010773*(BX56^4-BW56^4))-BV56*44100)/(AV56*51.4+0.00000043092*BW56^3)</f>
        <v>0.92420078751963342</v>
      </c>
      <c r="CA56">
        <f>0.61365*EXP(17.502*AT56/(240.97+AT56))</f>
        <v>2.435702595272248</v>
      </c>
      <c r="CB56">
        <f>CA56*1000/BK56</f>
        <v>30.491884641883669</v>
      </c>
      <c r="CC56">
        <f>(CB56-BE56)</f>
        <v>15.340539388892946</v>
      </c>
      <c r="CD56">
        <f>IF(R56,AZ56,(AY56+AZ56)/2)</f>
        <v>18.98703670501709</v>
      </c>
      <c r="CE56">
        <f>0.61365*EXP(17.502*CD56/(240.97+CD56))</f>
        <v>2.2033972379138125</v>
      </c>
      <c r="CF56">
        <f>IF(CC56&lt;&gt;0,(1000-(CB56+BE56)/2)/CC56*BV56,0)</f>
        <v>5.4695836335381151E-2</v>
      </c>
      <c r="CG56">
        <f>BE56*BK56/1000</f>
        <v>1.2102948501872453</v>
      </c>
      <c r="CH56">
        <f>(CE56-CG56)</f>
        <v>0.99310238772656723</v>
      </c>
      <c r="CI56">
        <f>1/(1.6/T56+1.37/AX56)</f>
        <v>3.4211860664527749E-2</v>
      </c>
      <c r="CJ56">
        <f>U56*BK56*0.001</f>
        <v>15.781734464295633</v>
      </c>
      <c r="CK56">
        <f>U56/BC56</f>
        <v>0.49837179082407451</v>
      </c>
      <c r="CL56">
        <f>(1-BV56*BK56/CA56/T56)*100</f>
        <v>48.797057906065312</v>
      </c>
      <c r="CM56">
        <f>(BC56-S56/(AX56/1.35))</f>
        <v>395.53911692022433</v>
      </c>
      <c r="CN56">
        <f>S56*CL56/100/CM56</f>
        <v>8.0785209332177883E-3</v>
      </c>
      <c r="CO56">
        <f>(Y56-X56)</f>
        <v>0</v>
      </c>
      <c r="CP56">
        <f>BI56*AJ56</f>
        <v>1748.0621682699909</v>
      </c>
      <c r="CQ56">
        <f>(AA56-Z56)</f>
        <v>367.77178955078125</v>
      </c>
      <c r="CR56">
        <f>(AA56-AB56)/(AA56-X56)</f>
        <v>9.7436197000544345E-2</v>
      </c>
      <c r="CS56">
        <v>-9999</v>
      </c>
    </row>
    <row r="57" spans="1:97" x14ac:dyDescent="0.2">
      <c r="A57" t="s">
        <v>125</v>
      </c>
      <c r="B57" t="s">
        <v>127</v>
      </c>
      <c r="C57" t="s">
        <v>129</v>
      </c>
      <c r="D57">
        <v>1</v>
      </c>
      <c r="E57">
        <v>3</v>
      </c>
      <c r="F57" t="s">
        <v>158</v>
      </c>
      <c r="G57" t="s">
        <v>135</v>
      </c>
      <c r="H57" t="s">
        <v>159</v>
      </c>
      <c r="I57">
        <v>1</v>
      </c>
      <c r="J57" s="8">
        <v>20130619</v>
      </c>
      <c r="K57" s="10" t="s">
        <v>160</v>
      </c>
      <c r="L57" s="5" t="s">
        <v>140</v>
      </c>
      <c r="M57" s="5" t="s">
        <v>143</v>
      </c>
      <c r="N57">
        <v>0</v>
      </c>
      <c r="O57" s="1">
        <v>4</v>
      </c>
      <c r="P57" s="1" t="s">
        <v>162</v>
      </c>
      <c r="Q57" s="1">
        <v>11403.999995382503</v>
      </c>
      <c r="R57" s="1">
        <v>0</v>
      </c>
      <c r="S57">
        <f t="shared" ref="S57:S120" si="240">(BB57-BC57*(1000-BD57)/(1000-BE57))*BU57</f>
        <v>6.8399357898342616</v>
      </c>
      <c r="T57">
        <f t="shared" ref="T57:T120" si="241">IF(CF57&lt;&gt;0,1/(1/CF57-1/AX57),0)</f>
        <v>5.9484399171792046E-2</v>
      </c>
      <c r="U57">
        <f t="shared" ref="U57:U120" si="242">((CI57-BV57/2)*BC57-S57)/(CI57+BV57/2)</f>
        <v>204.63098081336977</v>
      </c>
      <c r="V57" s="1">
        <v>4</v>
      </c>
      <c r="W57" s="1">
        <v>4</v>
      </c>
      <c r="X57" s="1">
        <v>0</v>
      </c>
      <c r="Y57" s="1">
        <v>0</v>
      </c>
      <c r="Z57" s="1">
        <v>592.82080078125</v>
      </c>
      <c r="AA57" s="1">
        <v>993.14398193359375</v>
      </c>
      <c r="AB57" s="1">
        <v>917.0384521484375</v>
      </c>
      <c r="AC57">
        <v>-9999</v>
      </c>
      <c r="AD57">
        <f t="shared" ref="AD57:AD120" si="243">CQ57/AA57</f>
        <v>0.40308675120090615</v>
      </c>
      <c r="AE57">
        <f t="shared" ref="AE57:AE120" si="244">(AA57-AB57)/AA57</f>
        <v>7.6630912707121482E-2</v>
      </c>
      <c r="AF57" s="1">
        <v>-1</v>
      </c>
      <c r="AG57" s="1">
        <v>0.87</v>
      </c>
      <c r="AH57" s="1">
        <v>0.92</v>
      </c>
      <c r="AI57" s="1">
        <v>9.973607063293457</v>
      </c>
      <c r="AJ57">
        <f t="shared" ref="AJ57:AJ120" si="245">(AI57*AH57+(100-AI57)*AG57)/100</f>
        <v>0.87498680353164671</v>
      </c>
      <c r="AK57">
        <f t="shared" ref="AK57:AK120" si="246">(S57-AF57)/CP57</f>
        <v>4.4761230096546393E-3</v>
      </c>
      <c r="AL57">
        <f t="shared" ref="AL57:AL120" si="247">(AA57-AB57)/(AA57-Z57)</f>
        <v>0.19011022435943858</v>
      </c>
      <c r="AM57">
        <f t="shared" ref="AM57:AM120" si="248">(Y57-AA57)/(Y57-Z57)</f>
        <v>1.6752853149295319</v>
      </c>
      <c r="AN57">
        <f t="shared" ref="AN57:AN120" si="249">(Y57-AA57)/AA57</f>
        <v>-1</v>
      </c>
      <c r="AO57" s="1">
        <v>2001.74609375</v>
      </c>
      <c r="AP57" s="1">
        <v>0.5</v>
      </c>
      <c r="AQ57">
        <f t="shared" ref="AQ57:AQ120" si="250">AE57*AP57*AJ57*AO57</f>
        <v>67.109576059950683</v>
      </c>
      <c r="AR57">
        <f t="shared" ref="AR57:AR120" si="251">BV57*1000</f>
        <v>0.88148359591755832</v>
      </c>
      <c r="AS57">
        <f t="shared" ref="AS57:AS120" si="252">(CA57-CG57)</f>
        <v>1.1655178556621386</v>
      </c>
      <c r="AT57">
        <f t="shared" ref="AT57:AT120" si="253">(AZ57+BZ57*R57)</f>
        <v>19.618328094482422</v>
      </c>
      <c r="AU57" s="1">
        <v>1.7466600000000001</v>
      </c>
      <c r="AV57">
        <f t="shared" ref="AV57:AV120" si="254">(AU57*BO57+BP57)</f>
        <v>4.9881710114002225</v>
      </c>
      <c r="AW57" s="1">
        <v>1</v>
      </c>
      <c r="AX57">
        <f t="shared" ref="AX57:AX120" si="255">AV57*(AW57+1)*(AW57+1)/(AW57*AW57+1)</f>
        <v>9.9763420228004449</v>
      </c>
      <c r="AY57" s="1">
        <v>17.226524353027344</v>
      </c>
      <c r="AZ57" s="1">
        <v>19.618328094482422</v>
      </c>
      <c r="BA57" s="1">
        <v>17.018976211547852</v>
      </c>
      <c r="BB57" s="1">
        <v>400.89761352539062</v>
      </c>
      <c r="BC57" s="1">
        <v>396.71490478515625</v>
      </c>
      <c r="BD57" s="1">
        <v>13.590556144714355</v>
      </c>
      <c r="BE57" s="1">
        <v>14.096147537231445</v>
      </c>
      <c r="BF57" s="1">
        <v>55.043113708496094</v>
      </c>
      <c r="BG57" s="1">
        <v>57.090805053710938</v>
      </c>
      <c r="BH57" s="1">
        <v>300.23236083984375</v>
      </c>
      <c r="BI57" s="1">
        <v>2001.74609375</v>
      </c>
      <c r="BJ57" s="1">
        <v>33.080448150634766</v>
      </c>
      <c r="BK57" s="1">
        <v>79.894416809082031</v>
      </c>
      <c r="BL57" s="1">
        <v>-0.22904098033905029</v>
      </c>
      <c r="BM57" s="1">
        <v>-0.14698421955108643</v>
      </c>
      <c r="BN57" s="1">
        <v>0.75</v>
      </c>
      <c r="BO57" s="1">
        <v>-1.355140209197998</v>
      </c>
      <c r="BP57" s="1">
        <v>7.355140209197998</v>
      </c>
      <c r="BQ57" s="1">
        <v>1</v>
      </c>
      <c r="BR57" s="1">
        <v>0</v>
      </c>
      <c r="BS57" s="1">
        <v>0.15999999642372131</v>
      </c>
      <c r="BT57" s="1">
        <v>111115</v>
      </c>
      <c r="BU57">
        <f t="shared" ref="BU57:BU120" si="256">BH57*0.000001/(AU57*0.0001)</f>
        <v>1.7188941227247643</v>
      </c>
      <c r="BV57">
        <f t="shared" ref="BV57:BV120" si="257">(BE57-BD57)/(1000-BE57)*BU57</f>
        <v>8.8148359591755832E-4</v>
      </c>
      <c r="BW57">
        <f t="shared" ref="BW57:BW120" si="258">(AZ57+273.15)</f>
        <v>292.7683280944824</v>
      </c>
      <c r="BX57">
        <f t="shared" ref="BX57:BX120" si="259">(AY57+273.15)</f>
        <v>290.37652435302732</v>
      </c>
      <c r="BY57">
        <f t="shared" ref="BY57:BY120" si="260">(BI57*BQ57+BJ57*BR57)*BS57</f>
        <v>320.27936784119811</v>
      </c>
      <c r="BZ57">
        <f t="shared" ref="BZ57:BZ120" si="261">((BY57+0.00000010773*(BX57^4-BW57^4))-BV57*44100)/(AV57*51.4+0.00000043092*BW57^3)</f>
        <v>0.95752963635643684</v>
      </c>
      <c r="CA57">
        <f t="shared" ref="CA57:CA120" si="262">0.61365*EXP(17.502*AT57/(240.97+AT57))</f>
        <v>2.2917213424040228</v>
      </c>
      <c r="CB57">
        <f t="shared" ref="CB57:CB120" si="263">CA57*1000/BK57</f>
        <v>28.684374126922851</v>
      </c>
      <c r="CC57">
        <f t="shared" ref="CC57:CC120" si="264">(CB57-BE57)</f>
        <v>14.588226589691406</v>
      </c>
      <c r="CD57">
        <f t="shared" ref="CD57:CD120" si="265">IF(R57,AZ57,(AY57+AZ57)/2)</f>
        <v>18.422426223754883</v>
      </c>
      <c r="CE57">
        <f t="shared" ref="CE57:CE120" si="266">0.61365*EXP(17.502*CD57/(240.97+CD57))</f>
        <v>2.1269454120121138</v>
      </c>
      <c r="CF57">
        <f t="shared" ref="CF57:CF120" si="267">IF(CC57&lt;&gt;0,(1000-(CB57+BE57)/2)/CC57*BV57,0)</f>
        <v>5.9131822951752781E-2</v>
      </c>
      <c r="CG57">
        <f t="shared" ref="CG57:CG120" si="268">BE57*BK57/1000</f>
        <v>1.1262034867418842</v>
      </c>
      <c r="CH57">
        <f t="shared" ref="CH57:CH120" si="269">(CE57-CG57)</f>
        <v>1.0007419252702296</v>
      </c>
      <c r="CI57">
        <f t="shared" ref="CI57:CI120" si="270">1/(1.6/T57+1.37/AX57)</f>
        <v>3.6988905212555198E-2</v>
      </c>
      <c r="CJ57">
        <f t="shared" ref="CJ57:CJ120" si="271">U57*BK57*0.001</f>
        <v>16.348872873154633</v>
      </c>
      <c r="CK57">
        <f t="shared" ref="CK57:CK120" si="272">U57/BC57</f>
        <v>0.51581369478464423</v>
      </c>
      <c r="CL57">
        <f t="shared" ref="CL57:CL120" si="273">(1-BV57*BK57/CA57/T57)*100</f>
        <v>48.338646886162472</v>
      </c>
      <c r="CM57">
        <f t="shared" ref="CM57:CM120" si="274">(BC57-S57/(AX57/1.35))</f>
        <v>395.78932371594544</v>
      </c>
      <c r="CN57">
        <f t="shared" ref="CN57:CN120" si="275">S57*CL57/100/CM57</f>
        <v>8.353768559611674E-3</v>
      </c>
      <c r="CO57">
        <f t="shared" ref="CO57:CO120" si="276">(Y57-X57)</f>
        <v>0</v>
      </c>
      <c r="CP57">
        <f t="shared" ref="CP57:CP120" si="277">BI57*AJ57</f>
        <v>1751.5014160522726</v>
      </c>
      <c r="CQ57">
        <f t="shared" ref="CQ57:CQ120" si="278">(AA57-Z57)</f>
        <v>400.32318115234375</v>
      </c>
      <c r="CR57">
        <f t="shared" ref="CR57:CR120" si="279">(AA57-AB57)/(AA57-X57)</f>
        <v>7.6630912707121482E-2</v>
      </c>
      <c r="CS57">
        <v>-9999</v>
      </c>
    </row>
    <row r="58" spans="1:97" x14ac:dyDescent="0.2">
      <c r="A58" t="s">
        <v>125</v>
      </c>
      <c r="B58" t="s">
        <v>127</v>
      </c>
      <c r="C58" t="s">
        <v>129</v>
      </c>
      <c r="D58">
        <v>1</v>
      </c>
      <c r="E58">
        <v>3</v>
      </c>
      <c r="F58" t="s">
        <v>158</v>
      </c>
      <c r="G58" t="s">
        <v>135</v>
      </c>
      <c r="H58" t="s">
        <v>159</v>
      </c>
      <c r="I58">
        <v>1</v>
      </c>
      <c r="J58" s="8">
        <v>20130619</v>
      </c>
      <c r="K58" s="10" t="s">
        <v>160</v>
      </c>
      <c r="L58" s="5" t="s">
        <v>140</v>
      </c>
      <c r="M58" s="5" t="s">
        <v>143</v>
      </c>
      <c r="N58">
        <v>0</v>
      </c>
      <c r="O58" s="1">
        <v>5</v>
      </c>
      <c r="P58" s="1" t="s">
        <v>163</v>
      </c>
      <c r="Q58" s="1">
        <v>11552.999998139217</v>
      </c>
      <c r="R58" s="1">
        <v>0</v>
      </c>
      <c r="S58">
        <f t="shared" si="240"/>
        <v>3.3605589416400452</v>
      </c>
      <c r="T58">
        <f t="shared" si="241"/>
        <v>5.9882762968946332E-2</v>
      </c>
      <c r="U58">
        <f t="shared" si="242"/>
        <v>153.59032423752421</v>
      </c>
      <c r="V58" s="1">
        <v>5</v>
      </c>
      <c r="W58" s="1">
        <v>5</v>
      </c>
      <c r="X58" s="1">
        <v>0</v>
      </c>
      <c r="Y58" s="1">
        <v>0</v>
      </c>
      <c r="Z58" s="1">
        <v>600.13525390625</v>
      </c>
      <c r="AA58" s="1">
        <v>973.3857421875</v>
      </c>
      <c r="AB58" s="1">
        <v>908.4122314453125</v>
      </c>
      <c r="AC58">
        <v>-9999</v>
      </c>
      <c r="AD58">
        <f t="shared" si="243"/>
        <v>0.38345588198409425</v>
      </c>
      <c r="AE58">
        <f t="shared" si="244"/>
        <v>6.6750012791611107E-2</v>
      </c>
      <c r="AF58" s="1">
        <v>-1</v>
      </c>
      <c r="AG58" s="1">
        <v>0.87</v>
      </c>
      <c r="AH58" s="1">
        <v>0.92</v>
      </c>
      <c r="AI58" s="1">
        <v>9.9964141845703125</v>
      </c>
      <c r="AJ58">
        <f t="shared" si="245"/>
        <v>0.87499820709228515</v>
      </c>
      <c r="AK58">
        <f t="shared" si="246"/>
        <v>2.4905748225023498E-3</v>
      </c>
      <c r="AL58">
        <f t="shared" si="247"/>
        <v>0.17407481780232517</v>
      </c>
      <c r="AM58">
        <f t="shared" si="248"/>
        <v>1.6219439465550165</v>
      </c>
      <c r="AN58">
        <f t="shared" si="249"/>
        <v>-1</v>
      </c>
      <c r="AO58" s="1">
        <v>2000.9461669921875</v>
      </c>
      <c r="AP58" s="1">
        <v>0.5</v>
      </c>
      <c r="AQ58">
        <f t="shared" si="250"/>
        <v>58.433772497668578</v>
      </c>
      <c r="AR58">
        <f t="shared" si="251"/>
        <v>0.884769659781521</v>
      </c>
      <c r="AS58">
        <f t="shared" si="252"/>
        <v>1.1621726992733634</v>
      </c>
      <c r="AT58">
        <f t="shared" si="253"/>
        <v>19.559560775756836</v>
      </c>
      <c r="AU58" s="1">
        <v>1.7466600000000001</v>
      </c>
      <c r="AV58">
        <f t="shared" si="254"/>
        <v>4.9881710114002225</v>
      </c>
      <c r="AW58" s="1">
        <v>1</v>
      </c>
      <c r="AX58">
        <f t="shared" si="255"/>
        <v>9.9763420228004449</v>
      </c>
      <c r="AY58" s="1">
        <v>17.179018020629883</v>
      </c>
      <c r="AZ58" s="1">
        <v>19.559560775756836</v>
      </c>
      <c r="BA58" s="1">
        <v>17.015768051147461</v>
      </c>
      <c r="BB58" s="1">
        <v>250.70401000976562</v>
      </c>
      <c r="BC58" s="1">
        <v>248.62074279785156</v>
      </c>
      <c r="BD58" s="1">
        <v>13.526555061340332</v>
      </c>
      <c r="BE58" s="1">
        <v>14.034117698669434</v>
      </c>
      <c r="BF58" s="1">
        <v>54.946372985839844</v>
      </c>
      <c r="BG58" s="1">
        <v>57.008148193359375</v>
      </c>
      <c r="BH58" s="1">
        <v>300.20010375976562</v>
      </c>
      <c r="BI58" s="1">
        <v>2000.9461669921875</v>
      </c>
      <c r="BJ58" s="1">
        <v>31.53950309753418</v>
      </c>
      <c r="BK58" s="1">
        <v>79.890846252441406</v>
      </c>
      <c r="BL58" s="1">
        <v>-0.24191939830780029</v>
      </c>
      <c r="BM58" s="1">
        <v>-0.14854347705841064</v>
      </c>
      <c r="BN58" s="1">
        <v>1</v>
      </c>
      <c r="BO58" s="1">
        <v>-1.355140209197998</v>
      </c>
      <c r="BP58" s="1">
        <v>7.355140209197998</v>
      </c>
      <c r="BQ58" s="1">
        <v>1</v>
      </c>
      <c r="BR58" s="1">
        <v>0</v>
      </c>
      <c r="BS58" s="1">
        <v>0.15999999642372131</v>
      </c>
      <c r="BT58" s="1">
        <v>111115</v>
      </c>
      <c r="BU58">
        <f t="shared" si="256"/>
        <v>1.7187094440805055</v>
      </c>
      <c r="BV58">
        <f t="shared" si="257"/>
        <v>8.8476965978152096E-4</v>
      </c>
      <c r="BW58">
        <f t="shared" si="258"/>
        <v>292.70956077575681</v>
      </c>
      <c r="BX58">
        <f t="shared" si="259"/>
        <v>290.32901802062986</v>
      </c>
      <c r="BY58">
        <f t="shared" si="260"/>
        <v>320.15137956280887</v>
      </c>
      <c r="BZ58">
        <f t="shared" si="261"/>
        <v>0.95703383115810126</v>
      </c>
      <c r="CA58">
        <f t="shared" si="262"/>
        <v>2.2833702386264298</v>
      </c>
      <c r="CB58">
        <f t="shared" si="263"/>
        <v>28.581124693702336</v>
      </c>
      <c r="CC58">
        <f t="shared" si="264"/>
        <v>14.547006995032902</v>
      </c>
      <c r="CD58">
        <f t="shared" si="265"/>
        <v>18.369289398193359</v>
      </c>
      <c r="CE58">
        <f t="shared" si="266"/>
        <v>2.1198715952527629</v>
      </c>
      <c r="CF58">
        <f t="shared" si="267"/>
        <v>5.9525462751250958E-2</v>
      </c>
      <c r="CG58">
        <f t="shared" si="268"/>
        <v>1.1211975393530664</v>
      </c>
      <c r="CH58">
        <f t="shared" si="269"/>
        <v>0.99867405589969649</v>
      </c>
      <c r="CI58">
        <f t="shared" si="270"/>
        <v>3.7235351266651118E-2</v>
      </c>
      <c r="CJ58">
        <f t="shared" si="271"/>
        <v>12.270460979522673</v>
      </c>
      <c r="CK58">
        <f t="shared" si="272"/>
        <v>0.61776954935093797</v>
      </c>
      <c r="CL58">
        <f t="shared" si="273"/>
        <v>48.304936094942974</v>
      </c>
      <c r="CM58">
        <f t="shared" si="274"/>
        <v>248.16599149112557</v>
      </c>
      <c r="CN58">
        <f t="shared" si="275"/>
        <v>6.5412502310985086E-3</v>
      </c>
      <c r="CO58">
        <f t="shared" si="276"/>
        <v>0</v>
      </c>
      <c r="CP58">
        <f t="shared" si="277"/>
        <v>1750.8243086063442</v>
      </c>
      <c r="CQ58">
        <f t="shared" si="278"/>
        <v>373.25048828125</v>
      </c>
      <c r="CR58">
        <f t="shared" si="279"/>
        <v>6.6750012791611107E-2</v>
      </c>
      <c r="CS58">
        <v>-9999</v>
      </c>
    </row>
    <row r="59" spans="1:97" x14ac:dyDescent="0.2">
      <c r="A59" t="s">
        <v>125</v>
      </c>
      <c r="B59" t="s">
        <v>127</v>
      </c>
      <c r="C59" t="s">
        <v>129</v>
      </c>
      <c r="D59">
        <v>1</v>
      </c>
      <c r="E59">
        <v>3</v>
      </c>
      <c r="F59" t="s">
        <v>158</v>
      </c>
      <c r="G59" t="s">
        <v>135</v>
      </c>
      <c r="H59" t="s">
        <v>159</v>
      </c>
      <c r="I59">
        <v>1</v>
      </c>
      <c r="J59" s="8">
        <v>20130619</v>
      </c>
      <c r="K59" s="10" t="s">
        <v>160</v>
      </c>
      <c r="L59" s="5" t="s">
        <v>140</v>
      </c>
      <c r="M59" s="5" t="s">
        <v>143</v>
      </c>
      <c r="N59">
        <v>0</v>
      </c>
      <c r="O59" s="1">
        <v>6</v>
      </c>
      <c r="P59" s="1" t="s">
        <v>164</v>
      </c>
      <c r="Q59" s="1">
        <v>11790.999999379739</v>
      </c>
      <c r="R59" s="1">
        <v>0</v>
      </c>
      <c r="S59">
        <f t="shared" si="240"/>
        <v>0.6684885776672902</v>
      </c>
      <c r="T59">
        <f t="shared" si="241"/>
        <v>6.1197656944092155E-2</v>
      </c>
      <c r="U59">
        <f t="shared" si="242"/>
        <v>80.048606922054688</v>
      </c>
      <c r="V59" s="1">
        <v>6</v>
      </c>
      <c r="W59" s="1">
        <v>6</v>
      </c>
      <c r="X59" s="1">
        <v>0</v>
      </c>
      <c r="Y59" s="1">
        <v>0</v>
      </c>
      <c r="Z59" s="1">
        <v>612.514404296875</v>
      </c>
      <c r="AA59" s="1">
        <v>958.3018798828125</v>
      </c>
      <c r="AB59" s="1">
        <v>894.6302490234375</v>
      </c>
      <c r="AC59">
        <v>-9999</v>
      </c>
      <c r="AD59">
        <f t="shared" si="243"/>
        <v>0.3608335565701099</v>
      </c>
      <c r="AE59">
        <f t="shared" si="244"/>
        <v>6.6442143332914247E-2</v>
      </c>
      <c r="AF59" s="1">
        <v>-1</v>
      </c>
      <c r="AG59" s="1">
        <v>0.87</v>
      </c>
      <c r="AH59" s="1">
        <v>0.92</v>
      </c>
      <c r="AI59" s="1">
        <v>9.973607063293457</v>
      </c>
      <c r="AJ59">
        <f t="shared" si="245"/>
        <v>0.87498680353164671</v>
      </c>
      <c r="AK59">
        <f t="shared" si="246"/>
        <v>9.5258227425476332E-4</v>
      </c>
      <c r="AL59">
        <f t="shared" si="247"/>
        <v>0.18413515628778429</v>
      </c>
      <c r="AM59">
        <f t="shared" si="248"/>
        <v>1.5645377041914272</v>
      </c>
      <c r="AN59">
        <f t="shared" si="249"/>
        <v>-1</v>
      </c>
      <c r="AO59" s="1">
        <v>2001.7933349609375</v>
      </c>
      <c r="AP59" s="1">
        <v>0.5</v>
      </c>
      <c r="AQ59">
        <f t="shared" si="250"/>
        <v>58.188127274060484</v>
      </c>
      <c r="AR59">
        <f t="shared" si="251"/>
        <v>0.92126994679881213</v>
      </c>
      <c r="AS59">
        <f t="shared" si="252"/>
        <v>1.1842480724275875</v>
      </c>
      <c r="AT59">
        <f t="shared" si="253"/>
        <v>19.656185150146484</v>
      </c>
      <c r="AU59" s="1">
        <v>1.7466600000000001</v>
      </c>
      <c r="AV59">
        <f t="shared" si="254"/>
        <v>4.9881710114002225</v>
      </c>
      <c r="AW59" s="1">
        <v>1</v>
      </c>
      <c r="AX59">
        <f t="shared" si="255"/>
        <v>9.9763420228004449</v>
      </c>
      <c r="AY59" s="1">
        <v>17.2242431640625</v>
      </c>
      <c r="AZ59" s="1">
        <v>19.656185150146484</v>
      </c>
      <c r="BA59" s="1">
        <v>17.019733428955078</v>
      </c>
      <c r="BB59" s="1">
        <v>100.23763275146484</v>
      </c>
      <c r="BC59" s="1">
        <v>99.795173645019531</v>
      </c>
      <c r="BD59" s="1">
        <v>13.401062965393066</v>
      </c>
      <c r="BE59" s="1">
        <v>13.929642677307129</v>
      </c>
      <c r="BF59" s="1">
        <v>54.281837463378906</v>
      </c>
      <c r="BG59" s="1">
        <v>56.422885894775391</v>
      </c>
      <c r="BH59" s="1">
        <v>300.18756103515625</v>
      </c>
      <c r="BI59" s="1">
        <v>2001.7933349609375</v>
      </c>
      <c r="BJ59" s="1">
        <v>29.860820770263672</v>
      </c>
      <c r="BK59" s="1">
        <v>79.892005920410156</v>
      </c>
      <c r="BL59" s="1">
        <v>-0.49165236949920654</v>
      </c>
      <c r="BM59" s="1">
        <v>-0.15344727039337158</v>
      </c>
      <c r="BN59" s="1">
        <v>0.75</v>
      </c>
      <c r="BO59" s="1">
        <v>-1.355140209197998</v>
      </c>
      <c r="BP59" s="1">
        <v>7.355140209197998</v>
      </c>
      <c r="BQ59" s="1">
        <v>1</v>
      </c>
      <c r="BR59" s="1">
        <v>0</v>
      </c>
      <c r="BS59" s="1">
        <v>0.15999999642372131</v>
      </c>
      <c r="BT59" s="1">
        <v>111115</v>
      </c>
      <c r="BU59">
        <f t="shared" si="256"/>
        <v>1.7186376343143841</v>
      </c>
      <c r="BV59">
        <f t="shared" si="257"/>
        <v>9.2126994679881215E-4</v>
      </c>
      <c r="BW59">
        <f t="shared" si="258"/>
        <v>292.80618515014646</v>
      </c>
      <c r="BX59">
        <f t="shared" si="259"/>
        <v>290.37424316406248</v>
      </c>
      <c r="BY59">
        <f t="shared" si="260"/>
        <v>320.28692643477916</v>
      </c>
      <c r="BZ59">
        <f t="shared" si="261"/>
        <v>0.94935420984703145</v>
      </c>
      <c r="CA59">
        <f t="shared" si="262"/>
        <v>2.2971151676722066</v>
      </c>
      <c r="CB59">
        <f t="shared" si="263"/>
        <v>28.752753685526855</v>
      </c>
      <c r="CC59">
        <f t="shared" si="264"/>
        <v>14.823111008219726</v>
      </c>
      <c r="CD59">
        <f t="shared" si="265"/>
        <v>18.440214157104492</v>
      </c>
      <c r="CE59">
        <f t="shared" si="266"/>
        <v>2.1293180432753611</v>
      </c>
      <c r="CF59">
        <f t="shared" si="267"/>
        <v>6.0824542283035875E-2</v>
      </c>
      <c r="CG59">
        <f t="shared" si="268"/>
        <v>1.1128670952446191</v>
      </c>
      <c r="CH59">
        <f t="shared" si="269"/>
        <v>1.016450948030742</v>
      </c>
      <c r="CI59">
        <f t="shared" si="270"/>
        <v>3.8048685793620536E-2</v>
      </c>
      <c r="CJ59">
        <f t="shared" si="271"/>
        <v>6.3952437781373783</v>
      </c>
      <c r="CK59">
        <f t="shared" si="272"/>
        <v>0.80212904089725656</v>
      </c>
      <c r="CL59">
        <f t="shared" si="273"/>
        <v>47.643251794350682</v>
      </c>
      <c r="CM59">
        <f t="shared" si="274"/>
        <v>99.704713677048474</v>
      </c>
      <c r="CN59">
        <f t="shared" si="275"/>
        <v>3.1943293805156907E-3</v>
      </c>
      <c r="CO59">
        <f t="shared" si="276"/>
        <v>0</v>
      </c>
      <c r="CP59">
        <f t="shared" si="277"/>
        <v>1751.5427514884257</v>
      </c>
      <c r="CQ59">
        <f t="shared" si="278"/>
        <v>345.7874755859375</v>
      </c>
      <c r="CR59">
        <f t="shared" si="279"/>
        <v>6.6442143332914247E-2</v>
      </c>
      <c r="CS59">
        <v>-9999</v>
      </c>
    </row>
    <row r="60" spans="1:97" x14ac:dyDescent="0.2">
      <c r="A60" t="s">
        <v>125</v>
      </c>
      <c r="B60" t="s">
        <v>127</v>
      </c>
      <c r="C60" t="s">
        <v>129</v>
      </c>
      <c r="D60">
        <v>1</v>
      </c>
      <c r="E60">
        <v>3</v>
      </c>
      <c r="F60" t="s">
        <v>158</v>
      </c>
      <c r="G60" t="s">
        <v>135</v>
      </c>
      <c r="H60" t="s">
        <v>159</v>
      </c>
      <c r="I60">
        <v>1</v>
      </c>
      <c r="J60" s="8">
        <v>20130619</v>
      </c>
      <c r="K60" s="10" t="s">
        <v>160</v>
      </c>
      <c r="L60" s="5" t="s">
        <v>140</v>
      </c>
      <c r="M60" s="5" t="s">
        <v>143</v>
      </c>
      <c r="N60">
        <v>0</v>
      </c>
      <c r="O60" s="1">
        <v>7</v>
      </c>
      <c r="P60" s="1" t="s">
        <v>165</v>
      </c>
      <c r="Q60" s="1">
        <v>11891.999999172986</v>
      </c>
      <c r="R60" s="1">
        <v>0</v>
      </c>
      <c r="S60">
        <f t="shared" si="240"/>
        <v>-0.30453277905548831</v>
      </c>
      <c r="T60">
        <f t="shared" si="241"/>
        <v>6.2114959427777498E-2</v>
      </c>
      <c r="U60">
        <f t="shared" si="242"/>
        <v>55.95100797606235</v>
      </c>
      <c r="V60" s="1">
        <v>7</v>
      </c>
      <c r="W60" s="1">
        <v>7</v>
      </c>
      <c r="X60" s="1">
        <v>0</v>
      </c>
      <c r="Y60" s="1">
        <v>0</v>
      </c>
      <c r="Z60" s="1">
        <v>617.548095703125</v>
      </c>
      <c r="AA60" s="1">
        <v>934.690673828125</v>
      </c>
      <c r="AB60" s="1">
        <v>888.9730224609375</v>
      </c>
      <c r="AC60">
        <v>-9999</v>
      </c>
      <c r="AD60">
        <f t="shared" si="243"/>
        <v>0.33930217451096295</v>
      </c>
      <c r="AE60">
        <f t="shared" si="244"/>
        <v>4.8912065400145699E-2</v>
      </c>
      <c r="AF60" s="1">
        <v>-1</v>
      </c>
      <c r="AG60" s="1">
        <v>0.87</v>
      </c>
      <c r="AH60" s="1">
        <v>0.92</v>
      </c>
      <c r="AI60" s="1">
        <v>9.973607063293457</v>
      </c>
      <c r="AJ60">
        <f t="shared" si="245"/>
        <v>0.87498680353164671</v>
      </c>
      <c r="AK60">
        <f t="shared" si="246"/>
        <v>3.9717189254096175E-4</v>
      </c>
      <c r="AL60">
        <f t="shared" si="247"/>
        <v>0.14415488338865726</v>
      </c>
      <c r="AM60">
        <f t="shared" si="248"/>
        <v>1.5135512202720167</v>
      </c>
      <c r="AN60">
        <f t="shared" si="249"/>
        <v>-1</v>
      </c>
      <c r="AO60" s="1">
        <v>2001.2283935546875</v>
      </c>
      <c r="AP60" s="1">
        <v>0.5</v>
      </c>
      <c r="AQ60">
        <f t="shared" si="250"/>
        <v>42.823697790985129</v>
      </c>
      <c r="AR60">
        <f t="shared" si="251"/>
        <v>0.94781131479057512</v>
      </c>
      <c r="AS60">
        <f t="shared" si="252"/>
        <v>1.2003898128484773</v>
      </c>
      <c r="AT60">
        <f t="shared" si="253"/>
        <v>19.761253356933594</v>
      </c>
      <c r="AU60" s="1">
        <v>1.7466600000000001</v>
      </c>
      <c r="AV60">
        <f t="shared" si="254"/>
        <v>4.9881710114002225</v>
      </c>
      <c r="AW60" s="1">
        <v>1</v>
      </c>
      <c r="AX60">
        <f t="shared" si="255"/>
        <v>9.9763420228004449</v>
      </c>
      <c r="AY60" s="1">
        <v>17.249652862548828</v>
      </c>
      <c r="AZ60" s="1">
        <v>19.761253356933594</v>
      </c>
      <c r="BA60" s="1">
        <v>17.020795822143555</v>
      </c>
      <c r="BB60" s="1">
        <v>49.207225799560547</v>
      </c>
      <c r="BC60" s="1">
        <v>49.357192993164062</v>
      </c>
      <c r="BD60" s="1">
        <v>13.371759414672852</v>
      </c>
      <c r="BE60" s="1">
        <v>13.915549278259277</v>
      </c>
      <c r="BF60" s="1">
        <v>54.076763153076172</v>
      </c>
      <c r="BG60" s="1">
        <v>56.275901794433594</v>
      </c>
      <c r="BH60" s="1">
        <v>300.2017822265625</v>
      </c>
      <c r="BI60" s="1">
        <v>2001.2283935546875</v>
      </c>
      <c r="BJ60" s="1">
        <v>28.900495529174805</v>
      </c>
      <c r="BK60" s="1">
        <v>79.892906188964844</v>
      </c>
      <c r="BL60" s="1">
        <v>-0.64029204845428467</v>
      </c>
      <c r="BM60" s="1">
        <v>-0.15327560901641846</v>
      </c>
      <c r="BN60" s="1">
        <v>0.5</v>
      </c>
      <c r="BO60" s="1">
        <v>-1.355140209197998</v>
      </c>
      <c r="BP60" s="1">
        <v>7.355140209197998</v>
      </c>
      <c r="BQ60" s="1">
        <v>1</v>
      </c>
      <c r="BR60" s="1">
        <v>0</v>
      </c>
      <c r="BS60" s="1">
        <v>0.15999999642372131</v>
      </c>
      <c r="BT60" s="1">
        <v>111115</v>
      </c>
      <c r="BU60">
        <f t="shared" si="256"/>
        <v>1.7187190536599135</v>
      </c>
      <c r="BV60">
        <f t="shared" si="257"/>
        <v>9.4781131479057513E-4</v>
      </c>
      <c r="BW60">
        <f t="shared" si="258"/>
        <v>292.91125335693357</v>
      </c>
      <c r="BX60">
        <f t="shared" si="259"/>
        <v>290.39965286254881</v>
      </c>
      <c r="BY60">
        <f t="shared" si="260"/>
        <v>320.19653581179955</v>
      </c>
      <c r="BZ60">
        <f t="shared" si="261"/>
        <v>0.94134205143409522</v>
      </c>
      <c r="CA60">
        <f t="shared" si="262"/>
        <v>2.3121434859043632</v>
      </c>
      <c r="CB60">
        <f t="shared" si="263"/>
        <v>28.940535476774617</v>
      </c>
      <c r="CC60">
        <f t="shared" si="264"/>
        <v>15.024986198515339</v>
      </c>
      <c r="CD60">
        <f t="shared" si="265"/>
        <v>18.505453109741211</v>
      </c>
      <c r="CE60">
        <f t="shared" si="266"/>
        <v>2.1380397754386871</v>
      </c>
      <c r="CF60">
        <f t="shared" si="267"/>
        <v>6.1730610698531065E-2</v>
      </c>
      <c r="CG60">
        <f t="shared" si="268"/>
        <v>1.1117536730558859</v>
      </c>
      <c r="CH60">
        <f t="shared" si="269"/>
        <v>1.0262861023828012</v>
      </c>
      <c r="CI60">
        <f t="shared" si="270"/>
        <v>3.8615979900323477E-2</v>
      </c>
      <c r="CJ60">
        <f t="shared" si="271"/>
        <v>4.4700886314095731</v>
      </c>
      <c r="CK60">
        <f t="shared" si="272"/>
        <v>1.1335938002757071</v>
      </c>
      <c r="CL60">
        <f t="shared" si="273"/>
        <v>47.274692584923038</v>
      </c>
      <c r="CM60">
        <f t="shared" si="274"/>
        <v>49.398402411484454</v>
      </c>
      <c r="CN60">
        <f t="shared" si="275"/>
        <v>-2.9144046789119364E-3</v>
      </c>
      <c r="CO60">
        <f t="shared" si="276"/>
        <v>0</v>
      </c>
      <c r="CP60">
        <f t="shared" si="277"/>
        <v>1751.0484352131882</v>
      </c>
      <c r="CQ60">
        <f t="shared" si="278"/>
        <v>317.142578125</v>
      </c>
      <c r="CR60">
        <f t="shared" si="279"/>
        <v>4.8912065400145699E-2</v>
      </c>
      <c r="CS60">
        <v>-9999</v>
      </c>
    </row>
    <row r="61" spans="1:97" x14ac:dyDescent="0.2">
      <c r="A61" t="s">
        <v>125</v>
      </c>
      <c r="B61" t="s">
        <v>127</v>
      </c>
      <c r="C61" t="s">
        <v>129</v>
      </c>
      <c r="D61">
        <v>1</v>
      </c>
      <c r="E61">
        <v>3</v>
      </c>
      <c r="F61" t="s">
        <v>158</v>
      </c>
      <c r="G61" t="s">
        <v>135</v>
      </c>
      <c r="H61" t="s">
        <v>159</v>
      </c>
      <c r="I61">
        <v>1</v>
      </c>
      <c r="J61" s="8">
        <v>20130619</v>
      </c>
      <c r="K61" s="10" t="s">
        <v>160</v>
      </c>
      <c r="L61" s="5" t="s">
        <v>140</v>
      </c>
      <c r="M61" s="5" t="s">
        <v>143</v>
      </c>
      <c r="N61">
        <v>0</v>
      </c>
      <c r="O61" s="1">
        <v>8</v>
      </c>
      <c r="P61" s="1" t="s">
        <v>166</v>
      </c>
      <c r="Q61" s="1">
        <v>12056.999999310821</v>
      </c>
      <c r="R61" s="1">
        <v>0</v>
      </c>
      <c r="S61">
        <f t="shared" si="240"/>
        <v>7.2227528286219753</v>
      </c>
      <c r="T61">
        <f t="shared" si="241"/>
        <v>6.3426261754747693E-2</v>
      </c>
      <c r="U61">
        <f t="shared" si="242"/>
        <v>205.05173310486927</v>
      </c>
      <c r="V61" s="1">
        <v>8</v>
      </c>
      <c r="W61" s="1">
        <v>8</v>
      </c>
      <c r="X61" s="1">
        <v>0</v>
      </c>
      <c r="Y61" s="1">
        <v>0</v>
      </c>
      <c r="Z61" s="1">
        <v>585.1962890625</v>
      </c>
      <c r="AA61" s="1">
        <v>981.0645751953125</v>
      </c>
      <c r="AB61" s="1">
        <v>891.61029052734375</v>
      </c>
      <c r="AC61">
        <v>-9999</v>
      </c>
      <c r="AD61">
        <f t="shared" si="243"/>
        <v>0.40350889853912231</v>
      </c>
      <c r="AE61">
        <f t="shared" si="244"/>
        <v>9.1180832464733519E-2</v>
      </c>
      <c r="AF61" s="1">
        <v>-1</v>
      </c>
      <c r="AG61" s="1">
        <v>0.87</v>
      </c>
      <c r="AH61" s="1">
        <v>0.92</v>
      </c>
      <c r="AI61" s="1">
        <v>9.973607063293457</v>
      </c>
      <c r="AJ61">
        <f t="shared" si="245"/>
        <v>0.87498680353164671</v>
      </c>
      <c r="AK61">
        <f t="shared" si="246"/>
        <v>4.6957730924842584E-3</v>
      </c>
      <c r="AL61">
        <f t="shared" si="247"/>
        <v>0.22596981824898479</v>
      </c>
      <c r="AM61">
        <f t="shared" si="248"/>
        <v>1.6764709440775916</v>
      </c>
      <c r="AN61">
        <f t="shared" si="249"/>
        <v>-1</v>
      </c>
      <c r="AO61" s="1">
        <v>2001.2835693359375</v>
      </c>
      <c r="AP61" s="1">
        <v>0.5</v>
      </c>
      <c r="AQ61">
        <f t="shared" si="250"/>
        <v>79.8332280221872</v>
      </c>
      <c r="AR61">
        <f t="shared" si="251"/>
        <v>0.98427288685326852</v>
      </c>
      <c r="AS61">
        <f t="shared" si="252"/>
        <v>1.2208386407362941</v>
      </c>
      <c r="AT61">
        <f t="shared" si="253"/>
        <v>19.902769088745117</v>
      </c>
      <c r="AU61" s="1">
        <v>1.7466600000000001</v>
      </c>
      <c r="AV61">
        <f t="shared" si="254"/>
        <v>4.9881710114002225</v>
      </c>
      <c r="AW61" s="1">
        <v>1</v>
      </c>
      <c r="AX61">
        <f t="shared" si="255"/>
        <v>9.9763420228004449</v>
      </c>
      <c r="AY61" s="1">
        <v>17.289152145385742</v>
      </c>
      <c r="AZ61" s="1">
        <v>19.902769088745117</v>
      </c>
      <c r="BA61" s="1">
        <v>17.01580810546875</v>
      </c>
      <c r="BB61" s="1">
        <v>400.17410278320312</v>
      </c>
      <c r="BC61" s="1">
        <v>395.7451171875</v>
      </c>
      <c r="BD61" s="1">
        <v>13.349488258361816</v>
      </c>
      <c r="BE61" s="1">
        <v>13.914191246032715</v>
      </c>
      <c r="BF61" s="1">
        <v>53.853816986083984</v>
      </c>
      <c r="BG61" s="1">
        <v>56.131912231445312</v>
      </c>
      <c r="BH61" s="1">
        <v>300.20541381835938</v>
      </c>
      <c r="BI61" s="1">
        <v>2001.2835693359375</v>
      </c>
      <c r="BJ61" s="1">
        <v>28.492973327636719</v>
      </c>
      <c r="BK61" s="1">
        <v>79.895591735839844</v>
      </c>
      <c r="BL61" s="1">
        <v>-0.10714995861053467</v>
      </c>
      <c r="BM61" s="1">
        <v>-0.15004456043243408</v>
      </c>
      <c r="BN61" s="1">
        <v>0.5</v>
      </c>
      <c r="BO61" s="1">
        <v>-1.355140209197998</v>
      </c>
      <c r="BP61" s="1">
        <v>7.355140209197998</v>
      </c>
      <c r="BQ61" s="1">
        <v>1</v>
      </c>
      <c r="BR61" s="1">
        <v>0</v>
      </c>
      <c r="BS61" s="1">
        <v>0.15999999642372131</v>
      </c>
      <c r="BT61" s="1">
        <v>111115</v>
      </c>
      <c r="BU61">
        <f t="shared" si="256"/>
        <v>1.7187398452953597</v>
      </c>
      <c r="BV61">
        <f t="shared" si="257"/>
        <v>9.8427288685326857E-4</v>
      </c>
      <c r="BW61">
        <f t="shared" si="258"/>
        <v>293.05276908874509</v>
      </c>
      <c r="BX61">
        <f t="shared" si="259"/>
        <v>290.43915214538572</v>
      </c>
      <c r="BY61">
        <f t="shared" si="260"/>
        <v>320.20536393660223</v>
      </c>
      <c r="BZ61">
        <f t="shared" si="261"/>
        <v>0.93112407218130866</v>
      </c>
      <c r="CA61">
        <f t="shared" si="262"/>
        <v>2.3325211838637205</v>
      </c>
      <c r="CB61">
        <f t="shared" si="263"/>
        <v>29.194616789068601</v>
      </c>
      <c r="CC61">
        <f t="shared" si="264"/>
        <v>15.280425543035886</v>
      </c>
      <c r="CD61">
        <f t="shared" si="265"/>
        <v>18.59596061706543</v>
      </c>
      <c r="CE61">
        <f t="shared" si="266"/>
        <v>2.1501915103385874</v>
      </c>
      <c r="CF61">
        <f t="shared" si="267"/>
        <v>6.3025566184276169E-2</v>
      </c>
      <c r="CG61">
        <f t="shared" si="268"/>
        <v>1.1116825431274264</v>
      </c>
      <c r="CH61">
        <f t="shared" si="269"/>
        <v>1.0385089672111609</v>
      </c>
      <c r="CI61">
        <f t="shared" si="270"/>
        <v>3.9426783943846327E-2</v>
      </c>
      <c r="CJ61">
        <f t="shared" si="271"/>
        <v>16.38272955287303</v>
      </c>
      <c r="CK61">
        <f t="shared" si="272"/>
        <v>0.51814090483829733</v>
      </c>
      <c r="CL61">
        <f t="shared" si="273"/>
        <v>46.845060585327488</v>
      </c>
      <c r="CM61">
        <f t="shared" si="274"/>
        <v>394.76773326297587</v>
      </c>
      <c r="CN61">
        <f t="shared" si="275"/>
        <v>8.5708700418088302E-3</v>
      </c>
      <c r="CO61">
        <f t="shared" si="276"/>
        <v>0</v>
      </c>
      <c r="CP61">
        <f t="shared" si="277"/>
        <v>1751.0967132936566</v>
      </c>
      <c r="CQ61">
        <f t="shared" si="278"/>
        <v>395.8682861328125</v>
      </c>
      <c r="CR61">
        <f t="shared" si="279"/>
        <v>9.1180832464733519E-2</v>
      </c>
      <c r="CS61">
        <v>-9999</v>
      </c>
    </row>
    <row r="62" spans="1:97" x14ac:dyDescent="0.2">
      <c r="A62" t="s">
        <v>125</v>
      </c>
      <c r="B62" t="s">
        <v>127</v>
      </c>
      <c r="C62" t="s">
        <v>129</v>
      </c>
      <c r="D62">
        <v>1</v>
      </c>
      <c r="E62">
        <v>3</v>
      </c>
      <c r="F62" t="s">
        <v>158</v>
      </c>
      <c r="G62" t="s">
        <v>135</v>
      </c>
      <c r="H62" t="s">
        <v>159</v>
      </c>
      <c r="I62">
        <v>1</v>
      </c>
      <c r="J62" s="8">
        <v>20130619</v>
      </c>
      <c r="K62" s="10" t="s">
        <v>160</v>
      </c>
      <c r="L62" s="5" t="s">
        <v>140</v>
      </c>
      <c r="M62" s="5" t="s">
        <v>143</v>
      </c>
      <c r="N62">
        <v>0</v>
      </c>
      <c r="O62" s="1">
        <v>9</v>
      </c>
      <c r="P62" s="1" t="s">
        <v>167</v>
      </c>
      <c r="Q62" s="1">
        <v>12236.499999552034</v>
      </c>
      <c r="R62" s="1">
        <v>0</v>
      </c>
      <c r="S62">
        <f t="shared" si="240"/>
        <v>15.796709963156889</v>
      </c>
      <c r="T62">
        <f t="shared" si="241"/>
        <v>6.4675374688853954E-2</v>
      </c>
      <c r="U62">
        <f t="shared" si="242"/>
        <v>479.09318588411003</v>
      </c>
      <c r="V62" s="1">
        <v>9</v>
      </c>
      <c r="W62" s="1">
        <v>9</v>
      </c>
      <c r="X62" s="1">
        <v>0</v>
      </c>
      <c r="Y62" s="1">
        <v>0</v>
      </c>
      <c r="Z62" s="1">
        <v>569.182861328125</v>
      </c>
      <c r="AA62" s="1">
        <v>1031.0185546875</v>
      </c>
      <c r="AB62" s="1">
        <v>910.90863037109375</v>
      </c>
      <c r="AC62">
        <v>-9999</v>
      </c>
      <c r="AD62">
        <f t="shared" si="243"/>
        <v>0.44794120460747344</v>
      </c>
      <c r="AE62">
        <f t="shared" si="244"/>
        <v>0.1164963751334343</v>
      </c>
      <c r="AF62" s="1">
        <v>-1</v>
      </c>
      <c r="AG62" s="1">
        <v>0.87</v>
      </c>
      <c r="AH62" s="1">
        <v>0.92</v>
      </c>
      <c r="AI62" s="1">
        <v>9.973607063293457</v>
      </c>
      <c r="AJ62">
        <f t="shared" si="245"/>
        <v>0.87498680353164671</v>
      </c>
      <c r="AK62">
        <f t="shared" si="246"/>
        <v>9.587858773463822E-3</v>
      </c>
      <c r="AL62">
        <f t="shared" si="247"/>
        <v>0.26007068323959825</v>
      </c>
      <c r="AM62">
        <f t="shared" si="248"/>
        <v>1.811401264405138</v>
      </c>
      <c r="AN62">
        <f t="shared" si="249"/>
        <v>-1</v>
      </c>
      <c r="AO62" s="1">
        <v>2002.170654296875</v>
      </c>
      <c r="AP62" s="1">
        <v>0.5</v>
      </c>
      <c r="AQ62">
        <f t="shared" si="250"/>
        <v>102.04342132630818</v>
      </c>
      <c r="AR62">
        <f t="shared" si="251"/>
        <v>0.9940747371982408</v>
      </c>
      <c r="AS62">
        <f t="shared" si="252"/>
        <v>1.2095272678948286</v>
      </c>
      <c r="AT62">
        <f t="shared" si="253"/>
        <v>19.7923583984375</v>
      </c>
      <c r="AU62" s="1">
        <v>1.7466600000000001</v>
      </c>
      <c r="AV62">
        <f t="shared" si="254"/>
        <v>4.9881710114002225</v>
      </c>
      <c r="AW62" s="1">
        <v>1</v>
      </c>
      <c r="AX62">
        <f t="shared" si="255"/>
        <v>9.9763420228004449</v>
      </c>
      <c r="AY62" s="1">
        <v>17.264703750610352</v>
      </c>
      <c r="AZ62" s="1">
        <v>19.7923583984375</v>
      </c>
      <c r="BA62" s="1">
        <v>17.012327194213867</v>
      </c>
      <c r="BB62" s="1">
        <v>898.67724609375</v>
      </c>
      <c r="BC62" s="1">
        <v>888.97161865234375</v>
      </c>
      <c r="BD62" s="1">
        <v>13.28581428527832</v>
      </c>
      <c r="BE62" s="1">
        <v>13.856209754943848</v>
      </c>
      <c r="BF62" s="1">
        <v>53.681411743164062</v>
      </c>
      <c r="BG62" s="1">
        <v>55.986095428466797</v>
      </c>
      <c r="BH62" s="1">
        <v>300.18679809570312</v>
      </c>
      <c r="BI62" s="1">
        <v>2002.170654296875</v>
      </c>
      <c r="BJ62" s="1">
        <v>27.854307174682617</v>
      </c>
      <c r="BK62" s="1">
        <v>79.897880554199219</v>
      </c>
      <c r="BL62" s="1">
        <v>0.32375824451446533</v>
      </c>
      <c r="BM62" s="1">
        <v>-0.14650642871856689</v>
      </c>
      <c r="BN62" s="1">
        <v>0.75</v>
      </c>
      <c r="BO62" s="1">
        <v>-1.355140209197998</v>
      </c>
      <c r="BP62" s="1">
        <v>7.355140209197998</v>
      </c>
      <c r="BQ62" s="1">
        <v>1</v>
      </c>
      <c r="BR62" s="1">
        <v>0</v>
      </c>
      <c r="BS62" s="1">
        <v>0.15999999642372131</v>
      </c>
      <c r="BT62" s="1">
        <v>111115</v>
      </c>
      <c r="BU62">
        <f t="shared" si="256"/>
        <v>1.718633266323744</v>
      </c>
      <c r="BV62">
        <f t="shared" si="257"/>
        <v>9.9407473719824078E-4</v>
      </c>
      <c r="BW62">
        <f t="shared" si="258"/>
        <v>292.94235839843748</v>
      </c>
      <c r="BX62">
        <f t="shared" si="259"/>
        <v>290.41470375061033</v>
      </c>
      <c r="BY62">
        <f t="shared" si="260"/>
        <v>320.34729752717976</v>
      </c>
      <c r="BZ62">
        <f t="shared" si="261"/>
        <v>0.93359292757123002</v>
      </c>
      <c r="CA62">
        <f t="shared" si="262"/>
        <v>2.3166090598292621</v>
      </c>
      <c r="CB62">
        <f t="shared" si="263"/>
        <v>28.994624685416731</v>
      </c>
      <c r="CC62">
        <f t="shared" si="264"/>
        <v>15.138414930472884</v>
      </c>
      <c r="CD62">
        <f t="shared" si="265"/>
        <v>18.528531074523926</v>
      </c>
      <c r="CE62">
        <f t="shared" si="266"/>
        <v>2.1411325387471463</v>
      </c>
      <c r="CF62">
        <f t="shared" si="267"/>
        <v>6.4258792989454694E-2</v>
      </c>
      <c r="CG62">
        <f t="shared" si="268"/>
        <v>1.1070817919344336</v>
      </c>
      <c r="CH62">
        <f t="shared" si="269"/>
        <v>1.0340507468127127</v>
      </c>
      <c r="CI62">
        <f t="shared" si="270"/>
        <v>4.0198966270063613E-2</v>
      </c>
      <c r="CJ62">
        <f t="shared" si="271"/>
        <v>38.278530140099384</v>
      </c>
      <c r="CK62">
        <f t="shared" si="272"/>
        <v>0.53892967540448811</v>
      </c>
      <c r="CL62">
        <f t="shared" si="273"/>
        <v>46.989415585399783</v>
      </c>
      <c r="CM62">
        <f t="shared" si="274"/>
        <v>886.83400564734416</v>
      </c>
      <c r="CN62">
        <f t="shared" si="275"/>
        <v>8.3699786500516377E-3</v>
      </c>
      <c r="CO62">
        <f t="shared" si="276"/>
        <v>0</v>
      </c>
      <c r="CP62">
        <f t="shared" si="277"/>
        <v>1751.8729009280883</v>
      </c>
      <c r="CQ62">
        <f t="shared" si="278"/>
        <v>461.835693359375</v>
      </c>
      <c r="CR62">
        <f t="shared" si="279"/>
        <v>0.1164963751334343</v>
      </c>
      <c r="CS62">
        <v>-9999</v>
      </c>
    </row>
    <row r="63" spans="1:97" x14ac:dyDescent="0.2">
      <c r="A63" t="s">
        <v>125</v>
      </c>
      <c r="B63" t="s">
        <v>127</v>
      </c>
      <c r="C63" t="s">
        <v>129</v>
      </c>
      <c r="D63">
        <v>1</v>
      </c>
      <c r="E63">
        <v>3</v>
      </c>
      <c r="F63" t="s">
        <v>158</v>
      </c>
      <c r="G63" t="s">
        <v>135</v>
      </c>
      <c r="H63" t="s">
        <v>159</v>
      </c>
      <c r="I63">
        <v>1</v>
      </c>
      <c r="J63" s="8">
        <v>20130619</v>
      </c>
      <c r="K63" s="10" t="s">
        <v>160</v>
      </c>
      <c r="L63" s="5" t="s">
        <v>140</v>
      </c>
      <c r="M63" s="5" t="s">
        <v>143</v>
      </c>
      <c r="N63">
        <v>0</v>
      </c>
      <c r="O63" s="1">
        <v>10</v>
      </c>
      <c r="P63" s="1" t="s">
        <v>168</v>
      </c>
      <c r="Q63" s="1">
        <v>12401.499997966923</v>
      </c>
      <c r="R63" s="1">
        <v>0</v>
      </c>
      <c r="S63">
        <f t="shared" si="240"/>
        <v>18.362255002788647</v>
      </c>
      <c r="T63">
        <f t="shared" si="241"/>
        <v>6.3889103988743215E-2</v>
      </c>
      <c r="U63">
        <f t="shared" si="242"/>
        <v>704.062001119863</v>
      </c>
      <c r="V63" s="1">
        <v>10</v>
      </c>
      <c r="W63" s="1">
        <v>10</v>
      </c>
      <c r="X63" s="1">
        <v>0</v>
      </c>
      <c r="Y63" s="1">
        <v>0</v>
      </c>
      <c r="Z63" s="1">
        <v>578.4541015625</v>
      </c>
      <c r="AA63" s="1">
        <v>1076.2088623046875</v>
      </c>
      <c r="AB63" s="1">
        <v>941.08203125</v>
      </c>
      <c r="AC63">
        <v>-9999</v>
      </c>
      <c r="AD63">
        <f t="shared" si="243"/>
        <v>0.46250758396121366</v>
      </c>
      <c r="AE63">
        <f t="shared" si="244"/>
        <v>0.12555818464950672</v>
      </c>
      <c r="AF63" s="1">
        <v>-1</v>
      </c>
      <c r="AG63" s="1">
        <v>0.87</v>
      </c>
      <c r="AH63" s="1">
        <v>0.92</v>
      </c>
      <c r="AI63" s="1">
        <v>9.9964141845703125</v>
      </c>
      <c r="AJ63">
        <f t="shared" si="245"/>
        <v>0.87499820709228515</v>
      </c>
      <c r="AK63">
        <f t="shared" si="246"/>
        <v>1.1065790703013464E-2</v>
      </c>
      <c r="AL63">
        <f t="shared" si="247"/>
        <v>0.27147270445631472</v>
      </c>
      <c r="AM63">
        <f t="shared" si="248"/>
        <v>1.8604913672453349</v>
      </c>
      <c r="AN63">
        <f t="shared" si="249"/>
        <v>-1</v>
      </c>
      <c r="AO63" s="1">
        <v>1999.706787109375</v>
      </c>
      <c r="AP63" s="1">
        <v>0.5</v>
      </c>
      <c r="AQ63">
        <f t="shared" si="250"/>
        <v>109.84707980284372</v>
      </c>
      <c r="AR63">
        <f t="shared" si="251"/>
        <v>0.96274299269703556</v>
      </c>
      <c r="AS63">
        <f t="shared" si="252"/>
        <v>1.1860506516374398</v>
      </c>
      <c r="AT63">
        <f t="shared" si="253"/>
        <v>19.56391716003418</v>
      </c>
      <c r="AU63" s="1">
        <v>1.7466600000000001</v>
      </c>
      <c r="AV63">
        <f t="shared" si="254"/>
        <v>4.9881710114002225</v>
      </c>
      <c r="AW63" s="1">
        <v>1</v>
      </c>
      <c r="AX63">
        <f t="shared" si="255"/>
        <v>9.9763420228004449</v>
      </c>
      <c r="AY63" s="1">
        <v>17.197626113891602</v>
      </c>
      <c r="AZ63" s="1">
        <v>19.56391716003418</v>
      </c>
      <c r="BA63" s="1">
        <v>17.019025802612305</v>
      </c>
      <c r="BB63" s="1">
        <v>1200.739013671875</v>
      </c>
      <c r="BC63" s="1">
        <v>1189.3878173828125</v>
      </c>
      <c r="BD63" s="1">
        <v>13.189181327819824</v>
      </c>
      <c r="BE63" s="1">
        <v>13.741697311401367</v>
      </c>
      <c r="BF63" s="1">
        <v>53.517833709716797</v>
      </c>
      <c r="BG63" s="1">
        <v>55.759784698486328</v>
      </c>
      <c r="BH63" s="1">
        <v>300.16812133789062</v>
      </c>
      <c r="BI63" s="1">
        <v>1999.706787109375</v>
      </c>
      <c r="BJ63" s="1">
        <v>27.862691879272461</v>
      </c>
      <c r="BK63" s="1">
        <v>79.898262023925781</v>
      </c>
      <c r="BL63" s="1">
        <v>0.39748871326446533</v>
      </c>
      <c r="BM63" s="1">
        <v>-0.14910042285919189</v>
      </c>
      <c r="BN63" s="1">
        <v>0.5</v>
      </c>
      <c r="BO63" s="1">
        <v>-1.355140209197998</v>
      </c>
      <c r="BP63" s="1">
        <v>7.355140209197998</v>
      </c>
      <c r="BQ63" s="1">
        <v>1</v>
      </c>
      <c r="BR63" s="1">
        <v>0</v>
      </c>
      <c r="BS63" s="1">
        <v>0.15999999642372131</v>
      </c>
      <c r="BT63" s="1">
        <v>111115</v>
      </c>
      <c r="BU63">
        <f t="shared" si="256"/>
        <v>1.7185263379128768</v>
      </c>
      <c r="BV63">
        <f t="shared" si="257"/>
        <v>9.6274299269703551E-4</v>
      </c>
      <c r="BW63">
        <f t="shared" si="258"/>
        <v>292.71391716003416</v>
      </c>
      <c r="BX63">
        <f t="shared" si="259"/>
        <v>290.34762611389158</v>
      </c>
      <c r="BY63">
        <f t="shared" si="260"/>
        <v>319.95307878599124</v>
      </c>
      <c r="BZ63">
        <f t="shared" si="261"/>
        <v>0.94397910594694667</v>
      </c>
      <c r="CA63">
        <f t="shared" si="262"/>
        <v>2.2839883840772628</v>
      </c>
      <c r="CB63">
        <f t="shared" si="263"/>
        <v>28.586208588533694</v>
      </c>
      <c r="CC63">
        <f t="shared" si="264"/>
        <v>14.844511277132327</v>
      </c>
      <c r="CD63">
        <f t="shared" si="265"/>
        <v>18.380771636962891</v>
      </c>
      <c r="CE63">
        <f t="shared" si="266"/>
        <v>2.1213984132723005</v>
      </c>
      <c r="CF63">
        <f t="shared" si="267"/>
        <v>6.3482557808985124E-2</v>
      </c>
      <c r="CG63">
        <f t="shared" si="268"/>
        <v>1.097937732439823</v>
      </c>
      <c r="CH63">
        <f t="shared" si="269"/>
        <v>1.0234606808324775</v>
      </c>
      <c r="CI63">
        <f t="shared" si="270"/>
        <v>3.9712925068753437E-2</v>
      </c>
      <c r="CJ63">
        <f t="shared" si="271"/>
        <v>56.253330246564346</v>
      </c>
      <c r="CK63">
        <f t="shared" si="272"/>
        <v>0.59195326438530005</v>
      </c>
      <c r="CL63">
        <f t="shared" si="273"/>
        <v>47.285873974240609</v>
      </c>
      <c r="CM63">
        <f t="shared" si="274"/>
        <v>1186.9030344636712</v>
      </c>
      <c r="CN63">
        <f t="shared" si="275"/>
        <v>7.3154693410745443E-3</v>
      </c>
      <c r="CO63">
        <f t="shared" si="276"/>
        <v>0</v>
      </c>
      <c r="CP63">
        <f t="shared" si="277"/>
        <v>1749.7398534309771</v>
      </c>
      <c r="CQ63">
        <f t="shared" si="278"/>
        <v>497.7547607421875</v>
      </c>
      <c r="CR63">
        <f t="shared" si="279"/>
        <v>0.12555818464950672</v>
      </c>
      <c r="CS63">
        <v>-9999</v>
      </c>
    </row>
    <row r="64" spans="1:97" x14ac:dyDescent="0.2">
      <c r="A64" t="s">
        <v>125</v>
      </c>
      <c r="B64" t="s">
        <v>127</v>
      </c>
      <c r="C64" t="s">
        <v>129</v>
      </c>
      <c r="D64">
        <v>1</v>
      </c>
      <c r="E64">
        <v>3</v>
      </c>
      <c r="F64" t="s">
        <v>158</v>
      </c>
      <c r="G64" t="s">
        <v>135</v>
      </c>
      <c r="H64" t="s">
        <v>159</v>
      </c>
      <c r="I64">
        <v>1</v>
      </c>
      <c r="J64" s="8">
        <v>20130619</v>
      </c>
      <c r="K64" s="10" t="s">
        <v>160</v>
      </c>
      <c r="L64" s="5" t="s">
        <v>140</v>
      </c>
      <c r="M64" s="5" t="s">
        <v>143</v>
      </c>
      <c r="N64">
        <v>0</v>
      </c>
      <c r="O64" s="1">
        <v>11</v>
      </c>
      <c r="P64" s="1" t="s">
        <v>169</v>
      </c>
      <c r="Q64" s="1">
        <v>12546.999999517575</v>
      </c>
      <c r="R64" s="1">
        <v>0</v>
      </c>
      <c r="S64">
        <f t="shared" si="240"/>
        <v>19.493540182693067</v>
      </c>
      <c r="T64">
        <f t="shared" si="241"/>
        <v>6.4405021826792239E-2</v>
      </c>
      <c r="U64">
        <f t="shared" si="242"/>
        <v>972.37901072469697</v>
      </c>
      <c r="V64" s="1">
        <v>11</v>
      </c>
      <c r="W64" s="1">
        <v>11</v>
      </c>
      <c r="X64" s="1">
        <v>0</v>
      </c>
      <c r="Y64" s="1">
        <v>0</v>
      </c>
      <c r="Z64" s="1">
        <v>583.224853515625</v>
      </c>
      <c r="AA64" s="1">
        <v>1067.250244140625</v>
      </c>
      <c r="AB64" s="1">
        <v>939.44635009765625</v>
      </c>
      <c r="AC64">
        <v>-9999</v>
      </c>
      <c r="AD64">
        <f t="shared" si="243"/>
        <v>0.45352567805196298</v>
      </c>
      <c r="AE64">
        <f t="shared" si="244"/>
        <v>0.11975063462822579</v>
      </c>
      <c r="AF64" s="1">
        <v>-1</v>
      </c>
      <c r="AG64" s="1">
        <v>0.87</v>
      </c>
      <c r="AH64" s="1">
        <v>0.92</v>
      </c>
      <c r="AI64" s="1">
        <v>9.9964141845703125</v>
      </c>
      <c r="AJ64">
        <f t="shared" si="245"/>
        <v>0.87499820709228515</v>
      </c>
      <c r="AK64">
        <f t="shared" si="246"/>
        <v>1.171087641944236E-2</v>
      </c>
      <c r="AL64">
        <f t="shared" si="247"/>
        <v>0.26404378059163669</v>
      </c>
      <c r="AM64">
        <f t="shared" si="248"/>
        <v>1.8299121474459465</v>
      </c>
      <c r="AN64">
        <f t="shared" si="249"/>
        <v>-1</v>
      </c>
      <c r="AO64" s="1">
        <v>1999.9559326171875</v>
      </c>
      <c r="AP64" s="1">
        <v>0.5</v>
      </c>
      <c r="AQ64">
        <f t="shared" si="250"/>
        <v>104.77928187262859</v>
      </c>
      <c r="AR64">
        <f t="shared" si="251"/>
        <v>0.94467406419532329</v>
      </c>
      <c r="AS64">
        <f t="shared" si="252"/>
        <v>1.1548880796336451</v>
      </c>
      <c r="AT64">
        <f t="shared" si="253"/>
        <v>19.280965805053711</v>
      </c>
      <c r="AU64" s="1">
        <v>1.7466600000000001</v>
      </c>
      <c r="AV64">
        <f t="shared" si="254"/>
        <v>4.9881710114002225</v>
      </c>
      <c r="AW64" s="1">
        <v>1</v>
      </c>
      <c r="AX64">
        <f t="shared" si="255"/>
        <v>9.9763420228004449</v>
      </c>
      <c r="AY64" s="1">
        <v>17.146610260009766</v>
      </c>
      <c r="AZ64" s="1">
        <v>19.280965805053711</v>
      </c>
      <c r="BA64" s="1">
        <v>17.016267776489258</v>
      </c>
      <c r="BB64" s="1">
        <v>1500.523681640625</v>
      </c>
      <c r="BC64" s="1">
        <v>1488.3641357421875</v>
      </c>
      <c r="BD64" s="1">
        <v>13.090862274169922</v>
      </c>
      <c r="BE64" s="1">
        <v>13.632988929748535</v>
      </c>
      <c r="BF64" s="1">
        <v>53.290782928466797</v>
      </c>
      <c r="BG64" s="1">
        <v>55.497692108154297</v>
      </c>
      <c r="BH64" s="1">
        <v>300.21206665039062</v>
      </c>
      <c r="BI64" s="1">
        <v>1999.9559326171875</v>
      </c>
      <c r="BJ64" s="1">
        <v>27.904102325439453</v>
      </c>
      <c r="BK64" s="1">
        <v>79.898429870605469</v>
      </c>
      <c r="BL64" s="1">
        <v>0.76064789295196533</v>
      </c>
      <c r="BM64" s="1">
        <v>-0.14809906482696533</v>
      </c>
      <c r="BN64" s="1">
        <v>0.5</v>
      </c>
      <c r="BO64" s="1">
        <v>-1.355140209197998</v>
      </c>
      <c r="BP64" s="1">
        <v>7.355140209197998</v>
      </c>
      <c r="BQ64" s="1">
        <v>1</v>
      </c>
      <c r="BR64" s="1">
        <v>0</v>
      </c>
      <c r="BS64" s="1">
        <v>0.15999999642372131</v>
      </c>
      <c r="BT64" s="1">
        <v>111115</v>
      </c>
      <c r="BU64">
        <f t="shared" si="256"/>
        <v>1.7187779341737406</v>
      </c>
      <c r="BV64">
        <f t="shared" si="257"/>
        <v>9.4467406419532327E-4</v>
      </c>
      <c r="BW64">
        <f t="shared" si="258"/>
        <v>292.43096580505369</v>
      </c>
      <c r="BX64">
        <f t="shared" si="259"/>
        <v>290.29661026000974</v>
      </c>
      <c r="BY64">
        <f t="shared" si="260"/>
        <v>319.99294206635022</v>
      </c>
      <c r="BZ64">
        <f t="shared" si="261"/>
        <v>0.95663737026074469</v>
      </c>
      <c r="CA64">
        <f t="shared" si="262"/>
        <v>2.2441424895638993</v>
      </c>
      <c r="CB64">
        <f t="shared" si="263"/>
        <v>28.087441683125196</v>
      </c>
      <c r="CC64">
        <f t="shared" si="264"/>
        <v>14.45445275337666</v>
      </c>
      <c r="CD64">
        <f t="shared" si="265"/>
        <v>18.213788032531738</v>
      </c>
      <c r="CE64">
        <f t="shared" si="266"/>
        <v>2.0992889435551993</v>
      </c>
      <c r="CF64">
        <f t="shared" si="267"/>
        <v>6.3991904474261271E-2</v>
      </c>
      <c r="CG64">
        <f t="shared" si="268"/>
        <v>1.0892544099302541</v>
      </c>
      <c r="CH64">
        <f t="shared" si="269"/>
        <v>1.0100345336249452</v>
      </c>
      <c r="CI64">
        <f t="shared" si="270"/>
        <v>4.0031852268124432E-2</v>
      </c>
      <c r="CJ64">
        <f t="shared" si="271"/>
        <v>77.691556196035918</v>
      </c>
      <c r="CK64">
        <f t="shared" si="272"/>
        <v>0.65332064067763262</v>
      </c>
      <c r="CL64">
        <f t="shared" si="273"/>
        <v>47.778411699077402</v>
      </c>
      <c r="CM64">
        <f t="shared" si="274"/>
        <v>1485.7262671540325</v>
      </c>
      <c r="CN64">
        <f t="shared" si="275"/>
        <v>6.2687885979514574E-3</v>
      </c>
      <c r="CO64">
        <f t="shared" si="276"/>
        <v>0</v>
      </c>
      <c r="CP64">
        <f t="shared" si="277"/>
        <v>1749.9578553036181</v>
      </c>
      <c r="CQ64">
        <f t="shared" si="278"/>
        <v>484.025390625</v>
      </c>
      <c r="CR64">
        <f t="shared" si="279"/>
        <v>0.11975063462822579</v>
      </c>
      <c r="CS64">
        <v>-9999</v>
      </c>
    </row>
    <row r="65" spans="1:97" x14ac:dyDescent="0.2">
      <c r="A65" t="s">
        <v>125</v>
      </c>
      <c r="B65" t="s">
        <v>127</v>
      </c>
      <c r="C65" t="s">
        <v>129</v>
      </c>
      <c r="D65">
        <v>1</v>
      </c>
      <c r="E65">
        <v>3</v>
      </c>
      <c r="F65" t="s">
        <v>158</v>
      </c>
      <c r="G65" t="s">
        <v>135</v>
      </c>
      <c r="H65" t="s">
        <v>159</v>
      </c>
      <c r="I65">
        <v>2</v>
      </c>
      <c r="J65" s="8">
        <v>20130619</v>
      </c>
      <c r="K65" s="10" t="s">
        <v>160</v>
      </c>
      <c r="L65" s="5" t="s">
        <v>140</v>
      </c>
      <c r="M65" s="5" t="s">
        <v>143</v>
      </c>
      <c r="N65">
        <v>0</v>
      </c>
      <c r="O65" s="1">
        <v>12</v>
      </c>
      <c r="P65" s="1" t="s">
        <v>170</v>
      </c>
      <c r="Q65" s="1">
        <v>13413.499999552034</v>
      </c>
      <c r="R65" s="1">
        <v>0</v>
      </c>
      <c r="S65">
        <f t="shared" si="240"/>
        <v>7.3540596740770221</v>
      </c>
      <c r="T65">
        <f t="shared" si="241"/>
        <v>7.1819269366074912E-2</v>
      </c>
      <c r="U65">
        <f t="shared" si="242"/>
        <v>220.5171547208711</v>
      </c>
      <c r="V65" s="1">
        <v>12</v>
      </c>
      <c r="W65" s="1">
        <v>12</v>
      </c>
      <c r="X65" s="1">
        <v>0</v>
      </c>
      <c r="Y65" s="1">
        <v>0</v>
      </c>
      <c r="Z65" s="1">
        <v>573.985595703125</v>
      </c>
      <c r="AA65" s="1">
        <v>924.72674560546875</v>
      </c>
      <c r="AB65" s="1">
        <v>831.2169189453125</v>
      </c>
      <c r="AC65">
        <v>-9999</v>
      </c>
      <c r="AD65">
        <f t="shared" si="243"/>
        <v>0.379291668126993</v>
      </c>
      <c r="AE65">
        <f t="shared" si="244"/>
        <v>0.10112157683828026</v>
      </c>
      <c r="AF65" s="1">
        <v>-1</v>
      </c>
      <c r="AG65" s="1">
        <v>0.87</v>
      </c>
      <c r="AH65" s="1">
        <v>0.92</v>
      </c>
      <c r="AI65" s="1">
        <v>9.973607063293457</v>
      </c>
      <c r="AJ65">
        <f t="shared" si="245"/>
        <v>0.87498680353164671</v>
      </c>
      <c r="AK65">
        <f t="shared" si="246"/>
        <v>4.7725593710861844E-3</v>
      </c>
      <c r="AL65">
        <f t="shared" si="247"/>
        <v>0.26660637534601239</v>
      </c>
      <c r="AM65">
        <f t="shared" si="248"/>
        <v>1.611062633850054</v>
      </c>
      <c r="AN65">
        <f t="shared" si="249"/>
        <v>-1</v>
      </c>
      <c r="AO65" s="1">
        <v>2000.5284423828125</v>
      </c>
      <c r="AP65" s="1">
        <v>0.5</v>
      </c>
      <c r="AQ65">
        <f t="shared" si="250"/>
        <v>88.503423588787726</v>
      </c>
      <c r="AR65">
        <f t="shared" si="251"/>
        <v>1.5699207786193483</v>
      </c>
      <c r="AS65">
        <f t="shared" si="252"/>
        <v>1.7166971908879365</v>
      </c>
      <c r="AT65">
        <f t="shared" si="253"/>
        <v>22.841367721557617</v>
      </c>
      <c r="AU65" s="1">
        <v>1.7466600000000001</v>
      </c>
      <c r="AV65">
        <f t="shared" si="254"/>
        <v>4.9881710114002225</v>
      </c>
      <c r="AW65" s="1">
        <v>1</v>
      </c>
      <c r="AX65">
        <f t="shared" si="255"/>
        <v>9.9763420228004449</v>
      </c>
      <c r="AY65" s="1">
        <v>24.616313934326172</v>
      </c>
      <c r="AZ65" s="1">
        <v>22.841367721557617</v>
      </c>
      <c r="BA65" s="1">
        <v>25.993236541748047</v>
      </c>
      <c r="BB65" s="1">
        <v>400.85397338867188</v>
      </c>
      <c r="BC65" s="1">
        <v>396.21337890625</v>
      </c>
      <c r="BD65" s="1">
        <v>12.565371513366699</v>
      </c>
      <c r="BE65" s="1">
        <v>13.466472625732422</v>
      </c>
      <c r="BF65" s="1">
        <v>32.309162139892578</v>
      </c>
      <c r="BG65" s="1">
        <v>34.626148223876953</v>
      </c>
      <c r="BH65" s="1">
        <v>300.20950317382812</v>
      </c>
      <c r="BI65" s="1">
        <v>2000.5284423828125</v>
      </c>
      <c r="BJ65" s="1">
        <v>28.706729888916016</v>
      </c>
      <c r="BK65" s="1">
        <v>79.906951904296875</v>
      </c>
      <c r="BL65" s="1">
        <v>-1.2932766675949097</v>
      </c>
      <c r="BM65" s="1">
        <v>-0.22774899005889893</v>
      </c>
      <c r="BN65" s="1">
        <v>0.75</v>
      </c>
      <c r="BO65" s="1">
        <v>-1.355140209197998</v>
      </c>
      <c r="BP65" s="1">
        <v>7.355140209197998</v>
      </c>
      <c r="BQ65" s="1">
        <v>1</v>
      </c>
      <c r="BR65" s="1">
        <v>0</v>
      </c>
      <c r="BS65" s="1">
        <v>0.15999999642372131</v>
      </c>
      <c r="BT65" s="1">
        <v>111115</v>
      </c>
      <c r="BU65">
        <f t="shared" si="256"/>
        <v>1.7187632577251903</v>
      </c>
      <c r="BV65">
        <f t="shared" si="257"/>
        <v>1.5699207786193483E-3</v>
      </c>
      <c r="BW65">
        <f t="shared" si="258"/>
        <v>295.99136772155759</v>
      </c>
      <c r="BX65">
        <f t="shared" si="259"/>
        <v>297.76631393432615</v>
      </c>
      <c r="BY65">
        <f t="shared" si="260"/>
        <v>320.08454362680277</v>
      </c>
      <c r="BZ65">
        <f t="shared" si="261"/>
        <v>1.01232560370518</v>
      </c>
      <c r="CA65">
        <f t="shared" si="262"/>
        <v>2.7927619713128675</v>
      </c>
      <c r="CB65">
        <f t="shared" si="263"/>
        <v>34.950175232033736</v>
      </c>
      <c r="CC65">
        <f t="shared" si="264"/>
        <v>21.483702606301314</v>
      </c>
      <c r="CD65">
        <f t="shared" si="265"/>
        <v>23.728840827941895</v>
      </c>
      <c r="CE65">
        <f t="shared" si="266"/>
        <v>2.9465367792806698</v>
      </c>
      <c r="CF65">
        <f t="shared" si="267"/>
        <v>7.130594087718034E-2</v>
      </c>
      <c r="CG65">
        <f t="shared" si="268"/>
        <v>1.076064780424931</v>
      </c>
      <c r="CH65">
        <f t="shared" si="269"/>
        <v>1.8704719988557388</v>
      </c>
      <c r="CI65">
        <f t="shared" si="270"/>
        <v>4.4612049861595199E-2</v>
      </c>
      <c r="CJ65">
        <f t="shared" si="271"/>
        <v>17.62085367635304</v>
      </c>
      <c r="CK65">
        <f t="shared" si="272"/>
        <v>0.55656160660099452</v>
      </c>
      <c r="CL65">
        <f t="shared" si="273"/>
        <v>37.455748794691409</v>
      </c>
      <c r="CM65">
        <f t="shared" si="274"/>
        <v>395.21822652100559</v>
      </c>
      <c r="CN65">
        <f t="shared" si="275"/>
        <v>6.969613071697721E-3</v>
      </c>
      <c r="CO65">
        <f t="shared" si="276"/>
        <v>0</v>
      </c>
      <c r="CP65">
        <f t="shared" si="277"/>
        <v>1750.4359871746813</v>
      </c>
      <c r="CQ65">
        <f t="shared" si="278"/>
        <v>350.74114990234375</v>
      </c>
      <c r="CR65">
        <f t="shared" si="279"/>
        <v>0.10112157683828026</v>
      </c>
      <c r="CS65">
        <v>-9999</v>
      </c>
    </row>
    <row r="66" spans="1:97" x14ac:dyDescent="0.2">
      <c r="A66" t="s">
        <v>125</v>
      </c>
      <c r="B66" t="s">
        <v>127</v>
      </c>
      <c r="C66" t="s">
        <v>129</v>
      </c>
      <c r="D66">
        <v>1</v>
      </c>
      <c r="E66">
        <v>3</v>
      </c>
      <c r="F66" t="s">
        <v>158</v>
      </c>
      <c r="G66" t="s">
        <v>135</v>
      </c>
      <c r="H66" t="s">
        <v>159</v>
      </c>
      <c r="I66">
        <v>2</v>
      </c>
      <c r="J66" s="8">
        <v>20130619</v>
      </c>
      <c r="K66" s="10" t="s">
        <v>160</v>
      </c>
      <c r="L66" s="5" t="s">
        <v>140</v>
      </c>
      <c r="M66" s="5" t="s">
        <v>143</v>
      </c>
      <c r="N66">
        <v>0</v>
      </c>
      <c r="O66" s="1">
        <v>13</v>
      </c>
      <c r="P66" s="1" t="s">
        <v>171</v>
      </c>
      <c r="Q66" s="1">
        <v>13602.999999241903</v>
      </c>
      <c r="R66" s="1">
        <v>0</v>
      </c>
      <c r="S66">
        <f t="shared" si="240"/>
        <v>4.0232261066979271</v>
      </c>
      <c r="T66">
        <f t="shared" si="241"/>
        <v>7.0731809445629817E-2</v>
      </c>
      <c r="U66">
        <f t="shared" si="242"/>
        <v>148.99916075703817</v>
      </c>
      <c r="V66" s="1">
        <v>13</v>
      </c>
      <c r="W66" s="1">
        <v>13</v>
      </c>
      <c r="X66" s="1">
        <v>0</v>
      </c>
      <c r="Y66" s="1">
        <v>0</v>
      </c>
      <c r="Z66" s="1">
        <v>580.6953125</v>
      </c>
      <c r="AA66" s="1">
        <v>907.330322265625</v>
      </c>
      <c r="AB66" s="1">
        <v>822.14251708984375</v>
      </c>
      <c r="AC66">
        <v>-9999</v>
      </c>
      <c r="AD66">
        <f t="shared" si="243"/>
        <v>0.35999569478732923</v>
      </c>
      <c r="AE66">
        <f t="shared" si="244"/>
        <v>9.388841426908924E-2</v>
      </c>
      <c r="AF66" s="1">
        <v>-1</v>
      </c>
      <c r="AG66" s="1">
        <v>0.87</v>
      </c>
      <c r="AH66" s="1">
        <v>0.92</v>
      </c>
      <c r="AI66" s="1">
        <v>9.973607063293457</v>
      </c>
      <c r="AJ66">
        <f t="shared" si="245"/>
        <v>0.87498680353164671</v>
      </c>
      <c r="AK66">
        <f t="shared" si="246"/>
        <v>2.8688803602622353E-3</v>
      </c>
      <c r="AL66">
        <f t="shared" si="247"/>
        <v>0.26080426968593245</v>
      </c>
      <c r="AM66">
        <f t="shared" si="248"/>
        <v>1.5624894892975825</v>
      </c>
      <c r="AN66">
        <f t="shared" si="249"/>
        <v>-1</v>
      </c>
      <c r="AO66" s="1">
        <v>2001.0999755859375</v>
      </c>
      <c r="AP66" s="1">
        <v>0.5</v>
      </c>
      <c r="AQ66">
        <f t="shared" si="250"/>
        <v>82.196305605063586</v>
      </c>
      <c r="AR66">
        <f t="shared" si="251"/>
        <v>1.5830673635333223</v>
      </c>
      <c r="AS66">
        <f t="shared" si="252"/>
        <v>1.7569767793773117</v>
      </c>
      <c r="AT66">
        <f t="shared" si="253"/>
        <v>23.061527252197266</v>
      </c>
      <c r="AU66" s="1">
        <v>1.7466600000000001</v>
      </c>
      <c r="AV66">
        <f t="shared" si="254"/>
        <v>4.9881710114002225</v>
      </c>
      <c r="AW66" s="1">
        <v>1</v>
      </c>
      <c r="AX66">
        <f t="shared" si="255"/>
        <v>9.9763420228004449</v>
      </c>
      <c r="AY66" s="1">
        <v>24.678754806518555</v>
      </c>
      <c r="AZ66" s="1">
        <v>23.061527252197266</v>
      </c>
      <c r="BA66" s="1">
        <v>25.994411468505859</v>
      </c>
      <c r="BB66" s="1">
        <v>250.27484130859375</v>
      </c>
      <c r="BC66" s="1">
        <v>247.70579528808594</v>
      </c>
      <c r="BD66" s="1">
        <v>12.523646354675293</v>
      </c>
      <c r="BE66" s="1">
        <v>13.432370185852051</v>
      </c>
      <c r="BF66" s="1">
        <v>32.079593658447266</v>
      </c>
      <c r="BG66" s="1">
        <v>34.407314300537109</v>
      </c>
      <c r="BH66" s="1">
        <v>300.19448852539062</v>
      </c>
      <c r="BI66" s="1">
        <v>2001.0999755859375</v>
      </c>
      <c r="BJ66" s="1">
        <v>29.177213668823242</v>
      </c>
      <c r="BK66" s="1">
        <v>79.901214599609375</v>
      </c>
      <c r="BL66" s="1">
        <v>-1.0063198804855347</v>
      </c>
      <c r="BM66" s="1">
        <v>-0.22409355640411377</v>
      </c>
      <c r="BN66" s="1">
        <v>0.75</v>
      </c>
      <c r="BO66" s="1">
        <v>-1.355140209197998</v>
      </c>
      <c r="BP66" s="1">
        <v>7.355140209197998</v>
      </c>
      <c r="BQ66" s="1">
        <v>1</v>
      </c>
      <c r="BR66" s="1">
        <v>0</v>
      </c>
      <c r="BS66" s="1">
        <v>0.15999999642372131</v>
      </c>
      <c r="BT66" s="1">
        <v>111115</v>
      </c>
      <c r="BU66">
        <f t="shared" si="256"/>
        <v>1.718677295669395</v>
      </c>
      <c r="BV66">
        <f t="shared" si="257"/>
        <v>1.5830673635333224E-3</v>
      </c>
      <c r="BW66">
        <f t="shared" si="258"/>
        <v>296.21152725219724</v>
      </c>
      <c r="BX66">
        <f t="shared" si="259"/>
        <v>297.82875480651853</v>
      </c>
      <c r="BY66">
        <f t="shared" si="260"/>
        <v>320.17598893725881</v>
      </c>
      <c r="BZ66">
        <f t="shared" si="261"/>
        <v>1.0038577535067641</v>
      </c>
      <c r="CA66">
        <f t="shared" si="262"/>
        <v>2.8302394721784712</v>
      </c>
      <c r="CB66">
        <f t="shared" si="263"/>
        <v>35.421732777918344</v>
      </c>
      <c r="CC66">
        <f t="shared" si="264"/>
        <v>21.989362592066293</v>
      </c>
      <c r="CD66">
        <f t="shared" si="265"/>
        <v>23.87014102935791</v>
      </c>
      <c r="CE66">
        <f t="shared" si="266"/>
        <v>2.9716913365572193</v>
      </c>
      <c r="CF66">
        <f t="shared" si="267"/>
        <v>7.0233854623062905E-2</v>
      </c>
      <c r="CG66">
        <f t="shared" si="268"/>
        <v>1.0732626928011595</v>
      </c>
      <c r="CH66">
        <f t="shared" si="269"/>
        <v>1.8984286437560598</v>
      </c>
      <c r="CI66">
        <f t="shared" si="270"/>
        <v>4.3940627311805952E-2</v>
      </c>
      <c r="CJ66">
        <f t="shared" si="271"/>
        <v>11.905213918809803</v>
      </c>
      <c r="CK66">
        <f t="shared" si="272"/>
        <v>0.6015166523809008</v>
      </c>
      <c r="CL66">
        <f t="shared" si="273"/>
        <v>36.814878501593626</v>
      </c>
      <c r="CM66">
        <f t="shared" si="274"/>
        <v>247.16137176775862</v>
      </c>
      <c r="CN66">
        <f t="shared" si="275"/>
        <v>5.9926265679451449E-3</v>
      </c>
      <c r="CO66">
        <f t="shared" si="276"/>
        <v>0</v>
      </c>
      <c r="CP66">
        <f t="shared" si="277"/>
        <v>1750.9360711851957</v>
      </c>
      <c r="CQ66">
        <f t="shared" si="278"/>
        <v>326.635009765625</v>
      </c>
      <c r="CR66">
        <f t="shared" si="279"/>
        <v>9.388841426908924E-2</v>
      </c>
      <c r="CS66">
        <v>-9999</v>
      </c>
    </row>
    <row r="67" spans="1:97" x14ac:dyDescent="0.2">
      <c r="A67" t="s">
        <v>125</v>
      </c>
      <c r="B67" t="s">
        <v>127</v>
      </c>
      <c r="C67" t="s">
        <v>129</v>
      </c>
      <c r="D67">
        <v>1</v>
      </c>
      <c r="E67">
        <v>3</v>
      </c>
      <c r="F67" t="s">
        <v>158</v>
      </c>
      <c r="G67" t="s">
        <v>135</v>
      </c>
      <c r="H67" t="s">
        <v>159</v>
      </c>
      <c r="I67">
        <v>2</v>
      </c>
      <c r="J67" s="8">
        <v>20130619</v>
      </c>
      <c r="K67" s="10" t="s">
        <v>160</v>
      </c>
      <c r="L67" s="5" t="s">
        <v>140</v>
      </c>
      <c r="M67" s="5" t="s">
        <v>143</v>
      </c>
      <c r="N67">
        <v>0</v>
      </c>
      <c r="O67" s="1">
        <v>14</v>
      </c>
      <c r="P67" s="1" t="s">
        <v>172</v>
      </c>
      <c r="Q67" s="1">
        <v>13709.499998793937</v>
      </c>
      <c r="R67" s="1">
        <v>0</v>
      </c>
      <c r="S67">
        <f t="shared" si="240"/>
        <v>0.6578941112854011</v>
      </c>
      <c r="T67">
        <f t="shared" si="241"/>
        <v>6.9520204604322983E-2</v>
      </c>
      <c r="U67">
        <f t="shared" si="242"/>
        <v>81.438129228626067</v>
      </c>
      <c r="V67" s="1">
        <v>14</v>
      </c>
      <c r="W67" s="1">
        <v>14</v>
      </c>
      <c r="X67" s="1">
        <v>0</v>
      </c>
      <c r="Y67" s="1">
        <v>0</v>
      </c>
      <c r="Z67" s="1">
        <v>591.35009765625</v>
      </c>
      <c r="AA67" s="1">
        <v>878.2255859375</v>
      </c>
      <c r="AB67" s="1">
        <v>817.23712158203125</v>
      </c>
      <c r="AC67">
        <v>-9999</v>
      </c>
      <c r="AD67">
        <f t="shared" si="243"/>
        <v>0.32665353056756175</v>
      </c>
      <c r="AE67">
        <f t="shared" si="244"/>
        <v>6.9445100816966032E-2</v>
      </c>
      <c r="AF67" s="1">
        <v>-1</v>
      </c>
      <c r="AG67" s="1">
        <v>0.87</v>
      </c>
      <c r="AH67" s="1">
        <v>0.92</v>
      </c>
      <c r="AI67" s="1">
        <v>9.973607063293457</v>
      </c>
      <c r="AJ67">
        <f t="shared" si="245"/>
        <v>0.87498680353164671</v>
      </c>
      <c r="AK67">
        <f t="shared" si="246"/>
        <v>9.4762793448381903E-4</v>
      </c>
      <c r="AL67">
        <f t="shared" si="247"/>
        <v>0.21259559232776359</v>
      </c>
      <c r="AM67">
        <f t="shared" si="248"/>
        <v>1.485119541568098</v>
      </c>
      <c r="AN67">
        <f t="shared" si="249"/>
        <v>-1</v>
      </c>
      <c r="AO67" s="1">
        <v>1999.481689453125</v>
      </c>
      <c r="AP67" s="1">
        <v>0.5</v>
      </c>
      <c r="AQ67">
        <f t="shared" si="250"/>
        <v>60.74779959118802</v>
      </c>
      <c r="AR67">
        <f t="shared" si="251"/>
        <v>1.5580431133673345</v>
      </c>
      <c r="AS67">
        <f t="shared" si="252"/>
        <v>1.7593058232394874</v>
      </c>
      <c r="AT67">
        <f t="shared" si="253"/>
        <v>23.05158805847168</v>
      </c>
      <c r="AU67" s="1">
        <v>1.7466600000000001</v>
      </c>
      <c r="AV67">
        <f t="shared" si="254"/>
        <v>4.9881710114002225</v>
      </c>
      <c r="AW67" s="1">
        <v>1</v>
      </c>
      <c r="AX67">
        <f t="shared" si="255"/>
        <v>9.9763420228004449</v>
      </c>
      <c r="AY67" s="1">
        <v>24.681303024291992</v>
      </c>
      <c r="AZ67" s="1">
        <v>23.05158805847168</v>
      </c>
      <c r="BA67" s="1">
        <v>25.993358612060547</v>
      </c>
      <c r="BB67" s="1">
        <v>100.41458129882812</v>
      </c>
      <c r="BC67" s="1">
        <v>99.941207885742188</v>
      </c>
      <c r="BD67" s="1">
        <v>12.486716270446777</v>
      </c>
      <c r="BE67" s="1">
        <v>13.381088256835938</v>
      </c>
      <c r="BF67" s="1">
        <v>31.982133865356445</v>
      </c>
      <c r="BG67" s="1">
        <v>34.272880554199219</v>
      </c>
      <c r="BH67" s="1">
        <v>300.205810546875</v>
      </c>
      <c r="BI67" s="1">
        <v>1999.481689453125</v>
      </c>
      <c r="BJ67" s="1">
        <v>28.831914901733398</v>
      </c>
      <c r="BK67" s="1">
        <v>79.906227111816406</v>
      </c>
      <c r="BL67" s="1">
        <v>-0.85597503185272217</v>
      </c>
      <c r="BM67" s="1">
        <v>-0.23270714282989502</v>
      </c>
      <c r="BN67" s="1">
        <v>0.75</v>
      </c>
      <c r="BO67" s="1">
        <v>-1.355140209197998</v>
      </c>
      <c r="BP67" s="1">
        <v>7.355140209197998</v>
      </c>
      <c r="BQ67" s="1">
        <v>1</v>
      </c>
      <c r="BR67" s="1">
        <v>0</v>
      </c>
      <c r="BS67" s="1">
        <v>0.15999999642372131</v>
      </c>
      <c r="BT67" s="1">
        <v>111115</v>
      </c>
      <c r="BU67">
        <f t="shared" si="256"/>
        <v>1.7187421166504928</v>
      </c>
      <c r="BV67">
        <f t="shared" si="257"/>
        <v>1.5580431133673345E-3</v>
      </c>
      <c r="BW67">
        <f t="shared" si="258"/>
        <v>296.20158805847166</v>
      </c>
      <c r="BX67">
        <f t="shared" si="259"/>
        <v>297.83130302429197</v>
      </c>
      <c r="BY67">
        <f t="shared" si="260"/>
        <v>319.91706316179625</v>
      </c>
      <c r="BZ67">
        <f t="shared" si="261"/>
        <v>1.0075428405261797</v>
      </c>
      <c r="CA67">
        <f t="shared" si="262"/>
        <v>2.8285381004934793</v>
      </c>
      <c r="CB67">
        <f t="shared" si="263"/>
        <v>35.398218671185383</v>
      </c>
      <c r="CC67">
        <f t="shared" si="264"/>
        <v>22.017130414349445</v>
      </c>
      <c r="CD67">
        <f t="shared" si="265"/>
        <v>23.866445541381836</v>
      </c>
      <c r="CE67">
        <f t="shared" si="266"/>
        <v>2.9710310745058344</v>
      </c>
      <c r="CF67">
        <f t="shared" si="267"/>
        <v>6.903910514876381E-2</v>
      </c>
      <c r="CG67">
        <f t="shared" si="268"/>
        <v>1.0692322772539919</v>
      </c>
      <c r="CH67">
        <f t="shared" si="269"/>
        <v>1.9017987972518424</v>
      </c>
      <c r="CI67">
        <f t="shared" si="270"/>
        <v>4.3192408119992823E-2</v>
      </c>
      <c r="CJ67">
        <f t="shared" si="271"/>
        <v>6.5074136497040485</v>
      </c>
      <c r="CK67">
        <f t="shared" si="272"/>
        <v>0.81486036592363609</v>
      </c>
      <c r="CL67">
        <f t="shared" si="273"/>
        <v>36.687855854845274</v>
      </c>
      <c r="CM67">
        <f t="shared" si="274"/>
        <v>99.852181562445992</v>
      </c>
      <c r="CN67">
        <f t="shared" si="275"/>
        <v>2.4172455668878506E-3</v>
      </c>
      <c r="CO67">
        <f t="shared" si="276"/>
        <v>0</v>
      </c>
      <c r="CP67">
        <f t="shared" si="277"/>
        <v>1749.5200921746466</v>
      </c>
      <c r="CQ67">
        <f t="shared" si="278"/>
        <v>286.87548828125</v>
      </c>
      <c r="CR67">
        <f t="shared" si="279"/>
        <v>6.9445100816966032E-2</v>
      </c>
      <c r="CS67">
        <v>-9999</v>
      </c>
    </row>
    <row r="68" spans="1:97" x14ac:dyDescent="0.2">
      <c r="A68" t="s">
        <v>125</v>
      </c>
      <c r="B68" t="s">
        <v>127</v>
      </c>
      <c r="C68" t="s">
        <v>129</v>
      </c>
      <c r="D68">
        <v>1</v>
      </c>
      <c r="E68">
        <v>3</v>
      </c>
      <c r="F68" t="s">
        <v>158</v>
      </c>
      <c r="G68" t="s">
        <v>135</v>
      </c>
      <c r="H68" t="s">
        <v>159</v>
      </c>
      <c r="I68">
        <v>2</v>
      </c>
      <c r="J68" s="8">
        <v>20130619</v>
      </c>
      <c r="K68" s="10" t="s">
        <v>160</v>
      </c>
      <c r="L68" s="5" t="s">
        <v>140</v>
      </c>
      <c r="M68" s="5" t="s">
        <v>143</v>
      </c>
      <c r="N68">
        <v>0</v>
      </c>
      <c r="O68" s="1">
        <v>15</v>
      </c>
      <c r="P68" s="1" t="s">
        <v>173</v>
      </c>
      <c r="Q68" s="1">
        <v>13806.999999310821</v>
      </c>
      <c r="R68" s="1">
        <v>0</v>
      </c>
      <c r="S68">
        <f t="shared" si="240"/>
        <v>-0.68146734543059695</v>
      </c>
      <c r="T68">
        <f t="shared" si="241"/>
        <v>6.9106902722057439E-2</v>
      </c>
      <c r="U68">
        <f t="shared" si="242"/>
        <v>63.686596892222738</v>
      </c>
      <c r="V68" s="1">
        <v>15</v>
      </c>
      <c r="W68" s="1">
        <v>15</v>
      </c>
      <c r="X68" s="1">
        <v>0</v>
      </c>
      <c r="Y68" s="1">
        <v>0</v>
      </c>
      <c r="Z68" s="1">
        <v>594.946533203125</v>
      </c>
      <c r="AA68" s="1">
        <v>873.556640625</v>
      </c>
      <c r="AB68" s="1">
        <v>810.3023681640625</v>
      </c>
      <c r="AC68">
        <v>-9999</v>
      </c>
      <c r="AD68">
        <f t="shared" si="243"/>
        <v>0.31893765608895031</v>
      </c>
      <c r="AE68">
        <f t="shared" si="244"/>
        <v>7.2410041340514819E-2</v>
      </c>
      <c r="AF68" s="1">
        <v>-1</v>
      </c>
      <c r="AG68" s="1">
        <v>0.87</v>
      </c>
      <c r="AH68" s="1">
        <v>0.92</v>
      </c>
      <c r="AI68" s="1">
        <v>9.9509038925170898</v>
      </c>
      <c r="AJ68">
        <f t="shared" si="245"/>
        <v>0.87497545194625848</v>
      </c>
      <c r="AK68">
        <f t="shared" si="246"/>
        <v>1.8181283511889431E-4</v>
      </c>
      <c r="AL68">
        <f t="shared" si="247"/>
        <v>0.2270350959132903</v>
      </c>
      <c r="AM68">
        <f t="shared" si="248"/>
        <v>1.4682943623889522</v>
      </c>
      <c r="AN68">
        <f t="shared" si="249"/>
        <v>-1</v>
      </c>
      <c r="AO68" s="1">
        <v>2002.3203125</v>
      </c>
      <c r="AP68" s="1">
        <v>0.5</v>
      </c>
      <c r="AQ68">
        <f t="shared" si="250"/>
        <v>63.430512676927755</v>
      </c>
      <c r="AR68">
        <f t="shared" si="251"/>
        <v>1.5712339808204188</v>
      </c>
      <c r="AS68">
        <f t="shared" si="252"/>
        <v>1.784368881594242</v>
      </c>
      <c r="AT68">
        <f t="shared" si="253"/>
        <v>23.204549789428711</v>
      </c>
      <c r="AU68" s="1">
        <v>1.7466600000000001</v>
      </c>
      <c r="AV68">
        <f t="shared" si="254"/>
        <v>4.9881710114002225</v>
      </c>
      <c r="AW68" s="1">
        <v>1</v>
      </c>
      <c r="AX68">
        <f t="shared" si="255"/>
        <v>9.9763420228004449</v>
      </c>
      <c r="AY68" s="1">
        <v>24.732477188110352</v>
      </c>
      <c r="AZ68" s="1">
        <v>23.204549789428711</v>
      </c>
      <c r="BA68" s="1">
        <v>25.997604370117188</v>
      </c>
      <c r="BB68" s="1">
        <v>49.542598724365234</v>
      </c>
      <c r="BC68" s="1">
        <v>49.893482208251953</v>
      </c>
      <c r="BD68" s="1">
        <v>12.494815826416016</v>
      </c>
      <c r="BE68" s="1">
        <v>13.396753311157227</v>
      </c>
      <c r="BF68" s="1">
        <v>31.904228210449219</v>
      </c>
      <c r="BG68" s="1">
        <v>34.207233428955078</v>
      </c>
      <c r="BH68" s="1">
        <v>300.20321655273438</v>
      </c>
      <c r="BI68" s="1">
        <v>2002.3203125</v>
      </c>
      <c r="BJ68" s="1">
        <v>29.036026000976562</v>
      </c>
      <c r="BK68" s="1">
        <v>79.903854370117188</v>
      </c>
      <c r="BL68" s="1">
        <v>-0.83615767955780029</v>
      </c>
      <c r="BM68" s="1">
        <v>-0.23322021961212158</v>
      </c>
      <c r="BN68" s="1">
        <v>0.75</v>
      </c>
      <c r="BO68" s="1">
        <v>-1.355140209197998</v>
      </c>
      <c r="BP68" s="1">
        <v>7.355140209197998</v>
      </c>
      <c r="BQ68" s="1">
        <v>1</v>
      </c>
      <c r="BR68" s="1">
        <v>0</v>
      </c>
      <c r="BS68" s="1">
        <v>0.15999999642372131</v>
      </c>
      <c r="BT68" s="1">
        <v>111115</v>
      </c>
      <c r="BU68">
        <f t="shared" si="256"/>
        <v>1.7187272654823167</v>
      </c>
      <c r="BV68">
        <f t="shared" si="257"/>
        <v>1.5712339808204188E-3</v>
      </c>
      <c r="BW68">
        <f t="shared" si="258"/>
        <v>296.35454978942869</v>
      </c>
      <c r="BX68">
        <f t="shared" si="259"/>
        <v>297.88247718811033</v>
      </c>
      <c r="BY68">
        <f t="shared" si="260"/>
        <v>320.37124283914454</v>
      </c>
      <c r="BZ68">
        <f t="shared" si="261"/>
        <v>1.0027725852814124</v>
      </c>
      <c r="CA68">
        <f t="shared" si="262"/>
        <v>2.8548211072013343</v>
      </c>
      <c r="CB68">
        <f t="shared" si="263"/>
        <v>35.728202721957722</v>
      </c>
      <c r="CC68">
        <f t="shared" si="264"/>
        <v>22.331449410800495</v>
      </c>
      <c r="CD68">
        <f t="shared" si="265"/>
        <v>23.968513488769531</v>
      </c>
      <c r="CE68">
        <f t="shared" si="266"/>
        <v>2.9893144877019742</v>
      </c>
      <c r="CF68">
        <f t="shared" si="267"/>
        <v>6.8631487034889679E-2</v>
      </c>
      <c r="CG68">
        <f t="shared" si="268"/>
        <v>1.0704522256070923</v>
      </c>
      <c r="CH68">
        <f t="shared" si="269"/>
        <v>1.9188622620948819</v>
      </c>
      <c r="CI68">
        <f t="shared" si="270"/>
        <v>4.2937140673917358E-2</v>
      </c>
      <c r="CJ68">
        <f t="shared" si="271"/>
        <v>5.0888045634045236</v>
      </c>
      <c r="CK68">
        <f t="shared" si="272"/>
        <v>1.2764512331770967</v>
      </c>
      <c r="CL68">
        <f t="shared" si="273"/>
        <v>36.363210072629684</v>
      </c>
      <c r="CM68">
        <f t="shared" si="274"/>
        <v>49.985698464894796</v>
      </c>
      <c r="CN68">
        <f t="shared" si="275"/>
        <v>-4.9574860411190315E-3</v>
      </c>
      <c r="CO68">
        <f t="shared" si="276"/>
        <v>0</v>
      </c>
      <c r="CP68">
        <f t="shared" si="277"/>
        <v>1751.9811203708609</v>
      </c>
      <c r="CQ68">
        <f t="shared" si="278"/>
        <v>278.610107421875</v>
      </c>
      <c r="CR68">
        <f t="shared" si="279"/>
        <v>7.2410041340514819E-2</v>
      </c>
      <c r="CS68">
        <v>-9999</v>
      </c>
    </row>
    <row r="69" spans="1:97" x14ac:dyDescent="0.2">
      <c r="A69" t="s">
        <v>125</v>
      </c>
      <c r="B69" t="s">
        <v>127</v>
      </c>
      <c r="C69" t="s">
        <v>129</v>
      </c>
      <c r="D69">
        <v>1</v>
      </c>
      <c r="E69">
        <v>3</v>
      </c>
      <c r="F69" t="s">
        <v>158</v>
      </c>
      <c r="G69" t="s">
        <v>135</v>
      </c>
      <c r="H69" t="s">
        <v>159</v>
      </c>
      <c r="I69">
        <v>2</v>
      </c>
      <c r="J69" s="8">
        <v>20130619</v>
      </c>
      <c r="K69" s="10" t="s">
        <v>160</v>
      </c>
      <c r="L69" s="5" t="s">
        <v>140</v>
      </c>
      <c r="M69" s="5" t="s">
        <v>143</v>
      </c>
      <c r="N69">
        <v>0</v>
      </c>
      <c r="O69" s="1">
        <v>16</v>
      </c>
      <c r="P69" s="1" t="s">
        <v>174</v>
      </c>
      <c r="Q69" s="1">
        <v>13934.499999069609</v>
      </c>
      <c r="R69" s="1">
        <v>0</v>
      </c>
      <c r="S69">
        <f t="shared" si="240"/>
        <v>7.3385314724794624</v>
      </c>
      <c r="T69">
        <f t="shared" si="241"/>
        <v>6.9570893682445081E-2</v>
      </c>
      <c r="U69">
        <f t="shared" si="242"/>
        <v>215.20279491604279</v>
      </c>
      <c r="V69" s="1">
        <v>16</v>
      </c>
      <c r="W69" s="1">
        <v>16</v>
      </c>
      <c r="X69" s="1">
        <v>0</v>
      </c>
      <c r="Y69" s="1">
        <v>0</v>
      </c>
      <c r="Z69" s="1">
        <v>568.2783203125</v>
      </c>
      <c r="AA69" s="1">
        <v>907.19818115234375</v>
      </c>
      <c r="AB69" s="1">
        <v>809.45745849609375</v>
      </c>
      <c r="AC69">
        <v>-9999</v>
      </c>
      <c r="AD69">
        <f t="shared" si="243"/>
        <v>0.37358966087138762</v>
      </c>
      <c r="AE69">
        <f t="shared" si="244"/>
        <v>0.10773910782327353</v>
      </c>
      <c r="AF69" s="1">
        <v>-1</v>
      </c>
      <c r="AG69" s="1">
        <v>0.87</v>
      </c>
      <c r="AH69" s="1">
        <v>0.92</v>
      </c>
      <c r="AI69" s="1">
        <v>9.973607063293457</v>
      </c>
      <c r="AJ69">
        <f t="shared" si="245"/>
        <v>0.87498680353164671</v>
      </c>
      <c r="AK69">
        <f t="shared" si="246"/>
        <v>4.7672462324546928E-3</v>
      </c>
      <c r="AL69">
        <f t="shared" si="247"/>
        <v>0.28838889055969869</v>
      </c>
      <c r="AM69">
        <f t="shared" si="248"/>
        <v>1.5963976606629469</v>
      </c>
      <c r="AN69">
        <f t="shared" si="249"/>
        <v>-1</v>
      </c>
      <c r="AO69" s="1">
        <v>1999.035400390625</v>
      </c>
      <c r="AP69" s="1">
        <v>0.5</v>
      </c>
      <c r="AQ69">
        <f t="shared" si="250"/>
        <v>94.224831023531863</v>
      </c>
      <c r="AR69">
        <f t="shared" si="251"/>
        <v>1.5930540653349068</v>
      </c>
      <c r="AS69">
        <f t="shared" si="252"/>
        <v>1.7969590832412254</v>
      </c>
      <c r="AT69">
        <f t="shared" si="253"/>
        <v>23.289594650268555</v>
      </c>
      <c r="AU69" s="1">
        <v>1.7466600000000001</v>
      </c>
      <c r="AV69">
        <f t="shared" si="254"/>
        <v>4.9881710114002225</v>
      </c>
      <c r="AW69" s="1">
        <v>1</v>
      </c>
      <c r="AX69">
        <f t="shared" si="255"/>
        <v>9.9763420228004449</v>
      </c>
      <c r="AY69" s="1">
        <v>24.745038986206055</v>
      </c>
      <c r="AZ69" s="1">
        <v>23.289594650268555</v>
      </c>
      <c r="BA69" s="1">
        <v>25.992893218994141</v>
      </c>
      <c r="BB69" s="1">
        <v>400.88821411132812</v>
      </c>
      <c r="BC69" s="1">
        <v>396.25088500976562</v>
      </c>
      <c r="BD69" s="1">
        <v>12.508819580078125</v>
      </c>
      <c r="BE69" s="1">
        <v>13.423317909240723</v>
      </c>
      <c r="BF69" s="1">
        <v>31.915802001953125</v>
      </c>
      <c r="BG69" s="1">
        <v>34.249111175537109</v>
      </c>
      <c r="BH69" s="1">
        <v>300.18350219726562</v>
      </c>
      <c r="BI69" s="1">
        <v>1999.035400390625</v>
      </c>
      <c r="BJ69" s="1">
        <v>29.58586311340332</v>
      </c>
      <c r="BK69" s="1">
        <v>79.903289794921875</v>
      </c>
      <c r="BL69" s="1">
        <v>-1.1958073377609253</v>
      </c>
      <c r="BM69" s="1">
        <v>-0.22648060321807861</v>
      </c>
      <c r="BN69" s="1">
        <v>0.75</v>
      </c>
      <c r="BO69" s="1">
        <v>-1.355140209197998</v>
      </c>
      <c r="BP69" s="1">
        <v>7.355140209197998</v>
      </c>
      <c r="BQ69" s="1">
        <v>1</v>
      </c>
      <c r="BR69" s="1">
        <v>0</v>
      </c>
      <c r="BS69" s="1">
        <v>0.15999999642372131</v>
      </c>
      <c r="BT69" s="1">
        <v>111115</v>
      </c>
      <c r="BU69">
        <f t="shared" si="256"/>
        <v>1.7186143966041794</v>
      </c>
      <c r="BV69">
        <f t="shared" si="257"/>
        <v>1.5930540653349068E-3</v>
      </c>
      <c r="BW69">
        <f t="shared" si="258"/>
        <v>296.43959465026853</v>
      </c>
      <c r="BX69">
        <f t="shared" si="259"/>
        <v>297.89503898620603</v>
      </c>
      <c r="BY69">
        <f t="shared" si="260"/>
        <v>319.8456569133923</v>
      </c>
      <c r="BZ69">
        <f t="shared" si="261"/>
        <v>0.99414569751136272</v>
      </c>
      <c r="CA69">
        <f t="shared" si="262"/>
        <v>2.8695263441526517</v>
      </c>
      <c r="CB69">
        <f t="shared" si="263"/>
        <v>35.912493109076216</v>
      </c>
      <c r="CC69">
        <f t="shared" si="264"/>
        <v>22.489175199835493</v>
      </c>
      <c r="CD69">
        <f t="shared" si="265"/>
        <v>24.017316818237305</v>
      </c>
      <c r="CE69">
        <f t="shared" si="266"/>
        <v>2.9980913303844527</v>
      </c>
      <c r="CF69">
        <f t="shared" si="267"/>
        <v>6.9089094836684364E-2</v>
      </c>
      <c r="CG69">
        <f t="shared" si="268"/>
        <v>1.0725672609114263</v>
      </c>
      <c r="CH69">
        <f t="shared" si="269"/>
        <v>1.9255240694730265</v>
      </c>
      <c r="CI69">
        <f t="shared" si="270"/>
        <v>4.3223713951985411E-2</v>
      </c>
      <c r="CJ69">
        <f t="shared" si="271"/>
        <v>17.195411286853709</v>
      </c>
      <c r="CK69">
        <f t="shared" si="272"/>
        <v>0.5430973230778755</v>
      </c>
      <c r="CL69">
        <f t="shared" si="273"/>
        <v>36.23866854470387</v>
      </c>
      <c r="CM69">
        <f t="shared" si="274"/>
        <v>395.25783390293657</v>
      </c>
      <c r="CN69">
        <f t="shared" si="275"/>
        <v>6.7282312158136086E-3</v>
      </c>
      <c r="CO69">
        <f t="shared" si="276"/>
        <v>0</v>
      </c>
      <c r="CP69">
        <f t="shared" si="277"/>
        <v>1749.1295951343984</v>
      </c>
      <c r="CQ69">
        <f t="shared" si="278"/>
        <v>338.91986083984375</v>
      </c>
      <c r="CR69">
        <f t="shared" si="279"/>
        <v>0.10773910782327353</v>
      </c>
      <c r="CS69">
        <v>-9999</v>
      </c>
    </row>
    <row r="70" spans="1:97" x14ac:dyDescent="0.2">
      <c r="A70" t="s">
        <v>125</v>
      </c>
      <c r="B70" t="s">
        <v>127</v>
      </c>
      <c r="C70" t="s">
        <v>129</v>
      </c>
      <c r="D70">
        <v>1</v>
      </c>
      <c r="E70">
        <v>3</v>
      </c>
      <c r="F70" t="s">
        <v>158</v>
      </c>
      <c r="G70" t="s">
        <v>135</v>
      </c>
      <c r="H70" t="s">
        <v>159</v>
      </c>
      <c r="I70">
        <v>2</v>
      </c>
      <c r="J70" s="8">
        <v>20130619</v>
      </c>
      <c r="K70" s="10" t="s">
        <v>160</v>
      </c>
      <c r="L70" s="5" t="s">
        <v>140</v>
      </c>
      <c r="M70" s="5" t="s">
        <v>143</v>
      </c>
      <c r="N70">
        <v>0</v>
      </c>
      <c r="O70" s="1">
        <v>17</v>
      </c>
      <c r="P70" s="1" t="s">
        <v>175</v>
      </c>
      <c r="Q70" s="1">
        <v>14034.999999517575</v>
      </c>
      <c r="R70" s="1">
        <v>0</v>
      </c>
      <c r="S70">
        <f t="shared" si="240"/>
        <v>16.902231199556201</v>
      </c>
      <c r="T70">
        <f t="shared" si="241"/>
        <v>6.8836667501481597E-2</v>
      </c>
      <c r="U70">
        <f t="shared" si="242"/>
        <v>468.16203000716848</v>
      </c>
      <c r="V70" s="1">
        <v>17</v>
      </c>
      <c r="W70" s="1">
        <v>17</v>
      </c>
      <c r="X70" s="1">
        <v>0</v>
      </c>
      <c r="Y70" s="1">
        <v>0</v>
      </c>
      <c r="Z70" s="1">
        <v>553.487548828125</v>
      </c>
      <c r="AA70" s="1">
        <v>944.11419677734375</v>
      </c>
      <c r="AB70" s="1">
        <v>818.37078857421875</v>
      </c>
      <c r="AC70">
        <v>-9999</v>
      </c>
      <c r="AD70">
        <f t="shared" si="243"/>
        <v>0.413749363458987</v>
      </c>
      <c r="AE70">
        <f t="shared" si="244"/>
        <v>0.13318665118302403</v>
      </c>
      <c r="AF70" s="1">
        <v>-1</v>
      </c>
      <c r="AG70" s="1">
        <v>0.87</v>
      </c>
      <c r="AH70" s="1">
        <v>0.92</v>
      </c>
      <c r="AI70" s="1">
        <v>9.973607063293457</v>
      </c>
      <c r="AJ70">
        <f t="shared" si="245"/>
        <v>0.87498680353164671</v>
      </c>
      <c r="AK70">
        <f t="shared" si="246"/>
        <v>1.0237401932020954E-2</v>
      </c>
      <c r="AL70">
        <f t="shared" si="247"/>
        <v>0.32190176697692058</v>
      </c>
      <c r="AM70">
        <f t="shared" si="248"/>
        <v>1.7057550775555395</v>
      </c>
      <c r="AN70">
        <f t="shared" si="249"/>
        <v>-1</v>
      </c>
      <c r="AO70" s="1">
        <v>1998.5540771484375</v>
      </c>
      <c r="AP70" s="1">
        <v>0.5</v>
      </c>
      <c r="AQ70">
        <f t="shared" si="250"/>
        <v>116.45231075256083</v>
      </c>
      <c r="AR70">
        <f t="shared" si="251"/>
        <v>1.5671346338868373</v>
      </c>
      <c r="AS70">
        <f t="shared" si="252"/>
        <v>1.7866775161962927</v>
      </c>
      <c r="AT70">
        <f t="shared" si="253"/>
        <v>23.213966369628906</v>
      </c>
      <c r="AU70" s="1">
        <v>1.7466600000000001</v>
      </c>
      <c r="AV70">
        <f t="shared" si="254"/>
        <v>4.9881710114002225</v>
      </c>
      <c r="AW70" s="1">
        <v>1</v>
      </c>
      <c r="AX70">
        <f t="shared" si="255"/>
        <v>9.9763420228004449</v>
      </c>
      <c r="AY70" s="1">
        <v>24.745399475097656</v>
      </c>
      <c r="AZ70" s="1">
        <v>23.213966369628906</v>
      </c>
      <c r="BA70" s="1">
        <v>25.992362976074219</v>
      </c>
      <c r="BB70" s="1">
        <v>898.84368896484375</v>
      </c>
      <c r="BC70" s="1">
        <v>888.19793701171875</v>
      </c>
      <c r="BD70" s="1">
        <v>12.488193511962891</v>
      </c>
      <c r="BE70" s="1">
        <v>13.387932777404785</v>
      </c>
      <c r="BF70" s="1">
        <v>31.863344192504883</v>
      </c>
      <c r="BG70" s="1">
        <v>34.159008026123047</v>
      </c>
      <c r="BH70" s="1">
        <v>300.15420532226562</v>
      </c>
      <c r="BI70" s="1">
        <v>1998.5540771484375</v>
      </c>
      <c r="BJ70" s="1">
        <v>29.581993103027344</v>
      </c>
      <c r="BK70" s="1">
        <v>79.905433654785156</v>
      </c>
      <c r="BL70" s="1">
        <v>-1.9050968885421753</v>
      </c>
      <c r="BM70" s="1">
        <v>-0.22710716724395752</v>
      </c>
      <c r="BN70" s="1">
        <v>0.5</v>
      </c>
      <c r="BO70" s="1">
        <v>-1.355140209197998</v>
      </c>
      <c r="BP70" s="1">
        <v>7.355140209197998</v>
      </c>
      <c r="BQ70" s="1">
        <v>1</v>
      </c>
      <c r="BR70" s="1">
        <v>0</v>
      </c>
      <c r="BS70" s="1">
        <v>0.15999999642372131</v>
      </c>
      <c r="BT70" s="1">
        <v>111115</v>
      </c>
      <c r="BU70">
        <f t="shared" si="256"/>
        <v>1.7184466657636035</v>
      </c>
      <c r="BV70">
        <f t="shared" si="257"/>
        <v>1.5671346338868373E-3</v>
      </c>
      <c r="BW70">
        <f t="shared" si="258"/>
        <v>296.36396636962888</v>
      </c>
      <c r="BX70">
        <f t="shared" si="259"/>
        <v>297.89539947509763</v>
      </c>
      <c r="BY70">
        <f t="shared" si="260"/>
        <v>319.76864519636365</v>
      </c>
      <c r="BZ70">
        <f t="shared" si="261"/>
        <v>1.0013477024399848</v>
      </c>
      <c r="CA70">
        <f t="shared" si="262"/>
        <v>2.8564460905159343</v>
      </c>
      <c r="CB70">
        <f t="shared" si="263"/>
        <v>35.747832905289229</v>
      </c>
      <c r="CC70">
        <f t="shared" si="264"/>
        <v>22.359900127884444</v>
      </c>
      <c r="CD70">
        <f t="shared" si="265"/>
        <v>23.979682922363281</v>
      </c>
      <c r="CE70">
        <f t="shared" si="266"/>
        <v>2.9913212255703776</v>
      </c>
      <c r="CF70">
        <f t="shared" si="267"/>
        <v>6.8364949980191075E-2</v>
      </c>
      <c r="CG70">
        <f t="shared" si="268"/>
        <v>1.0697685743196417</v>
      </c>
      <c r="CH70">
        <f t="shared" si="269"/>
        <v>1.9215526512507359</v>
      </c>
      <c r="CI70">
        <f t="shared" si="270"/>
        <v>4.2770225688176809E-2</v>
      </c>
      <c r="CJ70">
        <f t="shared" si="271"/>
        <v>37.408690028427337</v>
      </c>
      <c r="CK70">
        <f t="shared" si="272"/>
        <v>0.52709200336837936</v>
      </c>
      <c r="CL70">
        <f t="shared" si="273"/>
        <v>36.315058797289367</v>
      </c>
      <c r="CM70">
        <f t="shared" si="274"/>
        <v>885.91072471814948</v>
      </c>
      <c r="CN70">
        <f t="shared" si="275"/>
        <v>6.9285256707163484E-3</v>
      </c>
      <c r="CO70">
        <f t="shared" si="276"/>
        <v>0</v>
      </c>
      <c r="CP70">
        <f t="shared" si="277"/>
        <v>1748.7084436492514</v>
      </c>
      <c r="CQ70">
        <f t="shared" si="278"/>
        <v>390.62664794921875</v>
      </c>
      <c r="CR70">
        <f t="shared" si="279"/>
        <v>0.13318665118302403</v>
      </c>
      <c r="CS70">
        <v>-9999</v>
      </c>
    </row>
    <row r="71" spans="1:97" x14ac:dyDescent="0.2">
      <c r="A71" t="s">
        <v>125</v>
      </c>
      <c r="B71" t="s">
        <v>127</v>
      </c>
      <c r="C71" t="s">
        <v>129</v>
      </c>
      <c r="D71">
        <v>1</v>
      </c>
      <c r="E71">
        <v>3</v>
      </c>
      <c r="F71" t="s">
        <v>158</v>
      </c>
      <c r="G71" t="s">
        <v>135</v>
      </c>
      <c r="H71" t="s">
        <v>159</v>
      </c>
      <c r="I71">
        <v>2</v>
      </c>
      <c r="J71" s="8">
        <v>20130619</v>
      </c>
      <c r="K71" s="10" t="s">
        <v>160</v>
      </c>
      <c r="L71" s="5" t="s">
        <v>140</v>
      </c>
      <c r="M71" s="5" t="s">
        <v>143</v>
      </c>
      <c r="N71">
        <v>0</v>
      </c>
      <c r="O71" s="1">
        <v>18</v>
      </c>
      <c r="P71" s="1" t="s">
        <v>176</v>
      </c>
      <c r="Q71" s="1">
        <v>14174.499999483116</v>
      </c>
      <c r="R71" s="1">
        <v>0</v>
      </c>
      <c r="S71">
        <f t="shared" si="240"/>
        <v>21.241154343380558</v>
      </c>
      <c r="T71">
        <f t="shared" si="241"/>
        <v>6.8848079796623662E-2</v>
      </c>
      <c r="U71">
        <f t="shared" si="242"/>
        <v>658.13832176953872</v>
      </c>
      <c r="V71" s="1">
        <v>18</v>
      </c>
      <c r="W71" s="1">
        <v>18</v>
      </c>
      <c r="X71" s="1">
        <v>0</v>
      </c>
      <c r="Y71" s="1">
        <v>0</v>
      </c>
      <c r="Z71" s="1">
        <v>559.9619140625</v>
      </c>
      <c r="AA71" s="1">
        <v>993.9910888671875</v>
      </c>
      <c r="AB71" s="1">
        <v>843.5714111328125</v>
      </c>
      <c r="AC71">
        <v>-9999</v>
      </c>
      <c r="AD71">
        <f t="shared" si="243"/>
        <v>0.43665298378009954</v>
      </c>
      <c r="AE71">
        <f t="shared" si="244"/>
        <v>0.15132900024868673</v>
      </c>
      <c r="AF71" s="1">
        <v>-1</v>
      </c>
      <c r="AG71" s="1">
        <v>0.87</v>
      </c>
      <c r="AH71" s="1">
        <v>0.92</v>
      </c>
      <c r="AI71" s="1">
        <v>9.973607063293457</v>
      </c>
      <c r="AJ71">
        <f t="shared" si="245"/>
        <v>0.87498680353164671</v>
      </c>
      <c r="AK71">
        <f t="shared" si="246"/>
        <v>1.2706980454862364E-2</v>
      </c>
      <c r="AL71">
        <f t="shared" si="247"/>
        <v>0.34656582199126046</v>
      </c>
      <c r="AM71">
        <f t="shared" si="248"/>
        <v>1.775104813210999</v>
      </c>
      <c r="AN71">
        <f t="shared" si="249"/>
        <v>-1</v>
      </c>
      <c r="AO71" s="1">
        <v>2000.3843994140625</v>
      </c>
      <c r="AP71" s="1">
        <v>0.5</v>
      </c>
      <c r="AQ71">
        <f t="shared" si="250"/>
        <v>132.43632754123772</v>
      </c>
      <c r="AR71">
        <f t="shared" si="251"/>
        <v>1.5439764750268681</v>
      </c>
      <c r="AS71">
        <f t="shared" si="252"/>
        <v>1.7603840443990566</v>
      </c>
      <c r="AT71">
        <f t="shared" si="253"/>
        <v>23.041788101196289</v>
      </c>
      <c r="AU71" s="1">
        <v>1.7466600000000001</v>
      </c>
      <c r="AV71">
        <f t="shared" si="254"/>
        <v>4.9881710114002225</v>
      </c>
      <c r="AW71" s="1">
        <v>1</v>
      </c>
      <c r="AX71">
        <f t="shared" si="255"/>
        <v>9.9763420228004449</v>
      </c>
      <c r="AY71" s="1">
        <v>24.693374633789062</v>
      </c>
      <c r="AZ71" s="1">
        <v>23.041788101196289</v>
      </c>
      <c r="BA71" s="1">
        <v>25.992250442504883</v>
      </c>
      <c r="BB71" s="1">
        <v>1201.4342041015625</v>
      </c>
      <c r="BC71" s="1">
        <v>1188.0074462890625</v>
      </c>
      <c r="BD71" s="1">
        <v>12.460145950317383</v>
      </c>
      <c r="BE71" s="1">
        <v>13.346540451049805</v>
      </c>
      <c r="BF71" s="1">
        <v>31.891237258911133</v>
      </c>
      <c r="BG71" s="1">
        <v>34.159927368164062</v>
      </c>
      <c r="BH71" s="1">
        <v>300.18338012695312</v>
      </c>
      <c r="BI71" s="1">
        <v>2000.3843994140625</v>
      </c>
      <c r="BJ71" s="1">
        <v>29.885501861572266</v>
      </c>
      <c r="BK71" s="1">
        <v>79.906654357910156</v>
      </c>
      <c r="BL71" s="1">
        <v>-2.5357122421264648</v>
      </c>
      <c r="BM71" s="1">
        <v>-0.22476589679718018</v>
      </c>
      <c r="BN71" s="1">
        <v>0.5</v>
      </c>
      <c r="BO71" s="1">
        <v>-1.355140209197998</v>
      </c>
      <c r="BP71" s="1">
        <v>7.355140209197998</v>
      </c>
      <c r="BQ71" s="1">
        <v>1</v>
      </c>
      <c r="BR71" s="1">
        <v>0</v>
      </c>
      <c r="BS71" s="1">
        <v>0.15999999642372131</v>
      </c>
      <c r="BT71" s="1">
        <v>111115</v>
      </c>
      <c r="BU71">
        <f t="shared" si="256"/>
        <v>1.718613697725677</v>
      </c>
      <c r="BV71">
        <f t="shared" si="257"/>
        <v>1.5439764750268682E-3</v>
      </c>
      <c r="BW71">
        <f t="shared" si="258"/>
        <v>296.19178810119627</v>
      </c>
      <c r="BX71">
        <f t="shared" si="259"/>
        <v>297.84337463378904</v>
      </c>
      <c r="BY71">
        <f t="shared" si="260"/>
        <v>320.06149675231791</v>
      </c>
      <c r="BZ71">
        <f t="shared" si="261"/>
        <v>1.0113287420041648</v>
      </c>
      <c r="CA71">
        <f t="shared" si="262"/>
        <v>2.8268614390949596</v>
      </c>
      <c r="CB71">
        <f t="shared" si="263"/>
        <v>35.377046652875187</v>
      </c>
      <c r="CC71">
        <f t="shared" si="264"/>
        <v>22.030506201825382</v>
      </c>
      <c r="CD71">
        <f t="shared" si="265"/>
        <v>23.867581367492676</v>
      </c>
      <c r="CE71">
        <f t="shared" si="266"/>
        <v>2.9712339955866356</v>
      </c>
      <c r="CF71">
        <f t="shared" si="267"/>
        <v>6.8376206388229249E-2</v>
      </c>
      <c r="CG71">
        <f t="shared" si="268"/>
        <v>1.066477394695903</v>
      </c>
      <c r="CH71">
        <f t="shared" si="269"/>
        <v>1.9047566008907326</v>
      </c>
      <c r="CI71">
        <f t="shared" si="270"/>
        <v>4.2777274825383467E-2</v>
      </c>
      <c r="CJ71">
        <f t="shared" si="271"/>
        <v>52.589631397333584</v>
      </c>
      <c r="CK71">
        <f t="shared" si="272"/>
        <v>0.55398501400419875</v>
      </c>
      <c r="CL71">
        <f t="shared" si="273"/>
        <v>36.609048226487317</v>
      </c>
      <c r="CM71">
        <f t="shared" si="274"/>
        <v>1185.1330903078795</v>
      </c>
      <c r="CN71">
        <f t="shared" si="275"/>
        <v>6.5614440277004336E-3</v>
      </c>
      <c r="CO71">
        <f t="shared" si="276"/>
        <v>0</v>
      </c>
      <c r="CP71">
        <f t="shared" si="277"/>
        <v>1750.3099514778835</v>
      </c>
      <c r="CQ71">
        <f t="shared" si="278"/>
        <v>434.0291748046875</v>
      </c>
      <c r="CR71">
        <f t="shared" si="279"/>
        <v>0.15132900024868673</v>
      </c>
      <c r="CS71">
        <v>-9999</v>
      </c>
    </row>
    <row r="72" spans="1:97" x14ac:dyDescent="0.2">
      <c r="A72" t="s">
        <v>125</v>
      </c>
      <c r="B72" t="s">
        <v>127</v>
      </c>
      <c r="C72" t="s">
        <v>129</v>
      </c>
      <c r="D72">
        <v>1</v>
      </c>
      <c r="E72">
        <v>3</v>
      </c>
      <c r="F72" t="s">
        <v>158</v>
      </c>
      <c r="G72" t="s">
        <v>135</v>
      </c>
      <c r="H72" t="s">
        <v>159</v>
      </c>
      <c r="I72">
        <v>2</v>
      </c>
      <c r="J72" s="8">
        <v>20130619</v>
      </c>
      <c r="K72" s="10" t="s">
        <v>160</v>
      </c>
      <c r="L72" s="5" t="s">
        <v>140</v>
      </c>
      <c r="M72" s="5" t="s">
        <v>143</v>
      </c>
      <c r="N72">
        <v>0</v>
      </c>
      <c r="O72" s="1">
        <v>19</v>
      </c>
      <c r="P72" s="1" t="s">
        <v>177</v>
      </c>
      <c r="Q72" s="1">
        <v>14282.49999968987</v>
      </c>
      <c r="R72" s="1">
        <v>0</v>
      </c>
      <c r="S72">
        <f t="shared" si="240"/>
        <v>24.249101733428525</v>
      </c>
      <c r="T72">
        <f t="shared" si="241"/>
        <v>6.8184622378442167E-2</v>
      </c>
      <c r="U72">
        <f t="shared" si="242"/>
        <v>868.89055755730931</v>
      </c>
      <c r="V72" s="1">
        <v>19</v>
      </c>
      <c r="W72" s="1">
        <v>19</v>
      </c>
      <c r="X72" s="1">
        <v>0</v>
      </c>
      <c r="Y72" s="1">
        <v>0</v>
      </c>
      <c r="Z72" s="1">
        <v>568.2392578125</v>
      </c>
      <c r="AA72" s="1">
        <v>1034.836669921875</v>
      </c>
      <c r="AB72" s="1">
        <v>861.41119384765625</v>
      </c>
      <c r="AC72">
        <v>-9999</v>
      </c>
      <c r="AD72">
        <f t="shared" si="243"/>
        <v>0.45088990917243083</v>
      </c>
      <c r="AE72">
        <f t="shared" si="244"/>
        <v>0.16758729286942597</v>
      </c>
      <c r="AF72" s="1">
        <v>-1</v>
      </c>
      <c r="AG72" s="1">
        <v>0.87</v>
      </c>
      <c r="AH72" s="1">
        <v>0.92</v>
      </c>
      <c r="AI72" s="1">
        <v>9.973607063293457</v>
      </c>
      <c r="AJ72">
        <f t="shared" si="245"/>
        <v>0.87498680353164671</v>
      </c>
      <c r="AK72">
        <f t="shared" si="246"/>
        <v>1.4423185717698633E-2</v>
      </c>
      <c r="AL72">
        <f t="shared" si="247"/>
        <v>0.37168117862078093</v>
      </c>
      <c r="AM72">
        <f t="shared" si="248"/>
        <v>1.8211284343598388</v>
      </c>
      <c r="AN72">
        <f t="shared" si="249"/>
        <v>-1</v>
      </c>
      <c r="AO72" s="1">
        <v>2000.705810546875</v>
      </c>
      <c r="AP72" s="1">
        <v>0.5</v>
      </c>
      <c r="AQ72">
        <f t="shared" si="250"/>
        <v>146.68841855435753</v>
      </c>
      <c r="AR72">
        <f t="shared" si="251"/>
        <v>1.5172932110575079</v>
      </c>
      <c r="AS72">
        <f t="shared" si="252"/>
        <v>1.7468336554251702</v>
      </c>
      <c r="AT72">
        <f t="shared" si="253"/>
        <v>22.941074371337891</v>
      </c>
      <c r="AU72" s="1">
        <v>1.7466600000000001</v>
      </c>
      <c r="AV72">
        <f t="shared" si="254"/>
        <v>4.9881710114002225</v>
      </c>
      <c r="AW72" s="1">
        <v>1</v>
      </c>
      <c r="AX72">
        <f t="shared" si="255"/>
        <v>9.9763420228004449</v>
      </c>
      <c r="AY72" s="1">
        <v>24.668613433837891</v>
      </c>
      <c r="AZ72" s="1">
        <v>22.941074371337891</v>
      </c>
      <c r="BA72" s="1">
        <v>25.990894317626953</v>
      </c>
      <c r="BB72" s="1">
        <v>1498.78076171875</v>
      </c>
      <c r="BC72" s="1">
        <v>1483.363037109375</v>
      </c>
      <c r="BD72" s="1">
        <v>12.430661201477051</v>
      </c>
      <c r="BE72" s="1">
        <v>13.301688194274902</v>
      </c>
      <c r="BF72" s="1">
        <v>31.861501693725586</v>
      </c>
      <c r="BG72" s="1">
        <v>34.094062805175781</v>
      </c>
      <c r="BH72" s="1">
        <v>300.21380615234375</v>
      </c>
      <c r="BI72" s="1">
        <v>2000.705810546875</v>
      </c>
      <c r="BJ72" s="1">
        <v>29.820217132568359</v>
      </c>
      <c r="BK72" s="1">
        <v>79.903175354003906</v>
      </c>
      <c r="BL72" s="1">
        <v>-3.0508489608764648</v>
      </c>
      <c r="BM72" s="1">
        <v>-0.22683632373809814</v>
      </c>
      <c r="BN72" s="1">
        <v>0.5</v>
      </c>
      <c r="BO72" s="1">
        <v>-1.355140209197998</v>
      </c>
      <c r="BP72" s="1">
        <v>7.355140209197998</v>
      </c>
      <c r="BQ72" s="1">
        <v>1</v>
      </c>
      <c r="BR72" s="1">
        <v>0</v>
      </c>
      <c r="BS72" s="1">
        <v>0.15999999642372131</v>
      </c>
      <c r="BT72" s="1">
        <v>111115</v>
      </c>
      <c r="BU72">
        <f t="shared" si="256"/>
        <v>1.7187878931923997</v>
      </c>
      <c r="BV72">
        <f t="shared" si="257"/>
        <v>1.5172932110575079E-3</v>
      </c>
      <c r="BW72">
        <f t="shared" si="258"/>
        <v>296.09107437133787</v>
      </c>
      <c r="BX72">
        <f t="shared" si="259"/>
        <v>297.81861343383787</v>
      </c>
      <c r="BY72">
        <f t="shared" si="260"/>
        <v>320.11292253241845</v>
      </c>
      <c r="BZ72">
        <f t="shared" si="261"/>
        <v>1.0191207504264415</v>
      </c>
      <c r="CA72">
        <f t="shared" si="262"/>
        <v>2.8096807797166012</v>
      </c>
      <c r="CB72">
        <f t="shared" si="263"/>
        <v>35.163568497353957</v>
      </c>
      <c r="CC72">
        <f t="shared" si="264"/>
        <v>21.861880303079054</v>
      </c>
      <c r="CD72">
        <f t="shared" si="265"/>
        <v>23.804843902587891</v>
      </c>
      <c r="CE72">
        <f t="shared" si="266"/>
        <v>2.9600437648720219</v>
      </c>
      <c r="CF72">
        <f t="shared" si="267"/>
        <v>6.7721769036207052E-2</v>
      </c>
      <c r="CG72">
        <f t="shared" si="268"/>
        <v>1.062847124291431</v>
      </c>
      <c r="CH72">
        <f t="shared" si="269"/>
        <v>1.8971966405805909</v>
      </c>
      <c r="CI72">
        <f t="shared" si="270"/>
        <v>4.2367448184730823E-2</v>
      </c>
      <c r="CJ72">
        <f t="shared" si="271"/>
        <v>69.427114583939911</v>
      </c>
      <c r="CK72">
        <f t="shared" si="272"/>
        <v>0.58575718540925337</v>
      </c>
      <c r="CL72">
        <f t="shared" si="273"/>
        <v>36.716552106448908</v>
      </c>
      <c r="CM72">
        <f t="shared" si="274"/>
        <v>1480.0816452660208</v>
      </c>
      <c r="CN72">
        <f t="shared" si="275"/>
        <v>6.0155019838110634E-3</v>
      </c>
      <c r="CO72">
        <f t="shared" si="276"/>
        <v>0</v>
      </c>
      <c r="CP72">
        <f t="shared" si="277"/>
        <v>1750.5911819776024</v>
      </c>
      <c r="CQ72">
        <f t="shared" si="278"/>
        <v>466.597412109375</v>
      </c>
      <c r="CR72">
        <f t="shared" si="279"/>
        <v>0.16758729286942597</v>
      </c>
      <c r="CS72">
        <v>-9999</v>
      </c>
    </row>
    <row r="73" spans="1:97" x14ac:dyDescent="0.2">
      <c r="A73" t="s">
        <v>125</v>
      </c>
      <c r="B73" t="s">
        <v>127</v>
      </c>
      <c r="C73" t="s">
        <v>129</v>
      </c>
      <c r="D73">
        <v>1</v>
      </c>
      <c r="E73">
        <v>3</v>
      </c>
      <c r="F73" t="s">
        <v>158</v>
      </c>
      <c r="G73" t="s">
        <v>135</v>
      </c>
      <c r="H73" t="s">
        <v>159</v>
      </c>
      <c r="I73">
        <v>3</v>
      </c>
      <c r="J73" s="8">
        <v>20130619</v>
      </c>
      <c r="K73" s="10" t="s">
        <v>160</v>
      </c>
      <c r="L73" s="5" t="s">
        <v>140</v>
      </c>
      <c r="M73" s="5" t="s">
        <v>143</v>
      </c>
      <c r="N73">
        <v>0</v>
      </c>
      <c r="O73" s="1">
        <v>20</v>
      </c>
      <c r="P73" s="1" t="s">
        <v>178</v>
      </c>
      <c r="Q73" s="1">
        <v>15433.499998104759</v>
      </c>
      <c r="R73" s="1">
        <v>0</v>
      </c>
      <c r="S73">
        <f t="shared" si="240"/>
        <v>7.4246731411179949</v>
      </c>
      <c r="T73">
        <f t="shared" si="241"/>
        <v>6.9856277336025618E-2</v>
      </c>
      <c r="U73">
        <f t="shared" si="242"/>
        <v>212.21160497643865</v>
      </c>
      <c r="V73" s="1">
        <v>20</v>
      </c>
      <c r="W73" s="1">
        <v>20</v>
      </c>
      <c r="X73" s="1">
        <v>0</v>
      </c>
      <c r="Y73" s="1">
        <v>0</v>
      </c>
      <c r="Z73" s="1">
        <v>544.7138671875</v>
      </c>
      <c r="AA73" s="1">
        <v>850.21673583984375</v>
      </c>
      <c r="AB73" s="1">
        <v>752.71441650390625</v>
      </c>
      <c r="AC73">
        <v>-9999</v>
      </c>
      <c r="AD73">
        <f t="shared" si="243"/>
        <v>0.35932351807985541</v>
      </c>
      <c r="AE73">
        <f t="shared" si="244"/>
        <v>0.11467936965463842</v>
      </c>
      <c r="AF73" s="1">
        <v>-1</v>
      </c>
      <c r="AG73" s="1">
        <v>0.87</v>
      </c>
      <c r="AH73" s="1">
        <v>0.92</v>
      </c>
      <c r="AI73" s="1">
        <v>9.973607063293457</v>
      </c>
      <c r="AJ73">
        <f t="shared" si="245"/>
        <v>0.87498680353164671</v>
      </c>
      <c r="AK73">
        <f t="shared" si="246"/>
        <v>4.8161692661218142E-3</v>
      </c>
      <c r="AL73">
        <f t="shared" si="247"/>
        <v>0.3191535312452114</v>
      </c>
      <c r="AM73">
        <f t="shared" si="248"/>
        <v>1.5608501766803458</v>
      </c>
      <c r="AN73">
        <f t="shared" si="249"/>
        <v>-1</v>
      </c>
      <c r="AO73" s="1">
        <v>1999.17041015625</v>
      </c>
      <c r="AP73" s="1">
        <v>0.5</v>
      </c>
      <c r="AQ73">
        <f t="shared" si="250"/>
        <v>100.30131334521685</v>
      </c>
      <c r="AR73">
        <f t="shared" si="251"/>
        <v>1.8485830268558248</v>
      </c>
      <c r="AS73">
        <f t="shared" si="252"/>
        <v>2.0740620908377956</v>
      </c>
      <c r="AT73">
        <f t="shared" si="253"/>
        <v>24.630792617797852</v>
      </c>
      <c r="AU73" s="1">
        <v>1.7466600000000001</v>
      </c>
      <c r="AV73">
        <f t="shared" si="254"/>
        <v>4.9881710114002225</v>
      </c>
      <c r="AW73" s="1">
        <v>1</v>
      </c>
      <c r="AX73">
        <f t="shared" si="255"/>
        <v>9.9763420228004449</v>
      </c>
      <c r="AY73" s="1">
        <v>28.583061218261719</v>
      </c>
      <c r="AZ73" s="1">
        <v>24.630792617797852</v>
      </c>
      <c r="BA73" s="1">
        <v>30.736869812011719</v>
      </c>
      <c r="BB73" s="1">
        <v>400.991943359375</v>
      </c>
      <c r="BC73" s="1">
        <v>396.24551391601562</v>
      </c>
      <c r="BD73" s="1">
        <v>11.907351493835449</v>
      </c>
      <c r="BE73" s="1">
        <v>12.969040870666504</v>
      </c>
      <c r="BF73" s="1">
        <v>24.236347198486328</v>
      </c>
      <c r="BG73" s="1">
        <v>26.397319793701172</v>
      </c>
      <c r="BH73" s="1">
        <v>300.17922973632812</v>
      </c>
      <c r="BI73" s="1">
        <v>1999.17041015625</v>
      </c>
      <c r="BJ73" s="1">
        <v>26.320934295654297</v>
      </c>
      <c r="BK73" s="1">
        <v>79.905258178710938</v>
      </c>
      <c r="BL73" s="1">
        <v>-1.8804388046264648</v>
      </c>
      <c r="BM73" s="1">
        <v>-0.26403915882110596</v>
      </c>
      <c r="BN73" s="1">
        <v>1</v>
      </c>
      <c r="BO73" s="1">
        <v>-1.355140209197998</v>
      </c>
      <c r="BP73" s="1">
        <v>7.355140209197998</v>
      </c>
      <c r="BQ73" s="1">
        <v>1</v>
      </c>
      <c r="BR73" s="1">
        <v>0</v>
      </c>
      <c r="BS73" s="1">
        <v>0.15999999642372131</v>
      </c>
      <c r="BT73" s="1">
        <v>111115</v>
      </c>
      <c r="BU73">
        <f t="shared" si="256"/>
        <v>1.7185899358565955</v>
      </c>
      <c r="BV73">
        <f t="shared" si="257"/>
        <v>1.8485830268558249E-3</v>
      </c>
      <c r="BW73">
        <f t="shared" si="258"/>
        <v>297.78079261779783</v>
      </c>
      <c r="BX73">
        <f t="shared" si="259"/>
        <v>301.7330612182617</v>
      </c>
      <c r="BY73">
        <f t="shared" si="260"/>
        <v>319.86725847540947</v>
      </c>
      <c r="BZ73">
        <f t="shared" si="261"/>
        <v>1.0614277265937428</v>
      </c>
      <c r="CA73">
        <f t="shared" si="262"/>
        <v>3.1103566499386566</v>
      </c>
      <c r="CB73">
        <f t="shared" si="263"/>
        <v>38.925556600821359</v>
      </c>
      <c r="CC73">
        <f t="shared" si="264"/>
        <v>25.956515730154855</v>
      </c>
      <c r="CD73">
        <f t="shared" si="265"/>
        <v>26.606926918029785</v>
      </c>
      <c r="CE73">
        <f t="shared" si="266"/>
        <v>3.4973585421247724</v>
      </c>
      <c r="CF73">
        <f t="shared" si="267"/>
        <v>6.9370531451118947E-2</v>
      </c>
      <c r="CG73">
        <f t="shared" si="268"/>
        <v>1.036294559100861</v>
      </c>
      <c r="CH73">
        <f t="shared" si="269"/>
        <v>2.4610639830239114</v>
      </c>
      <c r="CI73">
        <f t="shared" si="270"/>
        <v>4.3399963291642328E-2</v>
      </c>
      <c r="CJ73">
        <f t="shared" si="271"/>
        <v>16.956823084160948</v>
      </c>
      <c r="CK73">
        <f t="shared" si="272"/>
        <v>0.53555585495263669</v>
      </c>
      <c r="CL73">
        <f t="shared" si="273"/>
        <v>32.017255762949489</v>
      </c>
      <c r="CM73">
        <f t="shared" si="274"/>
        <v>395.24080610651976</v>
      </c>
      <c r="CN73">
        <f t="shared" si="275"/>
        <v>6.0145019249710279E-3</v>
      </c>
      <c r="CO73">
        <f t="shared" si="276"/>
        <v>0</v>
      </c>
      <c r="CP73">
        <f t="shared" si="277"/>
        <v>1749.2477268976684</v>
      </c>
      <c r="CQ73">
        <f t="shared" si="278"/>
        <v>305.50286865234375</v>
      </c>
      <c r="CR73">
        <f t="shared" si="279"/>
        <v>0.11467936965463842</v>
      </c>
      <c r="CS73">
        <v>-9999</v>
      </c>
    </row>
    <row r="74" spans="1:97" x14ac:dyDescent="0.2">
      <c r="A74" t="s">
        <v>125</v>
      </c>
      <c r="B74" t="s">
        <v>127</v>
      </c>
      <c r="C74" t="s">
        <v>129</v>
      </c>
      <c r="D74">
        <v>1</v>
      </c>
      <c r="E74">
        <v>3</v>
      </c>
      <c r="F74" t="s">
        <v>158</v>
      </c>
      <c r="G74" t="s">
        <v>135</v>
      </c>
      <c r="H74" t="s">
        <v>159</v>
      </c>
      <c r="I74">
        <v>3</v>
      </c>
      <c r="J74" s="8">
        <v>20130619</v>
      </c>
      <c r="K74" s="10" t="s">
        <v>160</v>
      </c>
      <c r="L74" s="5" t="s">
        <v>140</v>
      </c>
      <c r="M74" s="5" t="s">
        <v>143</v>
      </c>
      <c r="N74">
        <v>0</v>
      </c>
      <c r="O74" s="1">
        <v>21</v>
      </c>
      <c r="P74" s="1" t="s">
        <v>179</v>
      </c>
      <c r="Q74" s="1">
        <v>15529.49999968987</v>
      </c>
      <c r="R74" s="1">
        <v>0</v>
      </c>
      <c r="S74">
        <f t="shared" si="240"/>
        <v>4.1377423739670522</v>
      </c>
      <c r="T74">
        <f t="shared" si="241"/>
        <v>6.9759947980106388E-2</v>
      </c>
      <c r="U74">
        <f t="shared" si="242"/>
        <v>143.77191557804807</v>
      </c>
      <c r="V74" s="1">
        <v>21</v>
      </c>
      <c r="W74" s="1">
        <v>21</v>
      </c>
      <c r="X74" s="1">
        <v>0</v>
      </c>
      <c r="Y74" s="1">
        <v>0</v>
      </c>
      <c r="Z74" s="1">
        <v>554.51025390625</v>
      </c>
      <c r="AA74" s="1">
        <v>828.53125</v>
      </c>
      <c r="AB74" s="1">
        <v>750.16748046875</v>
      </c>
      <c r="AC74">
        <v>-9999</v>
      </c>
      <c r="AD74">
        <f t="shared" si="243"/>
        <v>0.33073103288952588</v>
      </c>
      <c r="AE74">
        <f t="shared" si="244"/>
        <v>9.4581549617168942E-2</v>
      </c>
      <c r="AF74" s="1">
        <v>-1</v>
      </c>
      <c r="AG74" s="1">
        <v>0.87</v>
      </c>
      <c r="AH74" s="1">
        <v>0.92</v>
      </c>
      <c r="AI74" s="1">
        <v>9.973607063293457</v>
      </c>
      <c r="AJ74">
        <f t="shared" si="245"/>
        <v>0.87498680353164671</v>
      </c>
      <c r="AK74">
        <f t="shared" si="246"/>
        <v>2.9365946479958374E-3</v>
      </c>
      <c r="AL74">
        <f t="shared" si="247"/>
        <v>0.28597724498614563</v>
      </c>
      <c r="AM74">
        <f t="shared" si="248"/>
        <v>1.4941675905240848</v>
      </c>
      <c r="AN74">
        <f t="shared" si="249"/>
        <v>-1</v>
      </c>
      <c r="AO74" s="1">
        <v>1999.52490234375</v>
      </c>
      <c r="AP74" s="1">
        <v>0.5</v>
      </c>
      <c r="AQ74">
        <f t="shared" si="250"/>
        <v>82.737948799851694</v>
      </c>
      <c r="AR74">
        <f t="shared" si="251"/>
        <v>1.8466412862316981</v>
      </c>
      <c r="AS74">
        <f t="shared" si="252"/>
        <v>2.0747111712700148</v>
      </c>
      <c r="AT74">
        <f t="shared" si="253"/>
        <v>24.62835693359375</v>
      </c>
      <c r="AU74" s="1">
        <v>1.7466600000000001</v>
      </c>
      <c r="AV74">
        <f t="shared" si="254"/>
        <v>4.9881710114002225</v>
      </c>
      <c r="AW74" s="1">
        <v>1</v>
      </c>
      <c r="AX74">
        <f t="shared" si="255"/>
        <v>9.9763420228004449</v>
      </c>
      <c r="AY74" s="1">
        <v>28.630617141723633</v>
      </c>
      <c r="AZ74" s="1">
        <v>24.62835693359375</v>
      </c>
      <c r="BA74" s="1">
        <v>30.796375274658203</v>
      </c>
      <c r="BB74" s="1">
        <v>250.25387573242188</v>
      </c>
      <c r="BC74" s="1">
        <v>247.57986450195312</v>
      </c>
      <c r="BD74" s="1">
        <v>11.894731521606445</v>
      </c>
      <c r="BE74" s="1">
        <v>12.95545768737793</v>
      </c>
      <c r="BF74" s="1">
        <v>24.143547058105469</v>
      </c>
      <c r="BG74" s="1">
        <v>26.296575546264648</v>
      </c>
      <c r="BH74" s="1">
        <v>300.14035034179688</v>
      </c>
      <c r="BI74" s="1">
        <v>1999.52490234375</v>
      </c>
      <c r="BJ74" s="1">
        <v>26.175811767578125</v>
      </c>
      <c r="BK74" s="1">
        <v>79.903976440429688</v>
      </c>
      <c r="BL74" s="1">
        <v>-1.3538732528686523</v>
      </c>
      <c r="BM74" s="1">
        <v>-0.26330769062042236</v>
      </c>
      <c r="BN74" s="1">
        <v>0.5</v>
      </c>
      <c r="BO74" s="1">
        <v>-1.355140209197998</v>
      </c>
      <c r="BP74" s="1">
        <v>7.355140209197998</v>
      </c>
      <c r="BQ74" s="1">
        <v>1</v>
      </c>
      <c r="BR74" s="1">
        <v>0</v>
      </c>
      <c r="BS74" s="1">
        <v>0.15999999642372131</v>
      </c>
      <c r="BT74" s="1">
        <v>111115</v>
      </c>
      <c r="BU74">
        <f t="shared" si="256"/>
        <v>1.7183673430535813</v>
      </c>
      <c r="BV74">
        <f t="shared" si="257"/>
        <v>1.8466412862316981E-3</v>
      </c>
      <c r="BW74">
        <f t="shared" si="258"/>
        <v>297.77835693359373</v>
      </c>
      <c r="BX74">
        <f t="shared" si="259"/>
        <v>301.78061714172361</v>
      </c>
      <c r="BY74">
        <f t="shared" si="260"/>
        <v>319.92397722414171</v>
      </c>
      <c r="BZ74">
        <f t="shared" si="261"/>
        <v>1.0641668036433163</v>
      </c>
      <c r="CA74">
        <f t="shared" si="262"/>
        <v>3.1099037570972445</v>
      </c>
      <c r="CB74">
        <f t="shared" si="263"/>
        <v>38.920513041247098</v>
      </c>
      <c r="CC74">
        <f t="shared" si="264"/>
        <v>25.965055353869168</v>
      </c>
      <c r="CD74">
        <f t="shared" si="265"/>
        <v>26.629487037658691</v>
      </c>
      <c r="CE74">
        <f t="shared" si="266"/>
        <v>3.5020089050864156</v>
      </c>
      <c r="CF74">
        <f t="shared" si="267"/>
        <v>6.9275536179754238E-2</v>
      </c>
      <c r="CG74">
        <f t="shared" si="268"/>
        <v>1.0351925858272297</v>
      </c>
      <c r="CH74">
        <f t="shared" si="269"/>
        <v>2.4668163192591859</v>
      </c>
      <c r="CI74">
        <f t="shared" si="270"/>
        <v>4.3340472457779153E-2</v>
      </c>
      <c r="CJ74">
        <f t="shared" si="271"/>
        <v>11.4879477551438</v>
      </c>
      <c r="CK74">
        <f t="shared" si="272"/>
        <v>0.58070924251965517</v>
      </c>
      <c r="CL74">
        <f t="shared" si="273"/>
        <v>31.986075248348044</v>
      </c>
      <c r="CM74">
        <f t="shared" si="274"/>
        <v>247.01994462429766</v>
      </c>
      <c r="CN74">
        <f t="shared" si="275"/>
        <v>5.3578725852799014E-3</v>
      </c>
      <c r="CO74">
        <f t="shared" si="276"/>
        <v>0</v>
      </c>
      <c r="CP74">
        <f t="shared" si="277"/>
        <v>1749.5579028836858</v>
      </c>
      <c r="CQ74">
        <f t="shared" si="278"/>
        <v>274.02099609375</v>
      </c>
      <c r="CR74">
        <f t="shared" si="279"/>
        <v>9.4581549617168942E-2</v>
      </c>
      <c r="CS74">
        <v>-9999</v>
      </c>
    </row>
    <row r="75" spans="1:97" x14ac:dyDescent="0.2">
      <c r="A75" t="s">
        <v>125</v>
      </c>
      <c r="B75" t="s">
        <v>127</v>
      </c>
      <c r="C75" t="s">
        <v>129</v>
      </c>
      <c r="D75">
        <v>1</v>
      </c>
      <c r="E75">
        <v>3</v>
      </c>
      <c r="F75" t="s">
        <v>158</v>
      </c>
      <c r="G75" t="s">
        <v>135</v>
      </c>
      <c r="H75" t="s">
        <v>159</v>
      </c>
      <c r="I75">
        <v>3</v>
      </c>
      <c r="J75" s="8">
        <v>20130619</v>
      </c>
      <c r="K75" s="10" t="s">
        <v>160</v>
      </c>
      <c r="L75" s="5" t="s">
        <v>140</v>
      </c>
      <c r="M75" s="5" t="s">
        <v>143</v>
      </c>
      <c r="N75">
        <v>0</v>
      </c>
      <c r="O75" s="1">
        <v>22</v>
      </c>
      <c r="P75" s="1" t="s">
        <v>180</v>
      </c>
      <c r="Q75" s="1">
        <v>15552.499998104759</v>
      </c>
      <c r="R75" s="1">
        <v>0</v>
      </c>
      <c r="S75">
        <f t="shared" si="240"/>
        <v>3.7039899717252527</v>
      </c>
      <c r="T75">
        <f t="shared" si="241"/>
        <v>6.8745006666264125E-2</v>
      </c>
      <c r="U75">
        <f t="shared" si="242"/>
        <v>152.67204044086731</v>
      </c>
      <c r="V75" s="1">
        <v>22</v>
      </c>
      <c r="W75" s="1">
        <v>22</v>
      </c>
      <c r="X75" s="1">
        <v>0</v>
      </c>
      <c r="Y75" s="1">
        <v>0</v>
      </c>
      <c r="Z75" s="1">
        <v>554.98974609375</v>
      </c>
      <c r="AA75" s="1">
        <v>846.46478271484375</v>
      </c>
      <c r="AB75" s="1">
        <v>766.51202392578125</v>
      </c>
      <c r="AC75">
        <v>-9999</v>
      </c>
      <c r="AD75">
        <f t="shared" si="243"/>
        <v>0.34434396158367475</v>
      </c>
      <c r="AE75">
        <f t="shared" si="244"/>
        <v>9.4454914630508507E-2</v>
      </c>
      <c r="AF75" s="1">
        <v>-1</v>
      </c>
      <c r="AG75" s="1">
        <v>0.87</v>
      </c>
      <c r="AH75" s="1">
        <v>0.92</v>
      </c>
      <c r="AI75" s="1">
        <v>9.973607063293457</v>
      </c>
      <c r="AJ75">
        <f t="shared" si="245"/>
        <v>0.87498680353164671</v>
      </c>
      <c r="AK75">
        <f t="shared" si="246"/>
        <v>2.6872522851791631E-3</v>
      </c>
      <c r="AL75">
        <f t="shared" si="247"/>
        <v>0.27430396687109088</v>
      </c>
      <c r="AM75">
        <f t="shared" si="248"/>
        <v>1.52518994931459</v>
      </c>
      <c r="AN75">
        <f t="shared" si="249"/>
        <v>-1</v>
      </c>
      <c r="AO75" s="1">
        <v>2000.5823974609375</v>
      </c>
      <c r="AP75" s="1">
        <v>0.5</v>
      </c>
      <c r="AQ75">
        <f t="shared" si="250"/>
        <v>82.67087047475593</v>
      </c>
      <c r="AR75">
        <f t="shared" si="251"/>
        <v>1.7882214224682298</v>
      </c>
      <c r="AS75">
        <f t="shared" si="252"/>
        <v>2.0390673510822266</v>
      </c>
      <c r="AT75">
        <f t="shared" si="253"/>
        <v>24.416868209838867</v>
      </c>
      <c r="AU75" s="1">
        <v>1.7466600000000001</v>
      </c>
      <c r="AV75">
        <f t="shared" si="254"/>
        <v>4.9881710114002225</v>
      </c>
      <c r="AW75" s="1">
        <v>1</v>
      </c>
      <c r="AX75">
        <f t="shared" si="255"/>
        <v>9.9763420228004449</v>
      </c>
      <c r="AY75" s="1">
        <v>28.625982284545898</v>
      </c>
      <c r="AZ75" s="1">
        <v>24.416868209838867</v>
      </c>
      <c r="BA75" s="1">
        <v>30.789300918579102</v>
      </c>
      <c r="BB75" s="1">
        <v>250.18421936035156</v>
      </c>
      <c r="BC75" s="1">
        <v>247.77125549316406</v>
      </c>
      <c r="BD75" s="1">
        <v>11.885232925415039</v>
      </c>
      <c r="BE75" s="1">
        <v>12.912273406982422</v>
      </c>
      <c r="BF75" s="1">
        <v>24.130502700805664</v>
      </c>
      <c r="BG75" s="1">
        <v>26.2156982421875</v>
      </c>
      <c r="BH75" s="1">
        <v>300.19113159179688</v>
      </c>
      <c r="BI75" s="1">
        <v>2000.5823974609375</v>
      </c>
      <c r="BJ75" s="1">
        <v>26.09605598449707</v>
      </c>
      <c r="BK75" s="1">
        <v>79.90313720703125</v>
      </c>
      <c r="BL75" s="1">
        <v>-1.3538732528686523</v>
      </c>
      <c r="BM75" s="1">
        <v>-0.26330769062042236</v>
      </c>
      <c r="BN75" s="1">
        <v>0.5</v>
      </c>
      <c r="BO75" s="1">
        <v>-1.355140209197998</v>
      </c>
      <c r="BP75" s="1">
        <v>7.355140209197998</v>
      </c>
      <c r="BQ75" s="1">
        <v>1</v>
      </c>
      <c r="BR75" s="1">
        <v>0</v>
      </c>
      <c r="BS75" s="1">
        <v>0.15999999642372131</v>
      </c>
      <c r="BT75" s="1">
        <v>111115</v>
      </c>
      <c r="BU75">
        <f t="shared" si="256"/>
        <v>1.7186580765105792</v>
      </c>
      <c r="BV75">
        <f t="shared" si="257"/>
        <v>1.7882214224682299E-3</v>
      </c>
      <c r="BW75">
        <f t="shared" si="258"/>
        <v>297.56686820983884</v>
      </c>
      <c r="BX75">
        <f t="shared" si="259"/>
        <v>301.77598228454588</v>
      </c>
      <c r="BY75">
        <f t="shared" si="260"/>
        <v>320.09317643910981</v>
      </c>
      <c r="BZ75">
        <f t="shared" si="261"/>
        <v>1.0832902157173701</v>
      </c>
      <c r="CA75">
        <f t="shared" si="262"/>
        <v>3.0707985047750439</v>
      </c>
      <c r="CB75">
        <f t="shared" si="263"/>
        <v>38.43151360651234</v>
      </c>
      <c r="CC75">
        <f t="shared" si="264"/>
        <v>25.519240199529918</v>
      </c>
      <c r="CD75">
        <f t="shared" si="265"/>
        <v>26.521425247192383</v>
      </c>
      <c r="CE75">
        <f t="shared" si="266"/>
        <v>3.4797828134356825</v>
      </c>
      <c r="CF75">
        <f t="shared" si="267"/>
        <v>6.827454026535773E-2</v>
      </c>
      <c r="CG75">
        <f t="shared" si="268"/>
        <v>1.0317311536928173</v>
      </c>
      <c r="CH75">
        <f t="shared" si="269"/>
        <v>2.4480516597428652</v>
      </c>
      <c r="CI75">
        <f t="shared" si="270"/>
        <v>4.2713608199899243E-2</v>
      </c>
      <c r="CJ75">
        <f t="shared" si="271"/>
        <v>12.198974995024043</v>
      </c>
      <c r="CK75">
        <f t="shared" si="272"/>
        <v>0.61618140545394895</v>
      </c>
      <c r="CL75">
        <f t="shared" si="273"/>
        <v>32.314966900750576</v>
      </c>
      <c r="CM75">
        <f t="shared" si="274"/>
        <v>247.27003105133949</v>
      </c>
      <c r="CN75">
        <f t="shared" si="275"/>
        <v>4.8406316296438715E-3</v>
      </c>
      <c r="CO75">
        <f t="shared" si="276"/>
        <v>0</v>
      </c>
      <c r="CP75">
        <f t="shared" si="277"/>
        <v>1750.4831971560241</v>
      </c>
      <c r="CQ75">
        <f t="shared" si="278"/>
        <v>291.47503662109375</v>
      </c>
      <c r="CR75">
        <f t="shared" si="279"/>
        <v>9.4454914630508507E-2</v>
      </c>
      <c r="CS75">
        <v>-9999</v>
      </c>
    </row>
    <row r="76" spans="1:97" x14ac:dyDescent="0.2">
      <c r="A76" t="s">
        <v>125</v>
      </c>
      <c r="B76" t="s">
        <v>127</v>
      </c>
      <c r="C76" t="s">
        <v>129</v>
      </c>
      <c r="D76">
        <v>1</v>
      </c>
      <c r="E76">
        <v>3</v>
      </c>
      <c r="F76" t="s">
        <v>158</v>
      </c>
      <c r="G76" t="s">
        <v>135</v>
      </c>
      <c r="H76" t="s">
        <v>159</v>
      </c>
      <c r="I76">
        <v>3</v>
      </c>
      <c r="J76" s="8">
        <v>20130619</v>
      </c>
      <c r="K76" s="10" t="s">
        <v>160</v>
      </c>
      <c r="L76" s="5" t="s">
        <v>140</v>
      </c>
      <c r="M76" s="5" t="s">
        <v>143</v>
      </c>
      <c r="N76">
        <v>0</v>
      </c>
      <c r="O76" s="1">
        <v>23</v>
      </c>
      <c r="P76" s="1" t="s">
        <v>181</v>
      </c>
      <c r="Q76" s="1">
        <v>15699.499999138527</v>
      </c>
      <c r="R76" s="1">
        <v>0</v>
      </c>
      <c r="S76">
        <f t="shared" si="240"/>
        <v>0.43515194366895166</v>
      </c>
      <c r="T76">
        <f t="shared" si="241"/>
        <v>6.7755986336744928E-2</v>
      </c>
      <c r="U76">
        <f t="shared" si="242"/>
        <v>85.761549691953704</v>
      </c>
      <c r="V76" s="1">
        <v>23</v>
      </c>
      <c r="W76" s="1">
        <v>23</v>
      </c>
      <c r="X76" s="1">
        <v>0</v>
      </c>
      <c r="Y76" s="1">
        <v>0</v>
      </c>
      <c r="Z76" s="1">
        <v>566.414794921875</v>
      </c>
      <c r="AA76" s="1">
        <v>808.2093505859375</v>
      </c>
      <c r="AB76" s="1">
        <v>743.781005859375</v>
      </c>
      <c r="AC76">
        <v>-9999</v>
      </c>
      <c r="AD76">
        <f t="shared" si="243"/>
        <v>0.29917317275377442</v>
      </c>
      <c r="AE76">
        <f t="shared" si="244"/>
        <v>7.9717395845337713E-2</v>
      </c>
      <c r="AF76" s="1">
        <v>-1</v>
      </c>
      <c r="AG76" s="1">
        <v>0.87</v>
      </c>
      <c r="AH76" s="1">
        <v>0.92</v>
      </c>
      <c r="AI76" s="1">
        <v>9.973607063293457</v>
      </c>
      <c r="AJ76">
        <f t="shared" si="245"/>
        <v>0.87498680353164671</v>
      </c>
      <c r="AK76">
        <f t="shared" si="246"/>
        <v>8.2047648040104836E-4</v>
      </c>
      <c r="AL76">
        <f t="shared" si="247"/>
        <v>0.26645903812688027</v>
      </c>
      <c r="AM76">
        <f t="shared" si="248"/>
        <v>1.4268860168057809</v>
      </c>
      <c r="AN76">
        <f t="shared" si="249"/>
        <v>-1</v>
      </c>
      <c r="AO76" s="1">
        <v>1999.080322265625</v>
      </c>
      <c r="AP76" s="1">
        <v>0.5</v>
      </c>
      <c r="AQ76">
        <f t="shared" si="250"/>
        <v>69.719594847948457</v>
      </c>
      <c r="AR76">
        <f t="shared" si="251"/>
        <v>1.8055486178967692</v>
      </c>
      <c r="AS76">
        <f t="shared" si="252"/>
        <v>2.0881712410493325</v>
      </c>
      <c r="AT76">
        <f t="shared" si="253"/>
        <v>24.675636291503906</v>
      </c>
      <c r="AU76" s="1">
        <v>1.7466600000000001</v>
      </c>
      <c r="AV76">
        <f t="shared" si="254"/>
        <v>4.9881710114002225</v>
      </c>
      <c r="AW76" s="1">
        <v>1</v>
      </c>
      <c r="AX76">
        <f t="shared" si="255"/>
        <v>9.9763420228004449</v>
      </c>
      <c r="AY76" s="1">
        <v>28.645177841186523</v>
      </c>
      <c r="AZ76" s="1">
        <v>24.675636291503906</v>
      </c>
      <c r="BA76" s="1">
        <v>30.794328689575195</v>
      </c>
      <c r="BB76" s="1">
        <v>100.44029998779297</v>
      </c>
      <c r="BC76" s="1">
        <v>100.08194732666016</v>
      </c>
      <c r="BD76" s="1">
        <v>11.859471321105957</v>
      </c>
      <c r="BE76" s="1">
        <v>12.89653205871582</v>
      </c>
      <c r="BF76" s="1">
        <v>24.052810668945312</v>
      </c>
      <c r="BG76" s="1">
        <v>26.156126022338867</v>
      </c>
      <c r="BH76" s="1">
        <v>300.17605590820312</v>
      </c>
      <c r="BI76" s="1">
        <v>1999.080322265625</v>
      </c>
      <c r="BJ76" s="1">
        <v>25.487543106079102</v>
      </c>
      <c r="BK76" s="1">
        <v>79.9078369140625</v>
      </c>
      <c r="BL76" s="1">
        <v>-0.93558406829833984</v>
      </c>
      <c r="BM76" s="1">
        <v>-0.26342308521270752</v>
      </c>
      <c r="BN76" s="1">
        <v>0.5</v>
      </c>
      <c r="BO76" s="1">
        <v>-1.355140209197998</v>
      </c>
      <c r="BP76" s="1">
        <v>7.355140209197998</v>
      </c>
      <c r="BQ76" s="1">
        <v>1</v>
      </c>
      <c r="BR76" s="1">
        <v>0</v>
      </c>
      <c r="BS76" s="1">
        <v>0.15999999642372131</v>
      </c>
      <c r="BT76" s="1">
        <v>111115</v>
      </c>
      <c r="BU76">
        <f t="shared" si="256"/>
        <v>1.718571765015533</v>
      </c>
      <c r="BV76">
        <f t="shared" si="257"/>
        <v>1.8055486178967693E-3</v>
      </c>
      <c r="BW76">
        <f t="shared" si="258"/>
        <v>297.82563629150388</v>
      </c>
      <c r="BX76">
        <f t="shared" si="259"/>
        <v>301.7951778411865</v>
      </c>
      <c r="BY76">
        <f t="shared" si="260"/>
        <v>319.85284441323165</v>
      </c>
      <c r="BZ76">
        <f t="shared" si="261"/>
        <v>1.0692817517472477</v>
      </c>
      <c r="CA76">
        <f t="shared" si="262"/>
        <v>3.1187052215541753</v>
      </c>
      <c r="CB76">
        <f t="shared" si="263"/>
        <v>39.028777927103832</v>
      </c>
      <c r="CC76">
        <f t="shared" si="264"/>
        <v>26.132245868388011</v>
      </c>
      <c r="CD76">
        <f t="shared" si="265"/>
        <v>26.660407066345215</v>
      </c>
      <c r="CE76">
        <f t="shared" si="266"/>
        <v>3.5083912828924406</v>
      </c>
      <c r="CF76">
        <f t="shared" si="267"/>
        <v>6.7298914563820283E-2</v>
      </c>
      <c r="CG76">
        <f t="shared" si="268"/>
        <v>1.0305339805048426</v>
      </c>
      <c r="CH76">
        <f t="shared" si="269"/>
        <v>2.4778573023875978</v>
      </c>
      <c r="CI76">
        <f t="shared" si="270"/>
        <v>4.210264921703348E-2</v>
      </c>
      <c r="CJ76">
        <f t="shared" si="271"/>
        <v>6.8530199262819034</v>
      </c>
      <c r="CK76">
        <f t="shared" si="272"/>
        <v>0.85691327939527673</v>
      </c>
      <c r="CL76">
        <f t="shared" si="273"/>
        <v>31.722664819108381</v>
      </c>
      <c r="CM76">
        <f t="shared" si="274"/>
        <v>100.02306250468729</v>
      </c>
      <c r="CN76">
        <f t="shared" si="275"/>
        <v>1.3800996398952283E-3</v>
      </c>
      <c r="CO76">
        <f t="shared" si="276"/>
        <v>0</v>
      </c>
      <c r="CP76">
        <f t="shared" si="277"/>
        <v>1749.1689011822134</v>
      </c>
      <c r="CQ76">
        <f t="shared" si="278"/>
        <v>241.7945556640625</v>
      </c>
      <c r="CR76">
        <f t="shared" si="279"/>
        <v>7.9717395845337713E-2</v>
      </c>
      <c r="CS76">
        <v>-9999</v>
      </c>
    </row>
    <row r="77" spans="1:97" x14ac:dyDescent="0.2">
      <c r="A77" t="s">
        <v>125</v>
      </c>
      <c r="B77" t="s">
        <v>127</v>
      </c>
      <c r="C77" t="s">
        <v>129</v>
      </c>
      <c r="D77">
        <v>1</v>
      </c>
      <c r="E77">
        <v>3</v>
      </c>
      <c r="F77" t="s">
        <v>158</v>
      </c>
      <c r="G77" t="s">
        <v>135</v>
      </c>
      <c r="H77" t="s">
        <v>159</v>
      </c>
      <c r="I77">
        <v>3</v>
      </c>
      <c r="J77" s="8">
        <v>20130619</v>
      </c>
      <c r="K77" s="10" t="s">
        <v>160</v>
      </c>
      <c r="L77" s="5" t="s">
        <v>140</v>
      </c>
      <c r="M77" s="5" t="s">
        <v>143</v>
      </c>
      <c r="N77">
        <v>0</v>
      </c>
      <c r="O77" s="1">
        <v>24</v>
      </c>
      <c r="P77" s="1" t="s">
        <v>182</v>
      </c>
      <c r="Q77" s="1">
        <v>15783.999999310821</v>
      </c>
      <c r="R77" s="1">
        <v>0</v>
      </c>
      <c r="S77">
        <f t="shared" si="240"/>
        <v>-0.76104888227024503</v>
      </c>
      <c r="T77">
        <f t="shared" si="241"/>
        <v>6.7816849774506582E-2</v>
      </c>
      <c r="U77">
        <f t="shared" si="242"/>
        <v>66.481666099140796</v>
      </c>
      <c r="V77" s="1">
        <v>24</v>
      </c>
      <c r="W77" s="1">
        <v>24</v>
      </c>
      <c r="X77" s="1">
        <v>0</v>
      </c>
      <c r="Y77" s="1">
        <v>0</v>
      </c>
      <c r="Z77" s="1">
        <v>569.20947265625</v>
      </c>
      <c r="AA77" s="1">
        <v>811.3831787109375</v>
      </c>
      <c r="AB77" s="1">
        <v>741.96649169921875</v>
      </c>
      <c r="AC77">
        <v>-9999</v>
      </c>
      <c r="AD77">
        <f t="shared" si="243"/>
        <v>0.29847020792251849</v>
      </c>
      <c r="AE77">
        <f t="shared" si="244"/>
        <v>8.5553520005187414E-2</v>
      </c>
      <c r="AF77" s="1">
        <v>-1</v>
      </c>
      <c r="AG77" s="1">
        <v>0.87</v>
      </c>
      <c r="AH77" s="1">
        <v>0.92</v>
      </c>
      <c r="AI77" s="1">
        <v>9.973607063293457</v>
      </c>
      <c r="AJ77">
        <f t="shared" si="245"/>
        <v>0.87498680353164671</v>
      </c>
      <c r="AK77">
        <f t="shared" si="246"/>
        <v>1.3654449676181972E-4</v>
      </c>
      <c r="AL77">
        <f t="shared" si="247"/>
        <v>0.28664006568922523</v>
      </c>
      <c r="AM77">
        <f t="shared" si="248"/>
        <v>1.425456211971613</v>
      </c>
      <c r="AN77">
        <f t="shared" si="249"/>
        <v>-1</v>
      </c>
      <c r="AO77" s="1">
        <v>2000.0155029296875</v>
      </c>
      <c r="AP77" s="1">
        <v>0.5</v>
      </c>
      <c r="AQ77">
        <f t="shared" si="250"/>
        <v>74.858781260933043</v>
      </c>
      <c r="AR77">
        <f t="shared" si="251"/>
        <v>1.8038547489289964</v>
      </c>
      <c r="AS77">
        <f t="shared" si="252"/>
        <v>2.0843553558125905</v>
      </c>
      <c r="AT77">
        <f t="shared" si="253"/>
        <v>24.648159027099609</v>
      </c>
      <c r="AU77" s="1">
        <v>1.7466600000000001</v>
      </c>
      <c r="AV77">
        <f t="shared" si="254"/>
        <v>4.9881710114002225</v>
      </c>
      <c r="AW77" s="1">
        <v>1</v>
      </c>
      <c r="AX77">
        <f t="shared" si="255"/>
        <v>9.9763420228004449</v>
      </c>
      <c r="AY77" s="1">
        <v>28.598518371582031</v>
      </c>
      <c r="AZ77" s="1">
        <v>24.648159027099609</v>
      </c>
      <c r="BA77" s="1">
        <v>30.745403289794922</v>
      </c>
      <c r="BB77" s="1">
        <v>50.54547119140625</v>
      </c>
      <c r="BC77" s="1">
        <v>50.934825897216797</v>
      </c>
      <c r="BD77" s="1">
        <v>11.844691276550293</v>
      </c>
      <c r="BE77" s="1">
        <v>12.880740165710449</v>
      </c>
      <c r="BF77" s="1">
        <v>24.087028503417969</v>
      </c>
      <c r="BG77" s="1">
        <v>26.193910598754883</v>
      </c>
      <c r="BH77" s="1">
        <v>300.192138671875</v>
      </c>
      <c r="BI77" s="1">
        <v>2000.0155029296875</v>
      </c>
      <c r="BJ77" s="1">
        <v>25.369096755981445</v>
      </c>
      <c r="BK77" s="1">
        <v>79.904731750488281</v>
      </c>
      <c r="BL77" s="1">
        <v>-0.82353496551513672</v>
      </c>
      <c r="BM77" s="1">
        <v>-0.26801121234893799</v>
      </c>
      <c r="BN77" s="1">
        <v>0.5</v>
      </c>
      <c r="BO77" s="1">
        <v>-1.355140209197998</v>
      </c>
      <c r="BP77" s="1">
        <v>7.355140209197998</v>
      </c>
      <c r="BQ77" s="1">
        <v>1</v>
      </c>
      <c r="BR77" s="1">
        <v>0</v>
      </c>
      <c r="BS77" s="1">
        <v>0.15999999642372131</v>
      </c>
      <c r="BT77" s="1">
        <v>111115</v>
      </c>
      <c r="BU77">
        <f t="shared" si="256"/>
        <v>1.7186638422582241</v>
      </c>
      <c r="BV77">
        <f t="shared" si="257"/>
        <v>1.8038547489289964E-3</v>
      </c>
      <c r="BW77">
        <f t="shared" si="258"/>
        <v>297.79815902709959</v>
      </c>
      <c r="BX77">
        <f t="shared" si="259"/>
        <v>301.74851837158201</v>
      </c>
      <c r="BY77">
        <f t="shared" si="260"/>
        <v>320.00247331613718</v>
      </c>
      <c r="BZ77">
        <f t="shared" si="261"/>
        <v>1.0692365462034268</v>
      </c>
      <c r="CA77">
        <f t="shared" si="262"/>
        <v>3.1135874435014239</v>
      </c>
      <c r="CB77">
        <f t="shared" si="263"/>
        <v>38.966246119490883</v>
      </c>
      <c r="CC77">
        <f t="shared" si="264"/>
        <v>26.085505953780434</v>
      </c>
      <c r="CD77">
        <f t="shared" si="265"/>
        <v>26.62333869934082</v>
      </c>
      <c r="CE77">
        <f t="shared" si="266"/>
        <v>3.5007410008431838</v>
      </c>
      <c r="CF77">
        <f t="shared" si="267"/>
        <v>6.7358959256078446E-2</v>
      </c>
      <c r="CG77">
        <f t="shared" si="268"/>
        <v>1.0292320876888335</v>
      </c>
      <c r="CH77">
        <f t="shared" si="269"/>
        <v>2.4715089131543504</v>
      </c>
      <c r="CI77">
        <f t="shared" si="270"/>
        <v>4.2140250071140556E-2</v>
      </c>
      <c r="CJ77">
        <f t="shared" si="271"/>
        <v>5.3121996959773758</v>
      </c>
      <c r="CK77">
        <f t="shared" si="272"/>
        <v>1.3052300646574608</v>
      </c>
      <c r="CL77">
        <f t="shared" si="273"/>
        <v>31.738569890815626</v>
      </c>
      <c r="CM77">
        <f t="shared" si="274"/>
        <v>51.037811138572465</v>
      </c>
      <c r="CN77">
        <f t="shared" si="275"/>
        <v>-4.7326879036170381E-3</v>
      </c>
      <c r="CO77">
        <f t="shared" si="276"/>
        <v>0</v>
      </c>
      <c r="CP77">
        <f t="shared" si="277"/>
        <v>1749.987171922186</v>
      </c>
      <c r="CQ77">
        <f t="shared" si="278"/>
        <v>242.1737060546875</v>
      </c>
      <c r="CR77">
        <f t="shared" si="279"/>
        <v>8.5553520005187414E-2</v>
      </c>
      <c r="CS77">
        <v>-9999</v>
      </c>
    </row>
    <row r="78" spans="1:97" x14ac:dyDescent="0.2">
      <c r="A78" t="s">
        <v>125</v>
      </c>
      <c r="B78" t="s">
        <v>127</v>
      </c>
      <c r="C78" t="s">
        <v>129</v>
      </c>
      <c r="D78">
        <v>1</v>
      </c>
      <c r="E78">
        <v>3</v>
      </c>
      <c r="F78" t="s">
        <v>158</v>
      </c>
      <c r="G78" t="s">
        <v>135</v>
      </c>
      <c r="H78" t="s">
        <v>159</v>
      </c>
      <c r="I78">
        <v>3</v>
      </c>
      <c r="J78" s="8">
        <v>20130619</v>
      </c>
      <c r="K78" s="10" t="s">
        <v>160</v>
      </c>
      <c r="L78" s="5" t="s">
        <v>140</v>
      </c>
      <c r="M78" s="5" t="s">
        <v>143</v>
      </c>
      <c r="N78">
        <v>0</v>
      </c>
      <c r="O78" s="1">
        <v>25</v>
      </c>
      <c r="P78" s="1" t="s">
        <v>183</v>
      </c>
      <c r="Q78" s="1">
        <v>16013.499999758787</v>
      </c>
      <c r="R78" s="1">
        <v>0</v>
      </c>
      <c r="S78">
        <f t="shared" si="240"/>
        <v>16.725458616215573</v>
      </c>
      <c r="T78">
        <f t="shared" si="241"/>
        <v>6.9093196951161479E-2</v>
      </c>
      <c r="U78">
        <f t="shared" si="242"/>
        <v>471.12180607322534</v>
      </c>
      <c r="V78" s="1">
        <v>25</v>
      </c>
      <c r="W78" s="1">
        <v>25</v>
      </c>
      <c r="X78" s="1">
        <v>0</v>
      </c>
      <c r="Y78" s="1">
        <v>0</v>
      </c>
      <c r="Z78" s="1">
        <v>527.817138671875</v>
      </c>
      <c r="AA78" s="1">
        <v>871.2552490234375</v>
      </c>
      <c r="AB78" s="1">
        <v>744.58746337890625</v>
      </c>
      <c r="AC78">
        <v>-9999</v>
      </c>
      <c r="AD78">
        <f t="shared" si="243"/>
        <v>0.39418770875298764</v>
      </c>
      <c r="AE78">
        <f t="shared" si="244"/>
        <v>0.14538539169377651</v>
      </c>
      <c r="AF78" s="1">
        <v>-1</v>
      </c>
      <c r="AG78" s="1">
        <v>0.87</v>
      </c>
      <c r="AH78" s="1">
        <v>0.92</v>
      </c>
      <c r="AI78" s="1">
        <v>9.973607063293457</v>
      </c>
      <c r="AJ78">
        <f t="shared" si="245"/>
        <v>0.87498680353164671</v>
      </c>
      <c r="AK78">
        <f t="shared" si="246"/>
        <v>1.0138159732312369E-2</v>
      </c>
      <c r="AL78">
        <f t="shared" si="247"/>
        <v>0.368822742225279</v>
      </c>
      <c r="AM78">
        <f t="shared" si="248"/>
        <v>1.6506763141790772</v>
      </c>
      <c r="AN78">
        <f t="shared" si="249"/>
        <v>-1</v>
      </c>
      <c r="AO78" s="1">
        <v>1998.1903076171875</v>
      </c>
      <c r="AP78" s="1">
        <v>0.5</v>
      </c>
      <c r="AQ78">
        <f t="shared" si="250"/>
        <v>127.09519340363286</v>
      </c>
      <c r="AR78">
        <f t="shared" si="251"/>
        <v>1.8305916812097329</v>
      </c>
      <c r="AS78">
        <f t="shared" si="252"/>
        <v>2.0765510710894111</v>
      </c>
      <c r="AT78">
        <f t="shared" si="253"/>
        <v>24.586418151855469</v>
      </c>
      <c r="AU78" s="1">
        <v>1.7466600000000001</v>
      </c>
      <c r="AV78">
        <f t="shared" si="254"/>
        <v>4.9881710114002225</v>
      </c>
      <c r="AW78" s="1">
        <v>1</v>
      </c>
      <c r="AX78">
        <f t="shared" si="255"/>
        <v>9.9763420228004449</v>
      </c>
      <c r="AY78" s="1">
        <v>28.653736114501953</v>
      </c>
      <c r="AZ78" s="1">
        <v>24.586418151855469</v>
      </c>
      <c r="BA78" s="1">
        <v>30.837392807006836</v>
      </c>
      <c r="BB78" s="1">
        <v>900.42474365234375</v>
      </c>
      <c r="BC78" s="1">
        <v>889.74774169921875</v>
      </c>
      <c r="BD78" s="1">
        <v>11.784149169921875</v>
      </c>
      <c r="BE78" s="1">
        <v>12.835371017456055</v>
      </c>
      <c r="BF78" s="1">
        <v>23.886245727539062</v>
      </c>
      <c r="BG78" s="1">
        <v>26.017053604125977</v>
      </c>
      <c r="BH78" s="1">
        <v>300.25833129882812</v>
      </c>
      <c r="BI78" s="1">
        <v>1998.1903076171875</v>
      </c>
      <c r="BJ78" s="1">
        <v>24.598855972290039</v>
      </c>
      <c r="BK78" s="1">
        <v>79.901359558105469</v>
      </c>
      <c r="BL78" s="1">
        <v>-3.4647092819213867</v>
      </c>
      <c r="BM78" s="1">
        <v>-0.26221191883087158</v>
      </c>
      <c r="BN78" s="1">
        <v>0.5</v>
      </c>
      <c r="BO78" s="1">
        <v>-1.355140209197998</v>
      </c>
      <c r="BP78" s="1">
        <v>7.355140209197998</v>
      </c>
      <c r="BQ78" s="1">
        <v>1</v>
      </c>
      <c r="BR78" s="1">
        <v>0</v>
      </c>
      <c r="BS78" s="1">
        <v>0.15999999642372131</v>
      </c>
      <c r="BT78" s="1">
        <v>111115</v>
      </c>
      <c r="BU78">
        <f t="shared" si="256"/>
        <v>1.7190428091261498</v>
      </c>
      <c r="BV78">
        <f t="shared" si="257"/>
        <v>1.8305916812097328E-3</v>
      </c>
      <c r="BW78">
        <f t="shared" si="258"/>
        <v>297.73641815185545</v>
      </c>
      <c r="BX78">
        <f t="shared" si="259"/>
        <v>301.80373611450193</v>
      </c>
      <c r="BY78">
        <f t="shared" si="260"/>
        <v>319.71044207266459</v>
      </c>
      <c r="BZ78">
        <f t="shared" si="261"/>
        <v>1.0688361610074089</v>
      </c>
      <c r="CA78">
        <f t="shared" si="262"/>
        <v>3.102114665816853</v>
      </c>
      <c r="CB78">
        <f t="shared" si="263"/>
        <v>38.824303903877237</v>
      </c>
      <c r="CC78">
        <f t="shared" si="264"/>
        <v>25.988932886421182</v>
      </c>
      <c r="CD78">
        <f t="shared" si="265"/>
        <v>26.620077133178711</v>
      </c>
      <c r="CE78">
        <f t="shared" si="266"/>
        <v>3.5000685666109321</v>
      </c>
      <c r="CF78">
        <f t="shared" si="267"/>
        <v>6.8617969172523732E-2</v>
      </c>
      <c r="CG78">
        <f t="shared" si="268"/>
        <v>1.0255635947274422</v>
      </c>
      <c r="CH78">
        <f t="shared" si="269"/>
        <v>2.4745049718834897</v>
      </c>
      <c r="CI78">
        <f t="shared" si="270"/>
        <v>4.292867527671082E-2</v>
      </c>
      <c r="CJ78">
        <f t="shared" si="271"/>
        <v>37.643272822720817</v>
      </c>
      <c r="CK78">
        <f t="shared" si="272"/>
        <v>0.52950042353969706</v>
      </c>
      <c r="CL78">
        <f t="shared" si="273"/>
        <v>31.75787866229043</v>
      </c>
      <c r="CM78">
        <f t="shared" si="274"/>
        <v>887.48445029638924</v>
      </c>
      <c r="CN78">
        <f t="shared" si="275"/>
        <v>5.9850635707199519E-3</v>
      </c>
      <c r="CO78">
        <f t="shared" si="276"/>
        <v>0</v>
      </c>
      <c r="CP78">
        <f t="shared" si="277"/>
        <v>1748.3901501098808</v>
      </c>
      <c r="CQ78">
        <f t="shared" si="278"/>
        <v>343.4381103515625</v>
      </c>
      <c r="CR78">
        <f t="shared" si="279"/>
        <v>0.14538539169377651</v>
      </c>
      <c r="CS78">
        <v>-9999</v>
      </c>
    </row>
    <row r="79" spans="1:97" x14ac:dyDescent="0.2">
      <c r="A79" t="s">
        <v>125</v>
      </c>
      <c r="B79" t="s">
        <v>127</v>
      </c>
      <c r="C79" t="s">
        <v>129</v>
      </c>
      <c r="D79">
        <v>1</v>
      </c>
      <c r="E79">
        <v>3</v>
      </c>
      <c r="F79" t="s">
        <v>158</v>
      </c>
      <c r="G79" t="s">
        <v>135</v>
      </c>
      <c r="H79" t="s">
        <v>159</v>
      </c>
      <c r="I79">
        <v>3</v>
      </c>
      <c r="J79" s="8">
        <v>20130619</v>
      </c>
      <c r="K79" s="10" t="s">
        <v>160</v>
      </c>
      <c r="L79" s="5" t="s">
        <v>140</v>
      </c>
      <c r="M79" s="5" t="s">
        <v>143</v>
      </c>
      <c r="N79">
        <v>0</v>
      </c>
      <c r="O79" s="1">
        <v>26</v>
      </c>
      <c r="P79" s="1" t="s">
        <v>184</v>
      </c>
      <c r="Q79" s="1">
        <v>16316.49999968987</v>
      </c>
      <c r="R79" s="1">
        <v>0</v>
      </c>
      <c r="S79">
        <f t="shared" si="240"/>
        <v>17.803292415712001</v>
      </c>
      <c r="T79">
        <f t="shared" si="241"/>
        <v>6.7101452186278276E-2</v>
      </c>
      <c r="U79">
        <f t="shared" si="242"/>
        <v>431.86590833974731</v>
      </c>
      <c r="V79" s="1">
        <v>26</v>
      </c>
      <c r="W79" s="1">
        <v>26</v>
      </c>
      <c r="X79" s="1">
        <v>0</v>
      </c>
      <c r="Y79" s="1">
        <v>0</v>
      </c>
      <c r="Z79" s="1">
        <v>530.85595703125</v>
      </c>
      <c r="AA79" s="1">
        <v>877.34326171875</v>
      </c>
      <c r="AB79" s="1">
        <v>739.84130859375</v>
      </c>
      <c r="AC79">
        <v>-9999</v>
      </c>
      <c r="AD79">
        <f t="shared" si="243"/>
        <v>0.39492786894917015</v>
      </c>
      <c r="AE79">
        <f t="shared" si="244"/>
        <v>0.15672537662810365</v>
      </c>
      <c r="AF79" s="1">
        <v>-1</v>
      </c>
      <c r="AG79" s="1">
        <v>0.87</v>
      </c>
      <c r="AH79" s="1">
        <v>0.92</v>
      </c>
      <c r="AI79" s="1">
        <v>9.973607063293457</v>
      </c>
      <c r="AJ79">
        <f t="shared" si="245"/>
        <v>0.87498680353164671</v>
      </c>
      <c r="AK79">
        <f t="shared" si="246"/>
        <v>1.0744300535639153E-2</v>
      </c>
      <c r="AL79">
        <f t="shared" si="247"/>
        <v>0.39684557345907445</v>
      </c>
      <c r="AM79">
        <f t="shared" si="248"/>
        <v>1.6526955195627639</v>
      </c>
      <c r="AN79">
        <f t="shared" si="249"/>
        <v>-1</v>
      </c>
      <c r="AO79" s="1">
        <v>2000.1116943359375</v>
      </c>
      <c r="AP79" s="1">
        <v>0.5</v>
      </c>
      <c r="AQ79">
        <f t="shared" si="250"/>
        <v>137.14029479749288</v>
      </c>
      <c r="AR79">
        <f t="shared" si="251"/>
        <v>1.8646054678938133</v>
      </c>
      <c r="AS79">
        <f t="shared" si="252"/>
        <v>2.1759228697624549</v>
      </c>
      <c r="AT79">
        <f t="shared" si="253"/>
        <v>25.148460388183594</v>
      </c>
      <c r="AU79" s="1">
        <v>1.7466600000000001</v>
      </c>
      <c r="AV79">
        <f t="shared" si="254"/>
        <v>4.9881710114002225</v>
      </c>
      <c r="AW79" s="1">
        <v>1</v>
      </c>
      <c r="AX79">
        <f t="shared" si="255"/>
        <v>9.9763420228004449</v>
      </c>
      <c r="AY79" s="1">
        <v>28.572484970092773</v>
      </c>
      <c r="AZ79" s="1">
        <v>25.148460388183594</v>
      </c>
      <c r="BA79" s="1">
        <v>30.706472396850586</v>
      </c>
      <c r="BB79" s="1">
        <v>899.66229248046875</v>
      </c>
      <c r="BC79" s="1">
        <v>888.3387451171875</v>
      </c>
      <c r="BD79" s="1">
        <v>11.844980239868164</v>
      </c>
      <c r="BE79" s="1">
        <v>12.915975570678711</v>
      </c>
      <c r="BF79" s="1">
        <v>24.123104095458984</v>
      </c>
      <c r="BG79" s="1">
        <v>26.304256439208984</v>
      </c>
      <c r="BH79" s="1">
        <v>300.166259765625</v>
      </c>
      <c r="BI79" s="1">
        <v>2000.1116943359375</v>
      </c>
      <c r="BJ79" s="1">
        <v>24.488515853881836</v>
      </c>
      <c r="BK79" s="1">
        <v>79.901618957519531</v>
      </c>
      <c r="BL79" s="1">
        <v>-3.1323118209838867</v>
      </c>
      <c r="BM79" s="1">
        <v>-0.26018631458282471</v>
      </c>
      <c r="BN79" s="1">
        <v>0.75</v>
      </c>
      <c r="BO79" s="1">
        <v>-1.355140209197998</v>
      </c>
      <c r="BP79" s="1">
        <v>7.355140209197998</v>
      </c>
      <c r="BQ79" s="1">
        <v>1</v>
      </c>
      <c r="BR79" s="1">
        <v>0</v>
      </c>
      <c r="BS79" s="1">
        <v>0.15999999642372131</v>
      </c>
      <c r="BT79" s="1">
        <v>111115</v>
      </c>
      <c r="BU79">
        <f t="shared" si="256"/>
        <v>1.7185156800157155</v>
      </c>
      <c r="BV79">
        <f t="shared" si="257"/>
        <v>1.8646054678938134E-3</v>
      </c>
      <c r="BW79">
        <f t="shared" si="258"/>
        <v>298.29846038818357</v>
      </c>
      <c r="BX79">
        <f t="shared" si="259"/>
        <v>301.72248497009275</v>
      </c>
      <c r="BY79">
        <f t="shared" si="260"/>
        <v>320.01786394079318</v>
      </c>
      <c r="BZ79">
        <f t="shared" si="261"/>
        <v>1.0365987085220936</v>
      </c>
      <c r="CA79">
        <f t="shared" si="262"/>
        <v>3.207930228275456</v>
      </c>
      <c r="CB79">
        <f t="shared" si="263"/>
        <v>40.148500995718038</v>
      </c>
      <c r="CC79">
        <f t="shared" si="264"/>
        <v>27.232525425039327</v>
      </c>
      <c r="CD79">
        <f t="shared" si="265"/>
        <v>26.860472679138184</v>
      </c>
      <c r="CE79">
        <f t="shared" si="266"/>
        <v>3.5499339445420572</v>
      </c>
      <c r="CF79">
        <f t="shared" si="267"/>
        <v>6.6653139324586858E-2</v>
      </c>
      <c r="CG79">
        <f t="shared" si="268"/>
        <v>1.0320073585130012</v>
      </c>
      <c r="CH79">
        <f t="shared" si="269"/>
        <v>2.5179265860290561</v>
      </c>
      <c r="CI79">
        <f t="shared" si="270"/>
        <v>4.1698259545681758E-2</v>
      </c>
      <c r="CJ79">
        <f t="shared" si="271"/>
        <v>34.506785248905544</v>
      </c>
      <c r="CK79">
        <f t="shared" si="272"/>
        <v>0.48615003084524544</v>
      </c>
      <c r="CL79">
        <f t="shared" si="273"/>
        <v>30.787314668500642</v>
      </c>
      <c r="CM79">
        <f t="shared" si="274"/>
        <v>885.92960109362843</v>
      </c>
      <c r="CN79">
        <f t="shared" si="275"/>
        <v>6.1868975261831138E-3</v>
      </c>
      <c r="CO79">
        <f t="shared" si="276"/>
        <v>0</v>
      </c>
      <c r="CP79">
        <f t="shared" si="277"/>
        <v>1750.071338133268</v>
      </c>
      <c r="CQ79">
        <f t="shared" si="278"/>
        <v>346.4873046875</v>
      </c>
      <c r="CR79">
        <f t="shared" si="279"/>
        <v>0.15672537662810365</v>
      </c>
      <c r="CS79">
        <v>-9999</v>
      </c>
    </row>
    <row r="80" spans="1:97" x14ac:dyDescent="0.2">
      <c r="A80" t="s">
        <v>125</v>
      </c>
      <c r="B80" t="s">
        <v>127</v>
      </c>
      <c r="C80" t="s">
        <v>129</v>
      </c>
      <c r="D80">
        <v>1</v>
      </c>
      <c r="E80">
        <v>3</v>
      </c>
      <c r="F80" t="s">
        <v>158</v>
      </c>
      <c r="G80" t="s">
        <v>135</v>
      </c>
      <c r="H80" t="s">
        <v>159</v>
      </c>
      <c r="I80">
        <v>3</v>
      </c>
      <c r="J80" s="8">
        <v>20130619</v>
      </c>
      <c r="K80" s="10" t="s">
        <v>160</v>
      </c>
      <c r="L80" s="5" t="s">
        <v>140</v>
      </c>
      <c r="M80" s="5" t="s">
        <v>143</v>
      </c>
      <c r="N80">
        <v>0</v>
      </c>
      <c r="O80" s="1">
        <v>27</v>
      </c>
      <c r="P80" s="1" t="s">
        <v>185</v>
      </c>
      <c r="Q80" s="1">
        <v>16434.499999414198</v>
      </c>
      <c r="R80" s="1">
        <v>0</v>
      </c>
      <c r="S80">
        <f t="shared" si="240"/>
        <v>22.246730195494784</v>
      </c>
      <c r="T80">
        <f t="shared" si="241"/>
        <v>6.6566851606037689E-2</v>
      </c>
      <c r="U80">
        <f t="shared" si="242"/>
        <v>608.07432256707375</v>
      </c>
      <c r="V80" s="1">
        <v>27</v>
      </c>
      <c r="W80" s="1">
        <v>27</v>
      </c>
      <c r="X80" s="1">
        <v>0</v>
      </c>
      <c r="Y80" s="1">
        <v>0</v>
      </c>
      <c r="Z80" s="1">
        <v>534.455322265625</v>
      </c>
      <c r="AA80" s="1">
        <v>917.060302734375</v>
      </c>
      <c r="AB80" s="1">
        <v>759.68310546875</v>
      </c>
      <c r="AC80">
        <v>-9999</v>
      </c>
      <c r="AD80">
        <f t="shared" si="243"/>
        <v>0.41720809343501908</v>
      </c>
      <c r="AE80">
        <f t="shared" si="244"/>
        <v>0.17161052200861543</v>
      </c>
      <c r="AF80" s="1">
        <v>-1</v>
      </c>
      <c r="AG80" s="1">
        <v>0.87</v>
      </c>
      <c r="AH80" s="1">
        <v>0.92</v>
      </c>
      <c r="AI80" s="1">
        <v>9.973607063293457</v>
      </c>
      <c r="AJ80">
        <f t="shared" si="245"/>
        <v>0.87498680353164671</v>
      </c>
      <c r="AK80">
        <f t="shared" si="246"/>
        <v>1.3287243901362657E-2</v>
      </c>
      <c r="AL80">
        <f t="shared" si="247"/>
        <v>0.41133075965925409</v>
      </c>
      <c r="AM80">
        <f t="shared" si="248"/>
        <v>1.7158783242102225</v>
      </c>
      <c r="AN80">
        <f t="shared" si="249"/>
        <v>-1</v>
      </c>
      <c r="AO80" s="1">
        <v>1999.5186767578125</v>
      </c>
      <c r="AP80" s="1">
        <v>0.5</v>
      </c>
      <c r="AQ80">
        <f t="shared" si="250"/>
        <v>150.12080509161032</v>
      </c>
      <c r="AR80">
        <f t="shared" si="251"/>
        <v>1.8303966742574165</v>
      </c>
      <c r="AS80">
        <f t="shared" si="252"/>
        <v>2.1534689778652831</v>
      </c>
      <c r="AT80">
        <f t="shared" si="253"/>
        <v>24.999469757080078</v>
      </c>
      <c r="AU80" s="1">
        <v>1.7466600000000001</v>
      </c>
      <c r="AV80">
        <f t="shared" si="254"/>
        <v>4.9881710114002225</v>
      </c>
      <c r="AW80" s="1">
        <v>1</v>
      </c>
      <c r="AX80">
        <f t="shared" si="255"/>
        <v>9.9763420228004449</v>
      </c>
      <c r="AY80" s="1">
        <v>28.547357559204102</v>
      </c>
      <c r="AZ80" s="1">
        <v>24.999469757080078</v>
      </c>
      <c r="BA80" s="1">
        <v>30.713647842407227</v>
      </c>
      <c r="BB80" s="1">
        <v>1199.73779296875</v>
      </c>
      <c r="BC80" s="1">
        <v>1185.5321044921875</v>
      </c>
      <c r="BD80" s="1">
        <v>11.791167259216309</v>
      </c>
      <c r="BE80" s="1">
        <v>12.842418670654297</v>
      </c>
      <c r="BF80" s="1">
        <v>24.04804801940918</v>
      </c>
      <c r="BG80" s="1">
        <v>26.192071914672852</v>
      </c>
      <c r="BH80" s="1">
        <v>300.21575927734375</v>
      </c>
      <c r="BI80" s="1">
        <v>1999.5186767578125</v>
      </c>
      <c r="BJ80" s="1">
        <v>23.946922302246094</v>
      </c>
      <c r="BK80" s="1">
        <v>79.899909973144531</v>
      </c>
      <c r="BL80" s="1">
        <v>-3.9991331100463867</v>
      </c>
      <c r="BM80" s="1">
        <v>-0.26154720783233643</v>
      </c>
      <c r="BN80" s="1">
        <v>0.5</v>
      </c>
      <c r="BO80" s="1">
        <v>-1.355140209197998</v>
      </c>
      <c r="BP80" s="1">
        <v>7.355140209197998</v>
      </c>
      <c r="BQ80" s="1">
        <v>1</v>
      </c>
      <c r="BR80" s="1">
        <v>0</v>
      </c>
      <c r="BS80" s="1">
        <v>0.15999999642372131</v>
      </c>
      <c r="BT80" s="1">
        <v>111115</v>
      </c>
      <c r="BU80">
        <f t="shared" si="256"/>
        <v>1.7187990752484381</v>
      </c>
      <c r="BV80">
        <f t="shared" si="257"/>
        <v>1.8303966742574166E-3</v>
      </c>
      <c r="BW80">
        <f t="shared" si="258"/>
        <v>298.14946975708006</v>
      </c>
      <c r="BX80">
        <f t="shared" si="259"/>
        <v>301.69735755920408</v>
      </c>
      <c r="BY80">
        <f t="shared" si="260"/>
        <v>319.92298113041397</v>
      </c>
      <c r="BZ80">
        <f t="shared" si="261"/>
        <v>1.0471918450066626</v>
      </c>
      <c r="CA80">
        <f t="shared" si="262"/>
        <v>3.1795770734879918</v>
      </c>
      <c r="CB80">
        <f t="shared" si="263"/>
        <v>39.794501327431931</v>
      </c>
      <c r="CC80">
        <f t="shared" si="264"/>
        <v>26.952082656777634</v>
      </c>
      <c r="CD80">
        <f t="shared" si="265"/>
        <v>26.77341365814209</v>
      </c>
      <c r="CE80">
        <f t="shared" si="266"/>
        <v>3.5318040797777885</v>
      </c>
      <c r="CF80">
        <f t="shared" si="267"/>
        <v>6.6125630263879284E-2</v>
      </c>
      <c r="CG80">
        <f t="shared" si="268"/>
        <v>1.0261080956227089</v>
      </c>
      <c r="CH80">
        <f t="shared" si="269"/>
        <v>2.5056959841550794</v>
      </c>
      <c r="CI80">
        <f t="shared" si="270"/>
        <v>4.1367934700550404E-2</v>
      </c>
      <c r="CJ80">
        <f t="shared" si="271"/>
        <v>48.58508363009004</v>
      </c>
      <c r="CK80">
        <f t="shared" si="272"/>
        <v>0.51291257340309415</v>
      </c>
      <c r="CL80">
        <f t="shared" si="273"/>
        <v>30.902213631517416</v>
      </c>
      <c r="CM80">
        <f t="shared" si="274"/>
        <v>1182.5216738458364</v>
      </c>
      <c r="CN80">
        <f t="shared" si="275"/>
        <v>5.8136203700020622E-3</v>
      </c>
      <c r="CO80">
        <f t="shared" si="276"/>
        <v>0</v>
      </c>
      <c r="CP80">
        <f t="shared" si="277"/>
        <v>1749.5524555781462</v>
      </c>
      <c r="CQ80">
        <f t="shared" si="278"/>
        <v>382.60498046875</v>
      </c>
      <c r="CR80">
        <f t="shared" si="279"/>
        <v>0.17161052200861543</v>
      </c>
      <c r="CS80">
        <v>-9999</v>
      </c>
    </row>
    <row r="81" spans="1:97" x14ac:dyDescent="0.2">
      <c r="A81" t="s">
        <v>125</v>
      </c>
      <c r="B81" t="s">
        <v>127</v>
      </c>
      <c r="C81" t="s">
        <v>129</v>
      </c>
      <c r="D81">
        <v>1</v>
      </c>
      <c r="E81">
        <v>3</v>
      </c>
      <c r="F81" t="s">
        <v>158</v>
      </c>
      <c r="G81" t="s">
        <v>135</v>
      </c>
      <c r="H81" t="s">
        <v>159</v>
      </c>
      <c r="I81">
        <v>3</v>
      </c>
      <c r="J81" s="8">
        <v>20130619</v>
      </c>
      <c r="K81" s="10" t="s">
        <v>160</v>
      </c>
      <c r="L81" s="5" t="s">
        <v>140</v>
      </c>
      <c r="M81" s="5" t="s">
        <v>143</v>
      </c>
      <c r="N81">
        <v>0</v>
      </c>
      <c r="O81" s="1">
        <v>28</v>
      </c>
      <c r="P81" s="1" t="s">
        <v>186</v>
      </c>
      <c r="Q81" s="1">
        <v>16599.999998414889</v>
      </c>
      <c r="R81" s="1">
        <v>0</v>
      </c>
      <c r="S81">
        <f t="shared" si="240"/>
        <v>25.120381902081846</v>
      </c>
      <c r="T81">
        <f t="shared" si="241"/>
        <v>6.5508510488441751E-2</v>
      </c>
      <c r="U81">
        <f t="shared" si="242"/>
        <v>816.21952421192361</v>
      </c>
      <c r="V81" s="1">
        <v>28</v>
      </c>
      <c r="W81" s="1">
        <v>28</v>
      </c>
      <c r="X81" s="1">
        <v>0</v>
      </c>
      <c r="Y81" s="1">
        <v>0</v>
      </c>
      <c r="Z81" s="1">
        <v>538.48974609375</v>
      </c>
      <c r="AA81" s="1">
        <v>956.5819091796875</v>
      </c>
      <c r="AB81" s="1">
        <v>768.06060791015625</v>
      </c>
      <c r="AC81">
        <v>-9999</v>
      </c>
      <c r="AD81">
        <f t="shared" si="243"/>
        <v>0.43706885847806859</v>
      </c>
      <c r="AE81">
        <f t="shared" si="244"/>
        <v>0.19707805412209484</v>
      </c>
      <c r="AF81" s="1">
        <v>-1</v>
      </c>
      <c r="AG81" s="1">
        <v>0.87</v>
      </c>
      <c r="AH81" s="1">
        <v>0.92</v>
      </c>
      <c r="AI81" s="1">
        <v>9.973607063293457</v>
      </c>
      <c r="AJ81">
        <f t="shared" si="245"/>
        <v>0.87498680353164671</v>
      </c>
      <c r="AK81">
        <f t="shared" si="246"/>
        <v>1.4933540541920979E-2</v>
      </c>
      <c r="AL81">
        <f t="shared" si="247"/>
        <v>0.45090847883408258</v>
      </c>
      <c r="AM81">
        <f t="shared" si="248"/>
        <v>1.7764162012718223</v>
      </c>
      <c r="AN81">
        <f t="shared" si="249"/>
        <v>-1</v>
      </c>
      <c r="AO81" s="1">
        <v>1999.01123046875</v>
      </c>
      <c r="AP81" s="1">
        <v>0.5</v>
      </c>
      <c r="AQ81">
        <f t="shared" si="250"/>
        <v>172.35544456914471</v>
      </c>
      <c r="AR81">
        <f t="shared" si="251"/>
        <v>1.8099811523000797</v>
      </c>
      <c r="AS81">
        <f t="shared" si="252"/>
        <v>2.1636813851357455</v>
      </c>
      <c r="AT81">
        <f t="shared" si="253"/>
        <v>25.034622192382812</v>
      </c>
      <c r="AU81" s="1">
        <v>1.7466600000000001</v>
      </c>
      <c r="AV81">
        <f t="shared" si="254"/>
        <v>4.9881710114002225</v>
      </c>
      <c r="AW81" s="1">
        <v>1</v>
      </c>
      <c r="AX81">
        <f t="shared" si="255"/>
        <v>9.9763420228004449</v>
      </c>
      <c r="AY81" s="1">
        <v>28.595752716064453</v>
      </c>
      <c r="AZ81" s="1">
        <v>25.034622192382812</v>
      </c>
      <c r="BA81" s="1">
        <v>30.751710891723633</v>
      </c>
      <c r="BB81" s="1">
        <v>1500.533203125</v>
      </c>
      <c r="BC81" s="1">
        <v>1484.3543701171875</v>
      </c>
      <c r="BD81" s="1">
        <v>11.757888793945312</v>
      </c>
      <c r="BE81" s="1">
        <v>12.797504425048828</v>
      </c>
      <c r="BF81" s="1">
        <v>23.913980484008789</v>
      </c>
      <c r="BG81" s="1">
        <v>26.028421401977539</v>
      </c>
      <c r="BH81" s="1">
        <v>300.20358276367188</v>
      </c>
      <c r="BI81" s="1">
        <v>1999.01123046875</v>
      </c>
      <c r="BJ81" s="1">
        <v>23.750795364379883</v>
      </c>
      <c r="BK81" s="1">
        <v>79.90350341796875</v>
      </c>
      <c r="BL81" s="1">
        <v>-4.3509397506713867</v>
      </c>
      <c r="BM81" s="1">
        <v>-0.25701344013214111</v>
      </c>
      <c r="BN81" s="1">
        <v>0.5</v>
      </c>
      <c r="BO81" s="1">
        <v>-1.355140209197998</v>
      </c>
      <c r="BP81" s="1">
        <v>7.355140209197998</v>
      </c>
      <c r="BQ81" s="1">
        <v>1</v>
      </c>
      <c r="BR81" s="1">
        <v>0</v>
      </c>
      <c r="BS81" s="1">
        <v>0.15999999642372131</v>
      </c>
      <c r="BT81" s="1">
        <v>111115</v>
      </c>
      <c r="BU81">
        <f t="shared" si="256"/>
        <v>1.7187293621178239</v>
      </c>
      <c r="BV81">
        <f t="shared" si="257"/>
        <v>1.8099811523000797E-3</v>
      </c>
      <c r="BW81">
        <f t="shared" si="258"/>
        <v>298.18462219238279</v>
      </c>
      <c r="BX81">
        <f t="shared" si="259"/>
        <v>301.74575271606443</v>
      </c>
      <c r="BY81">
        <f t="shared" si="260"/>
        <v>319.84178972597874</v>
      </c>
      <c r="BZ81">
        <f t="shared" si="261"/>
        <v>1.0508741353046707</v>
      </c>
      <c r="CA81">
        <f t="shared" si="262"/>
        <v>3.1862468237041046</v>
      </c>
      <c r="CB81">
        <f t="shared" si="263"/>
        <v>39.876184239846232</v>
      </c>
      <c r="CC81">
        <f t="shared" si="264"/>
        <v>27.078679814797404</v>
      </c>
      <c r="CD81">
        <f t="shared" si="265"/>
        <v>26.815187454223633</v>
      </c>
      <c r="CE81">
        <f t="shared" si="266"/>
        <v>3.5404932749277305</v>
      </c>
      <c r="CF81">
        <f t="shared" si="267"/>
        <v>6.5081162468055634E-2</v>
      </c>
      <c r="CG81">
        <f t="shared" si="268"/>
        <v>1.0225654385683591</v>
      </c>
      <c r="CH81">
        <f t="shared" si="269"/>
        <v>2.5179278363593713</v>
      </c>
      <c r="CI81">
        <f t="shared" si="270"/>
        <v>4.0713906426074302E-2</v>
      </c>
      <c r="CJ81">
        <f t="shared" si="271"/>
        <v>65.218799542680273</v>
      </c>
      <c r="CK81">
        <f t="shared" si="272"/>
        <v>0.5498818480572697</v>
      </c>
      <c r="CL81">
        <f t="shared" si="273"/>
        <v>30.711248825315529</v>
      </c>
      <c r="CM81">
        <f t="shared" si="274"/>
        <v>1480.9550765193633</v>
      </c>
      <c r="CN81">
        <f t="shared" si="275"/>
        <v>5.2093295158889413E-3</v>
      </c>
      <c r="CO81">
        <f t="shared" si="276"/>
        <v>0</v>
      </c>
      <c r="CP81">
        <f t="shared" si="277"/>
        <v>1749.1084467717155</v>
      </c>
      <c r="CQ81">
        <f t="shared" si="278"/>
        <v>418.0921630859375</v>
      </c>
      <c r="CR81">
        <f t="shared" si="279"/>
        <v>0.19707805412209484</v>
      </c>
      <c r="CS81">
        <v>-9999</v>
      </c>
    </row>
    <row r="82" spans="1:97" x14ac:dyDescent="0.2">
      <c r="A82" t="s">
        <v>125</v>
      </c>
      <c r="B82" t="s">
        <v>127</v>
      </c>
      <c r="C82" t="s">
        <v>129</v>
      </c>
      <c r="D82">
        <v>1</v>
      </c>
      <c r="E82">
        <v>4</v>
      </c>
      <c r="F82" t="s">
        <v>187</v>
      </c>
      <c r="G82" t="s">
        <v>135</v>
      </c>
      <c r="H82" t="s">
        <v>188</v>
      </c>
      <c r="I82">
        <v>1</v>
      </c>
      <c r="J82" s="8">
        <v>20130619</v>
      </c>
      <c r="K82" t="s">
        <v>160</v>
      </c>
      <c r="L82" t="s">
        <v>140</v>
      </c>
      <c r="M82" t="s">
        <v>143</v>
      </c>
      <c r="N82">
        <v>0</v>
      </c>
      <c r="O82" s="1">
        <v>1</v>
      </c>
      <c r="P82" s="1" t="s">
        <v>189</v>
      </c>
      <c r="Q82" s="1">
        <v>3958.9999993108213</v>
      </c>
      <c r="R82" s="1">
        <v>0</v>
      </c>
      <c r="S82">
        <f t="shared" si="240"/>
        <v>6.1295249566652421</v>
      </c>
      <c r="T82">
        <f t="shared" si="241"/>
        <v>5.0251681439361026E-2</v>
      </c>
      <c r="U82">
        <f t="shared" si="242"/>
        <v>187.34667899930886</v>
      </c>
      <c r="V82" s="1">
        <v>1</v>
      </c>
      <c r="W82" s="1">
        <v>1</v>
      </c>
      <c r="X82" s="1">
        <v>0</v>
      </c>
      <c r="Y82" s="1">
        <v>0</v>
      </c>
      <c r="Z82" s="1">
        <v>366.728515625</v>
      </c>
      <c r="AA82" s="1">
        <v>568.56365966796875</v>
      </c>
      <c r="AB82" s="1">
        <v>507.81362915039062</v>
      </c>
      <c r="AC82">
        <v>-9999</v>
      </c>
      <c r="AD82">
        <f t="shared" si="243"/>
        <v>0.3549912848120419</v>
      </c>
      <c r="AE82">
        <f t="shared" si="244"/>
        <v>0.10684824730630002</v>
      </c>
      <c r="AF82" s="1">
        <v>-1</v>
      </c>
      <c r="AG82" s="1">
        <v>0.87</v>
      </c>
      <c r="AH82" s="1">
        <v>0.92</v>
      </c>
      <c r="AI82" s="1">
        <v>9.973607063293457</v>
      </c>
      <c r="AJ82">
        <f t="shared" si="245"/>
        <v>0.87498680353164671</v>
      </c>
      <c r="AK82">
        <f t="shared" si="246"/>
        <v>4.0735600454545736E-3</v>
      </c>
      <c r="AL82">
        <f t="shared" si="247"/>
        <v>0.30098836753942632</v>
      </c>
      <c r="AM82">
        <f t="shared" si="248"/>
        <v>1.5503666484701621</v>
      </c>
      <c r="AN82">
        <f t="shared" si="249"/>
        <v>-1</v>
      </c>
      <c r="AO82" s="1">
        <v>2000.253173828125</v>
      </c>
      <c r="AP82" s="1">
        <v>0.5</v>
      </c>
      <c r="AQ82">
        <f t="shared" si="250"/>
        <v>93.502641086170371</v>
      </c>
      <c r="AR82">
        <f t="shared" si="251"/>
        <v>1.3911843080702464</v>
      </c>
      <c r="AS82">
        <f t="shared" si="252"/>
        <v>2.2377094271600129</v>
      </c>
      <c r="AT82">
        <f t="shared" si="253"/>
        <v>26.99073600769043</v>
      </c>
      <c r="AU82" s="1">
        <v>1.7</v>
      </c>
      <c r="AV82">
        <f t="shared" si="254"/>
        <v>5.0514018535614014</v>
      </c>
      <c r="AW82" s="1">
        <v>1</v>
      </c>
      <c r="AX82">
        <f t="shared" si="255"/>
        <v>10.102803707122803</v>
      </c>
      <c r="AY82" s="1">
        <v>30.778886795043945</v>
      </c>
      <c r="AZ82" s="1">
        <v>26.99073600769043</v>
      </c>
      <c r="BA82" s="1">
        <v>32.959293365478516</v>
      </c>
      <c r="BB82" s="1">
        <v>400.10543823242188</v>
      </c>
      <c r="BC82" s="1">
        <v>396.3221435546875</v>
      </c>
      <c r="BD82" s="1">
        <v>15.385372161865234</v>
      </c>
      <c r="BE82" s="1">
        <v>16.160449981689453</v>
      </c>
      <c r="BF82" s="1">
        <v>28.62653923034668</v>
      </c>
      <c r="BG82" s="1">
        <v>30.068675994873047</v>
      </c>
      <c r="BH82" s="1">
        <v>300.2012939453125</v>
      </c>
      <c r="BI82" s="1">
        <v>2000.253173828125</v>
      </c>
      <c r="BJ82" s="1">
        <v>162.93112182617188</v>
      </c>
      <c r="BK82" s="1">
        <v>82.887748718261719</v>
      </c>
      <c r="BL82" s="1">
        <v>-1.7599940299987793</v>
      </c>
      <c r="BM82" s="1">
        <v>-0.3420969545841217</v>
      </c>
      <c r="BN82" s="1">
        <v>0.75</v>
      </c>
      <c r="BO82" s="1">
        <v>-1.355140209197998</v>
      </c>
      <c r="BP82" s="1">
        <v>7.355140209197998</v>
      </c>
      <c r="BQ82" s="1">
        <v>1</v>
      </c>
      <c r="BR82" s="1">
        <v>0</v>
      </c>
      <c r="BS82" s="1">
        <v>0.15999999642372131</v>
      </c>
      <c r="BT82" s="1">
        <v>111115</v>
      </c>
      <c r="BU82">
        <f t="shared" si="256"/>
        <v>1.765889964384191</v>
      </c>
      <c r="BV82">
        <f t="shared" si="257"/>
        <v>1.3911843080702464E-3</v>
      </c>
      <c r="BW82">
        <f t="shared" si="258"/>
        <v>300.14073600769041</v>
      </c>
      <c r="BX82">
        <f t="shared" si="259"/>
        <v>303.92888679504392</v>
      </c>
      <c r="BY82">
        <f t="shared" si="260"/>
        <v>320.04050065903721</v>
      </c>
      <c r="BZ82">
        <f t="shared" si="261"/>
        <v>1.1193366195902537</v>
      </c>
      <c r="CA82">
        <f t="shared" si="262"/>
        <v>3.5772127444163253</v>
      </c>
      <c r="CB82">
        <f t="shared" si="263"/>
        <v>43.1573157641836</v>
      </c>
      <c r="CC82">
        <f t="shared" si="264"/>
        <v>26.996865782494147</v>
      </c>
      <c r="CD82">
        <f t="shared" si="265"/>
        <v>28.884811401367188</v>
      </c>
      <c r="CE82">
        <f t="shared" si="266"/>
        <v>3.9950436419790591</v>
      </c>
      <c r="CF82">
        <f t="shared" si="267"/>
        <v>5.0002965029291226E-2</v>
      </c>
      <c r="CG82">
        <f t="shared" si="268"/>
        <v>1.3395033172563127</v>
      </c>
      <c r="CH82">
        <f t="shared" si="269"/>
        <v>2.6555403247227467</v>
      </c>
      <c r="CI82">
        <f t="shared" si="270"/>
        <v>3.1274103991556397E-2</v>
      </c>
      <c r="CJ82">
        <f t="shared" si="271"/>
        <v>15.528744452095554</v>
      </c>
      <c r="CK82">
        <f t="shared" si="272"/>
        <v>0.47271312503248347</v>
      </c>
      <c r="CL82">
        <f t="shared" si="273"/>
        <v>35.852513037191983</v>
      </c>
      <c r="CM82">
        <f t="shared" si="274"/>
        <v>395.50307798324974</v>
      </c>
      <c r="CN82">
        <f t="shared" si="275"/>
        <v>5.556439017901686E-3</v>
      </c>
      <c r="CO82">
        <f t="shared" si="276"/>
        <v>0</v>
      </c>
      <c r="CP82">
        <f t="shared" si="277"/>
        <v>1750.1951308219025</v>
      </c>
      <c r="CQ82">
        <f t="shared" si="278"/>
        <v>201.83514404296875</v>
      </c>
      <c r="CR82">
        <f t="shared" si="279"/>
        <v>0.10684824730630002</v>
      </c>
      <c r="CS82">
        <v>-9999</v>
      </c>
    </row>
    <row r="83" spans="1:97" x14ac:dyDescent="0.2">
      <c r="A83" t="s">
        <v>125</v>
      </c>
      <c r="B83" t="s">
        <v>127</v>
      </c>
      <c r="C83" t="s">
        <v>129</v>
      </c>
      <c r="D83">
        <v>1</v>
      </c>
      <c r="E83">
        <v>4</v>
      </c>
      <c r="F83" t="s">
        <v>187</v>
      </c>
      <c r="G83" t="s">
        <v>135</v>
      </c>
      <c r="H83" t="s">
        <v>188</v>
      </c>
      <c r="I83">
        <v>1</v>
      </c>
      <c r="J83" s="8">
        <v>20130619</v>
      </c>
      <c r="K83" t="s">
        <v>160</v>
      </c>
      <c r="L83" t="s">
        <v>140</v>
      </c>
      <c r="M83" t="s">
        <v>143</v>
      </c>
      <c r="N83">
        <v>0</v>
      </c>
      <c r="O83" s="1">
        <v>2</v>
      </c>
      <c r="P83" s="1" t="s">
        <v>190</v>
      </c>
      <c r="Q83" s="1">
        <v>4074.9999988283962</v>
      </c>
      <c r="R83" s="1">
        <v>0</v>
      </c>
      <c r="S83">
        <f t="shared" si="240"/>
        <v>3.2822143486299735</v>
      </c>
      <c r="T83">
        <f t="shared" si="241"/>
        <v>5.0272154631703134E-2</v>
      </c>
      <c r="U83">
        <f t="shared" si="242"/>
        <v>134.99082106534186</v>
      </c>
      <c r="V83" s="1">
        <v>2</v>
      </c>
      <c r="W83" s="1">
        <v>2</v>
      </c>
      <c r="X83" s="1">
        <v>0</v>
      </c>
      <c r="Y83" s="1">
        <v>0</v>
      </c>
      <c r="Z83" s="1">
        <v>380.3916015625</v>
      </c>
      <c r="AA83" s="1">
        <v>556.10797119140625</v>
      </c>
      <c r="AB83" s="1">
        <v>499.88238525390625</v>
      </c>
      <c r="AC83">
        <v>-9999</v>
      </c>
      <c r="AD83">
        <f t="shared" si="243"/>
        <v>0.31597527590271962</v>
      </c>
      <c r="AE83">
        <f t="shared" si="244"/>
        <v>0.10110552060068884</v>
      </c>
      <c r="AF83" s="1">
        <v>-1</v>
      </c>
      <c r="AG83" s="1">
        <v>0.87</v>
      </c>
      <c r="AH83" s="1">
        <v>0.92</v>
      </c>
      <c r="AI83" s="1">
        <v>9.973607063293457</v>
      </c>
      <c r="AJ83">
        <f t="shared" si="245"/>
        <v>0.87498680353164671</v>
      </c>
      <c r="AK83">
        <f t="shared" si="246"/>
        <v>2.447329917802177E-3</v>
      </c>
      <c r="AL83">
        <f t="shared" si="247"/>
        <v>0.31997921455037048</v>
      </c>
      <c r="AM83">
        <f t="shared" si="248"/>
        <v>1.4619354604758152</v>
      </c>
      <c r="AN83">
        <f t="shared" si="249"/>
        <v>-1</v>
      </c>
      <c r="AO83" s="1">
        <v>1999.743896484375</v>
      </c>
      <c r="AP83" s="1">
        <v>0.5</v>
      </c>
      <c r="AQ83">
        <f t="shared" si="250"/>
        <v>88.454668063468247</v>
      </c>
      <c r="AR83">
        <f t="shared" si="251"/>
        <v>1.3861613297048998</v>
      </c>
      <c r="AS83">
        <f t="shared" si="252"/>
        <v>2.2287504766967512</v>
      </c>
      <c r="AT83">
        <f t="shared" si="253"/>
        <v>26.959316253662109</v>
      </c>
      <c r="AU83" s="1">
        <v>1.7</v>
      </c>
      <c r="AV83">
        <f t="shared" si="254"/>
        <v>5.0514018535614014</v>
      </c>
      <c r="AW83" s="1">
        <v>1</v>
      </c>
      <c r="AX83">
        <f t="shared" si="255"/>
        <v>10.102803707122803</v>
      </c>
      <c r="AY83" s="1">
        <v>30.801786422729492</v>
      </c>
      <c r="AZ83" s="1">
        <v>26.959316253662109</v>
      </c>
      <c r="BA83" s="1">
        <v>32.999420166015625</v>
      </c>
      <c r="BB83" s="1">
        <v>250.44479370117188</v>
      </c>
      <c r="BC83" s="1">
        <v>248.39103698730469</v>
      </c>
      <c r="BD83" s="1">
        <v>15.416901588439941</v>
      </c>
      <c r="BE83" s="1">
        <v>16.189197540283203</v>
      </c>
      <c r="BF83" s="1">
        <v>28.647283554077148</v>
      </c>
      <c r="BG83" s="1">
        <v>30.082344055175781</v>
      </c>
      <c r="BH83" s="1">
        <v>300.18606567382812</v>
      </c>
      <c r="BI83" s="1">
        <v>1999.743896484375</v>
      </c>
      <c r="BJ83" s="1">
        <v>466.90707397460938</v>
      </c>
      <c r="BK83" s="1">
        <v>82.886497497558594</v>
      </c>
      <c r="BL83" s="1">
        <v>-1.2117915153503418</v>
      </c>
      <c r="BM83" s="1">
        <v>-0.35102906823158264</v>
      </c>
      <c r="BN83" s="1">
        <v>0.75</v>
      </c>
      <c r="BO83" s="1">
        <v>-1.355140209197998</v>
      </c>
      <c r="BP83" s="1">
        <v>7.355140209197998</v>
      </c>
      <c r="BQ83" s="1">
        <v>1</v>
      </c>
      <c r="BR83" s="1">
        <v>0</v>
      </c>
      <c r="BS83" s="1">
        <v>0.15999999642372131</v>
      </c>
      <c r="BT83" s="1">
        <v>111115</v>
      </c>
      <c r="BU83">
        <f t="shared" si="256"/>
        <v>1.7658003863166358</v>
      </c>
      <c r="BV83">
        <f t="shared" si="257"/>
        <v>1.3861613297048998E-3</v>
      </c>
      <c r="BW83">
        <f t="shared" si="258"/>
        <v>300.10931625366209</v>
      </c>
      <c r="BX83">
        <f t="shared" si="259"/>
        <v>303.95178642272947</v>
      </c>
      <c r="BY83">
        <f t="shared" si="260"/>
        <v>319.95901628585852</v>
      </c>
      <c r="BZ83">
        <f t="shared" si="261"/>
        <v>1.122238373464596</v>
      </c>
      <c r="CA83">
        <f t="shared" si="262"/>
        <v>3.5706163581069164</v>
      </c>
      <c r="CB83">
        <f t="shared" si="263"/>
        <v>43.078383885289497</v>
      </c>
      <c r="CC83">
        <f t="shared" si="264"/>
        <v>26.889186345006294</v>
      </c>
      <c r="CD83">
        <f t="shared" si="265"/>
        <v>28.880551338195801</v>
      </c>
      <c r="CE83">
        <f t="shared" si="266"/>
        <v>3.9940580862786286</v>
      </c>
      <c r="CF83">
        <f t="shared" si="267"/>
        <v>5.0023236021645878E-2</v>
      </c>
      <c r="CG83">
        <f t="shared" si="268"/>
        <v>1.3418658814101654</v>
      </c>
      <c r="CH83">
        <f t="shared" si="269"/>
        <v>2.652192204868463</v>
      </c>
      <c r="CI83">
        <f t="shared" si="270"/>
        <v>3.1286791412663641E-2</v>
      </c>
      <c r="CJ83">
        <f t="shared" si="271"/>
        <v>11.188916352425839</v>
      </c>
      <c r="CK83">
        <f t="shared" si="272"/>
        <v>0.54346091832710242</v>
      </c>
      <c r="CL83">
        <f t="shared" si="273"/>
        <v>35.993087638403665</v>
      </c>
      <c r="CM83">
        <f t="shared" si="274"/>
        <v>247.95244691873526</v>
      </c>
      <c r="CN83">
        <f t="shared" si="275"/>
        <v>4.7645034427501835E-3</v>
      </c>
      <c r="CO83">
        <f t="shared" si="276"/>
        <v>0</v>
      </c>
      <c r="CP83">
        <f t="shared" si="277"/>
        <v>1749.7495198667834</v>
      </c>
      <c r="CQ83">
        <f t="shared" si="278"/>
        <v>175.71636962890625</v>
      </c>
      <c r="CR83">
        <f t="shared" si="279"/>
        <v>0.10110552060068884</v>
      </c>
      <c r="CS83">
        <v>-9999</v>
      </c>
    </row>
    <row r="84" spans="1:97" x14ac:dyDescent="0.2">
      <c r="A84" t="s">
        <v>125</v>
      </c>
      <c r="B84" t="s">
        <v>127</v>
      </c>
      <c r="C84" t="s">
        <v>129</v>
      </c>
      <c r="D84">
        <v>1</v>
      </c>
      <c r="E84">
        <v>4</v>
      </c>
      <c r="F84" t="s">
        <v>187</v>
      </c>
      <c r="G84" t="s">
        <v>135</v>
      </c>
      <c r="H84" t="s">
        <v>188</v>
      </c>
      <c r="I84">
        <v>1</v>
      </c>
      <c r="J84" s="8">
        <v>20130619</v>
      </c>
      <c r="K84" t="s">
        <v>160</v>
      </c>
      <c r="L84" t="s">
        <v>140</v>
      </c>
      <c r="M84" t="s">
        <v>143</v>
      </c>
      <c r="N84">
        <v>0</v>
      </c>
      <c r="O84" s="1">
        <v>3</v>
      </c>
      <c r="P84" s="1" t="s">
        <v>191</v>
      </c>
      <c r="Q84" s="1">
        <v>4232.9999991040677</v>
      </c>
      <c r="R84" s="1">
        <v>0</v>
      </c>
      <c r="S84">
        <f t="shared" si="240"/>
        <v>0.15231708053736384</v>
      </c>
      <c r="T84">
        <f t="shared" si="241"/>
        <v>5.2973014444688889E-2</v>
      </c>
      <c r="U84">
        <f t="shared" si="242"/>
        <v>91.293407952974732</v>
      </c>
      <c r="V84" s="1">
        <v>3</v>
      </c>
      <c r="W84" s="1">
        <v>3</v>
      </c>
      <c r="X84" s="1">
        <v>0</v>
      </c>
      <c r="Y84" s="1">
        <v>0</v>
      </c>
      <c r="Z84" s="1">
        <v>384.599365234375</v>
      </c>
      <c r="AA84" s="1">
        <v>545.1597900390625</v>
      </c>
      <c r="AB84" s="1">
        <v>496.32333374023438</v>
      </c>
      <c r="AC84">
        <v>-9999</v>
      </c>
      <c r="AD84">
        <f t="shared" si="243"/>
        <v>0.29451993294146439</v>
      </c>
      <c r="AE84">
        <f t="shared" si="244"/>
        <v>8.9581911929580926E-2</v>
      </c>
      <c r="AF84" s="1">
        <v>-1</v>
      </c>
      <c r="AG84" s="1">
        <v>0.87</v>
      </c>
      <c r="AH84" s="1">
        <v>0.92</v>
      </c>
      <c r="AI84" s="1">
        <v>9.973607063293457</v>
      </c>
      <c r="AJ84">
        <f t="shared" si="245"/>
        <v>0.87498680353164671</v>
      </c>
      <c r="AK84">
        <f t="shared" si="246"/>
        <v>6.5879827168433122E-4</v>
      </c>
      <c r="AL84">
        <f t="shared" si="247"/>
        <v>0.3041624756426427</v>
      </c>
      <c r="AM84">
        <f t="shared" si="248"/>
        <v>1.4174744924678748</v>
      </c>
      <c r="AN84">
        <f t="shared" si="249"/>
        <v>-1</v>
      </c>
      <c r="AO84" s="1">
        <v>1999.024169921875</v>
      </c>
      <c r="AP84" s="1">
        <v>0.5</v>
      </c>
      <c r="AQ84">
        <f t="shared" si="250"/>
        <v>78.344746533512406</v>
      </c>
      <c r="AR84">
        <f t="shared" si="251"/>
        <v>1.471173036109211</v>
      </c>
      <c r="AS84">
        <f t="shared" si="252"/>
        <v>2.2451830166787672</v>
      </c>
      <c r="AT84">
        <f t="shared" si="253"/>
        <v>27.04655647277832</v>
      </c>
      <c r="AU84" s="1">
        <v>1.7</v>
      </c>
      <c r="AV84">
        <f t="shared" si="254"/>
        <v>5.0514018535614014</v>
      </c>
      <c r="AW84" s="1">
        <v>1</v>
      </c>
      <c r="AX84">
        <f t="shared" si="255"/>
        <v>10.102803707122803</v>
      </c>
      <c r="AY84" s="1">
        <v>30.884614944458008</v>
      </c>
      <c r="AZ84" s="1">
        <v>27.04655647277832</v>
      </c>
      <c r="BA84" s="1">
        <v>33.058540344238281</v>
      </c>
      <c r="BB84" s="1">
        <v>100.35778045654297</v>
      </c>
      <c r="BC84" s="1">
        <v>100.18803405761719</v>
      </c>
      <c r="BD84" s="1">
        <v>15.392274856567383</v>
      </c>
      <c r="BE84" s="1">
        <v>16.211990356445312</v>
      </c>
      <c r="BF84" s="1">
        <v>28.467035293579102</v>
      </c>
      <c r="BG84" s="1">
        <v>29.983049392700195</v>
      </c>
      <c r="BH84" s="1">
        <v>300.15878295898438</v>
      </c>
      <c r="BI84" s="1">
        <v>1999.024169921875</v>
      </c>
      <c r="BJ84" s="1">
        <v>131.83306884765625</v>
      </c>
      <c r="BK84" s="1">
        <v>82.887733459472656</v>
      </c>
      <c r="BL84" s="1">
        <v>-0.7581171989440918</v>
      </c>
      <c r="BM84" s="1">
        <v>-0.35071244835853577</v>
      </c>
      <c r="BN84" s="1">
        <v>0.75</v>
      </c>
      <c r="BO84" s="1">
        <v>-1.355140209197998</v>
      </c>
      <c r="BP84" s="1">
        <v>7.355140209197998</v>
      </c>
      <c r="BQ84" s="1">
        <v>1</v>
      </c>
      <c r="BR84" s="1">
        <v>0</v>
      </c>
      <c r="BS84" s="1">
        <v>0.15999999642372131</v>
      </c>
      <c r="BT84" s="1">
        <v>111115</v>
      </c>
      <c r="BU84">
        <f t="shared" si="256"/>
        <v>1.7656398997587313</v>
      </c>
      <c r="BV84">
        <f t="shared" si="257"/>
        <v>1.471173036109211E-3</v>
      </c>
      <c r="BW84">
        <f t="shared" si="258"/>
        <v>300.1965564727783</v>
      </c>
      <c r="BX84">
        <f t="shared" si="259"/>
        <v>304.03461494445799</v>
      </c>
      <c r="BY84">
        <f t="shared" si="260"/>
        <v>319.84386003843247</v>
      </c>
      <c r="BZ84">
        <f t="shared" si="261"/>
        <v>1.1079019783810145</v>
      </c>
      <c r="CA84">
        <f t="shared" si="262"/>
        <v>3.5889581521913474</v>
      </c>
      <c r="CB84">
        <f t="shared" si="263"/>
        <v>43.29902631426328</v>
      </c>
      <c r="CC84">
        <f t="shared" si="264"/>
        <v>27.087035957817967</v>
      </c>
      <c r="CD84">
        <f t="shared" si="265"/>
        <v>28.965585708618164</v>
      </c>
      <c r="CE84">
        <f t="shared" si="266"/>
        <v>4.0137707637417375</v>
      </c>
      <c r="CF84">
        <f t="shared" si="267"/>
        <v>5.2696704681655417E-2</v>
      </c>
      <c r="CG84">
        <f t="shared" si="268"/>
        <v>1.3437751355125802</v>
      </c>
      <c r="CH84">
        <f t="shared" si="269"/>
        <v>2.6699956282291573</v>
      </c>
      <c r="CI84">
        <f t="shared" si="270"/>
        <v>3.2960154175001623E-2</v>
      </c>
      <c r="CJ84">
        <f t="shared" si="271"/>
        <v>7.5671036650130707</v>
      </c>
      <c r="CK84">
        <f t="shared" si="272"/>
        <v>0.91122067432197307</v>
      </c>
      <c r="CL84">
        <f t="shared" si="273"/>
        <v>35.859707086554806</v>
      </c>
      <c r="CM84">
        <f t="shared" si="274"/>
        <v>100.16768049392472</v>
      </c>
      <c r="CN84">
        <f t="shared" si="275"/>
        <v>5.4529024386067561E-4</v>
      </c>
      <c r="CO84">
        <f t="shared" si="276"/>
        <v>0</v>
      </c>
      <c r="CP84">
        <f t="shared" si="277"/>
        <v>1749.1197686224448</v>
      </c>
      <c r="CQ84">
        <f t="shared" si="278"/>
        <v>160.5604248046875</v>
      </c>
      <c r="CR84">
        <f t="shared" si="279"/>
        <v>8.9581911929580926E-2</v>
      </c>
      <c r="CS84">
        <v>-9999</v>
      </c>
    </row>
    <row r="85" spans="1:97" x14ac:dyDescent="0.2">
      <c r="A85" t="s">
        <v>125</v>
      </c>
      <c r="B85" t="s">
        <v>127</v>
      </c>
      <c r="C85" t="s">
        <v>129</v>
      </c>
      <c r="D85">
        <v>1</v>
      </c>
      <c r="E85">
        <v>4</v>
      </c>
      <c r="F85" t="s">
        <v>187</v>
      </c>
      <c r="G85" t="s">
        <v>135</v>
      </c>
      <c r="H85" t="s">
        <v>188</v>
      </c>
      <c r="I85">
        <v>1</v>
      </c>
      <c r="J85" s="8">
        <v>20130619</v>
      </c>
      <c r="K85" t="s">
        <v>160</v>
      </c>
      <c r="L85" t="s">
        <v>140</v>
      </c>
      <c r="M85" t="s">
        <v>143</v>
      </c>
      <c r="N85">
        <v>0</v>
      </c>
      <c r="O85" s="1">
        <v>4</v>
      </c>
      <c r="P85" s="1" t="s">
        <v>192</v>
      </c>
      <c r="Q85" s="1">
        <v>4512.4999995520338</v>
      </c>
      <c r="R85" s="1">
        <v>0</v>
      </c>
      <c r="S85">
        <f t="shared" si="240"/>
        <v>-0.92099711118332583</v>
      </c>
      <c r="T85">
        <f t="shared" si="241"/>
        <v>5.9097092880393054E-2</v>
      </c>
      <c r="U85">
        <f t="shared" si="242"/>
        <v>72.818037069836507</v>
      </c>
      <c r="V85" s="1">
        <v>4</v>
      </c>
      <c r="W85" s="1">
        <v>4</v>
      </c>
      <c r="X85" s="1">
        <v>0</v>
      </c>
      <c r="Y85" s="1">
        <v>0</v>
      </c>
      <c r="Z85" s="1">
        <v>385.386962890625</v>
      </c>
      <c r="AA85" s="1">
        <v>528.31903076171875</v>
      </c>
      <c r="AB85" s="1">
        <v>494.88043212890625</v>
      </c>
      <c r="AC85">
        <v>-9999</v>
      </c>
      <c r="AD85">
        <f t="shared" si="243"/>
        <v>0.27054120625754752</v>
      </c>
      <c r="AE85">
        <f t="shared" si="244"/>
        <v>6.329243636104015E-2</v>
      </c>
      <c r="AF85" s="1">
        <v>-1</v>
      </c>
      <c r="AG85" s="1">
        <v>0.87</v>
      </c>
      <c r="AH85" s="1">
        <v>0.92</v>
      </c>
      <c r="AI85" s="1">
        <v>9.973607063293457</v>
      </c>
      <c r="AJ85">
        <f t="shared" si="245"/>
        <v>0.87498680353164671</v>
      </c>
      <c r="AK85">
        <f t="shared" si="246"/>
        <v>4.5133932824808062E-5</v>
      </c>
      <c r="AL85">
        <f t="shared" si="247"/>
        <v>0.23394749079660551</v>
      </c>
      <c r="AM85">
        <f t="shared" si="248"/>
        <v>1.3708793540887336</v>
      </c>
      <c r="AN85">
        <f t="shared" si="249"/>
        <v>-1</v>
      </c>
      <c r="AO85" s="1">
        <v>2000.498779296875</v>
      </c>
      <c r="AP85" s="1">
        <v>0.5</v>
      </c>
      <c r="AQ85">
        <f t="shared" si="250"/>
        <v>55.393857789623553</v>
      </c>
      <c r="AR85">
        <f t="shared" si="251"/>
        <v>1.622405803776519</v>
      </c>
      <c r="AS85">
        <f t="shared" si="252"/>
        <v>2.2211061026166967</v>
      </c>
      <c r="AT85">
        <f t="shared" si="253"/>
        <v>26.911794662475586</v>
      </c>
      <c r="AU85" s="1">
        <v>1.7</v>
      </c>
      <c r="AV85">
        <f t="shared" si="254"/>
        <v>5.0514018535614014</v>
      </c>
      <c r="AW85" s="1">
        <v>1</v>
      </c>
      <c r="AX85">
        <f t="shared" si="255"/>
        <v>10.102803707122803</v>
      </c>
      <c r="AY85" s="1">
        <v>30.810504913330078</v>
      </c>
      <c r="AZ85" s="1">
        <v>26.911794662475586</v>
      </c>
      <c r="BA85" s="1">
        <v>32.980514526367188</v>
      </c>
      <c r="BB85" s="1">
        <v>50.004268646240234</v>
      </c>
      <c r="BC85" s="1">
        <v>50.479480743408203</v>
      </c>
      <c r="BD85" s="1">
        <v>15.257672309875488</v>
      </c>
      <c r="BE85" s="1">
        <v>16.161649703979492</v>
      </c>
      <c r="BF85" s="1">
        <v>28.336688995361328</v>
      </c>
      <c r="BG85" s="1">
        <v>30.01556396484375</v>
      </c>
      <c r="BH85" s="1">
        <v>300.175048828125</v>
      </c>
      <c r="BI85" s="1">
        <v>2000.498779296875</v>
      </c>
      <c r="BJ85" s="1">
        <v>60.838581085205078</v>
      </c>
      <c r="BK85" s="1">
        <v>82.88470458984375</v>
      </c>
      <c r="BL85" s="1">
        <v>-0.74145078659057617</v>
      </c>
      <c r="BM85" s="1">
        <v>-0.34684053063392639</v>
      </c>
      <c r="BN85" s="1">
        <v>0.75</v>
      </c>
      <c r="BO85" s="1">
        <v>-1.355140209197998</v>
      </c>
      <c r="BP85" s="1">
        <v>7.355140209197998</v>
      </c>
      <c r="BQ85" s="1">
        <v>1</v>
      </c>
      <c r="BR85" s="1">
        <v>0</v>
      </c>
      <c r="BS85" s="1">
        <v>0.15999999642372131</v>
      </c>
      <c r="BT85" s="1">
        <v>111115</v>
      </c>
      <c r="BU85">
        <f t="shared" si="256"/>
        <v>1.7657355813419116</v>
      </c>
      <c r="BV85">
        <f t="shared" si="257"/>
        <v>1.622405803776519E-3</v>
      </c>
      <c r="BW85">
        <f t="shared" si="258"/>
        <v>300.06179466247556</v>
      </c>
      <c r="BX85">
        <f t="shared" si="259"/>
        <v>303.96050491333006</v>
      </c>
      <c r="BY85">
        <f t="shared" si="260"/>
        <v>320.07979753315885</v>
      </c>
      <c r="BZ85">
        <f t="shared" si="261"/>
        <v>1.0867312857109894</v>
      </c>
      <c r="CA85">
        <f t="shared" si="262"/>
        <v>3.5606596640155725</v>
      </c>
      <c r="CB85">
        <f t="shared" si="263"/>
        <v>42.959188690308451</v>
      </c>
      <c r="CC85">
        <f t="shared" si="264"/>
        <v>26.797538986328959</v>
      </c>
      <c r="CD85">
        <f t="shared" si="265"/>
        <v>28.861149787902832</v>
      </c>
      <c r="CE85">
        <f t="shared" si="266"/>
        <v>3.9895722638658935</v>
      </c>
      <c r="CF85">
        <f t="shared" si="267"/>
        <v>5.8753410487143089E-2</v>
      </c>
      <c r="CG85">
        <f t="shared" si="268"/>
        <v>1.3395535613988758</v>
      </c>
      <c r="CH85">
        <f t="shared" si="269"/>
        <v>2.6500187024670177</v>
      </c>
      <c r="CI85">
        <f t="shared" si="270"/>
        <v>3.6751605383124934E-2</v>
      </c>
      <c r="CJ85">
        <f t="shared" si="271"/>
        <v>6.0355014913456904</v>
      </c>
      <c r="CK85">
        <f t="shared" si="272"/>
        <v>1.4425274586317007</v>
      </c>
      <c r="CL85">
        <f t="shared" si="273"/>
        <v>36.094637470712179</v>
      </c>
      <c r="CM85">
        <f t="shared" si="274"/>
        <v>50.602550154251148</v>
      </c>
      <c r="CN85">
        <f t="shared" si="275"/>
        <v>-6.5694429902052234E-3</v>
      </c>
      <c r="CO85">
        <f t="shared" si="276"/>
        <v>0</v>
      </c>
      <c r="CP85">
        <f t="shared" si="277"/>
        <v>1750.4100323659338</v>
      </c>
      <c r="CQ85">
        <f t="shared" si="278"/>
        <v>142.93206787109375</v>
      </c>
      <c r="CR85">
        <f t="shared" si="279"/>
        <v>6.329243636104015E-2</v>
      </c>
      <c r="CS85">
        <v>-9999</v>
      </c>
    </row>
    <row r="86" spans="1:97" x14ac:dyDescent="0.2">
      <c r="A86" t="s">
        <v>125</v>
      </c>
      <c r="B86" t="s">
        <v>127</v>
      </c>
      <c r="C86" t="s">
        <v>129</v>
      </c>
      <c r="D86">
        <v>1</v>
      </c>
      <c r="E86">
        <v>4</v>
      </c>
      <c r="F86" t="s">
        <v>187</v>
      </c>
      <c r="G86" t="s">
        <v>135</v>
      </c>
      <c r="H86" t="s">
        <v>188</v>
      </c>
      <c r="I86">
        <v>1</v>
      </c>
      <c r="J86" s="8">
        <v>20130619</v>
      </c>
      <c r="K86" t="s">
        <v>160</v>
      </c>
      <c r="L86" t="s">
        <v>140</v>
      </c>
      <c r="M86" t="s">
        <v>143</v>
      </c>
      <c r="N86">
        <v>0</v>
      </c>
      <c r="O86" s="1">
        <v>5</v>
      </c>
      <c r="P86" s="1" t="s">
        <v>193</v>
      </c>
      <c r="Q86" s="1">
        <v>4541.4999975534156</v>
      </c>
      <c r="R86" s="1">
        <v>0</v>
      </c>
      <c r="S86">
        <f t="shared" si="240"/>
        <v>-1.0066369123229573</v>
      </c>
      <c r="T86">
        <f t="shared" si="241"/>
        <v>5.8184830374441908E-2</v>
      </c>
      <c r="U86">
        <f t="shared" si="242"/>
        <v>75.602852479752485</v>
      </c>
      <c r="V86" s="1">
        <v>5</v>
      </c>
      <c r="W86" s="1">
        <v>5</v>
      </c>
      <c r="X86" s="1">
        <v>0</v>
      </c>
      <c r="Y86" s="1">
        <v>0</v>
      </c>
      <c r="Z86" s="1">
        <v>381.05126953125</v>
      </c>
      <c r="AA86" s="1">
        <v>540.04681396484375</v>
      </c>
      <c r="AB86" s="1">
        <v>495.18408203125</v>
      </c>
      <c r="AC86">
        <v>-9999</v>
      </c>
      <c r="AD86">
        <f t="shared" si="243"/>
        <v>0.29441067019042561</v>
      </c>
      <c r="AE86">
        <f t="shared" si="244"/>
        <v>8.307193149465418E-2</v>
      </c>
      <c r="AF86" s="1">
        <v>-1</v>
      </c>
      <c r="AG86" s="1">
        <v>0.87</v>
      </c>
      <c r="AH86" s="1">
        <v>0.92</v>
      </c>
      <c r="AI86" s="1">
        <v>9.973607063293457</v>
      </c>
      <c r="AJ86">
        <f t="shared" si="245"/>
        <v>0.87498680353164671</v>
      </c>
      <c r="AK86">
        <f t="shared" si="246"/>
        <v>-3.7913636418732346E-6</v>
      </c>
      <c r="AL86">
        <f t="shared" si="247"/>
        <v>0.28216345365785495</v>
      </c>
      <c r="AM86">
        <f t="shared" si="248"/>
        <v>1.417254992036064</v>
      </c>
      <c r="AN86">
        <f t="shared" si="249"/>
        <v>-1</v>
      </c>
      <c r="AO86" s="1">
        <v>2000.640869140625</v>
      </c>
      <c r="AP86" s="1">
        <v>0.5</v>
      </c>
      <c r="AQ86">
        <f t="shared" si="250"/>
        <v>72.710135179268363</v>
      </c>
      <c r="AR86">
        <f t="shared" si="251"/>
        <v>1.5671911998187238</v>
      </c>
      <c r="AS86">
        <f t="shared" si="252"/>
        <v>2.1796863547188803</v>
      </c>
      <c r="AT86">
        <f t="shared" si="253"/>
        <v>26.696216583251953</v>
      </c>
      <c r="AU86" s="1">
        <v>1.7</v>
      </c>
      <c r="AV86">
        <f t="shared" si="254"/>
        <v>5.0514018535614014</v>
      </c>
      <c r="AW86" s="1">
        <v>1</v>
      </c>
      <c r="AX86">
        <f t="shared" si="255"/>
        <v>10.102803707122803</v>
      </c>
      <c r="AY86" s="1">
        <v>30.765409469604492</v>
      </c>
      <c r="AZ86" s="1">
        <v>26.696216583251953</v>
      </c>
      <c r="BA86" s="1">
        <v>32.937904357910156</v>
      </c>
      <c r="BB86" s="1">
        <v>49.991069793701172</v>
      </c>
      <c r="BC86" s="1">
        <v>50.516250610351562</v>
      </c>
      <c r="BD86" s="1">
        <v>15.246453285217285</v>
      </c>
      <c r="BE86" s="1">
        <v>16.119573593139648</v>
      </c>
      <c r="BF86" s="1">
        <v>28.389781951904297</v>
      </c>
      <c r="BG86" s="1">
        <v>30.015583038330078</v>
      </c>
      <c r="BH86" s="1">
        <v>300.21966552734375</v>
      </c>
      <c r="BI86" s="1">
        <v>2000.640869140625</v>
      </c>
      <c r="BJ86" s="1">
        <v>66.035743713378906</v>
      </c>
      <c r="BK86" s="1">
        <v>82.887382507324219</v>
      </c>
      <c r="BL86" s="1">
        <v>-0.74145078659057617</v>
      </c>
      <c r="BM86" s="1">
        <v>-0.34684053063392639</v>
      </c>
      <c r="BN86" s="1">
        <v>0.5</v>
      </c>
      <c r="BO86" s="1">
        <v>-1.355140209197998</v>
      </c>
      <c r="BP86" s="1">
        <v>7.355140209197998</v>
      </c>
      <c r="BQ86" s="1">
        <v>1</v>
      </c>
      <c r="BR86" s="1">
        <v>0</v>
      </c>
      <c r="BS86" s="1">
        <v>0.15999999642372131</v>
      </c>
      <c r="BT86" s="1">
        <v>111115</v>
      </c>
      <c r="BU86">
        <f t="shared" si="256"/>
        <v>1.7659980325137865</v>
      </c>
      <c r="BV86">
        <f t="shared" si="257"/>
        <v>1.5671911998187237E-3</v>
      </c>
      <c r="BW86">
        <f t="shared" si="258"/>
        <v>299.84621658325193</v>
      </c>
      <c r="BX86">
        <f t="shared" si="259"/>
        <v>303.91540946960447</v>
      </c>
      <c r="BY86">
        <f t="shared" si="260"/>
        <v>320.1025319076507</v>
      </c>
      <c r="BZ86">
        <f t="shared" si="261"/>
        <v>1.1031229942540037</v>
      </c>
      <c r="CA86">
        <f t="shared" si="262"/>
        <v>3.515795616988409</v>
      </c>
      <c r="CB86">
        <f t="shared" si="263"/>
        <v>42.416535673300352</v>
      </c>
      <c r="CC86">
        <f t="shared" si="264"/>
        <v>26.296962080160704</v>
      </c>
      <c r="CD86">
        <f t="shared" si="265"/>
        <v>28.730813026428223</v>
      </c>
      <c r="CE86">
        <f t="shared" si="266"/>
        <v>3.9595509006562648</v>
      </c>
      <c r="CF86">
        <f t="shared" si="267"/>
        <v>5.7851646799516196E-2</v>
      </c>
      <c r="CG86">
        <f t="shared" si="268"/>
        <v>1.3361092622695288</v>
      </c>
      <c r="CH86">
        <f t="shared" si="269"/>
        <v>2.6234416383867361</v>
      </c>
      <c r="CI86">
        <f t="shared" si="270"/>
        <v>3.6187066817699502E-2</v>
      </c>
      <c r="CJ86">
        <f t="shared" si="271"/>
        <v>6.2665225521340497</v>
      </c>
      <c r="CK86">
        <f t="shared" si="272"/>
        <v>1.4966045889450927</v>
      </c>
      <c r="CL86">
        <f t="shared" si="273"/>
        <v>36.499518750907413</v>
      </c>
      <c r="CM86">
        <f t="shared" si="274"/>
        <v>50.650763748588417</v>
      </c>
      <c r="CN86">
        <f t="shared" si="275"/>
        <v>-7.2539405405730477E-3</v>
      </c>
      <c r="CO86">
        <f t="shared" si="276"/>
        <v>0</v>
      </c>
      <c r="CP86">
        <f t="shared" si="277"/>
        <v>1750.534359104131</v>
      </c>
      <c r="CQ86">
        <f t="shared" si="278"/>
        <v>158.99554443359375</v>
      </c>
      <c r="CR86">
        <f t="shared" si="279"/>
        <v>8.307193149465418E-2</v>
      </c>
      <c r="CS86">
        <v>-9999</v>
      </c>
    </row>
    <row r="87" spans="1:97" x14ac:dyDescent="0.2">
      <c r="A87" t="s">
        <v>125</v>
      </c>
      <c r="B87" t="s">
        <v>127</v>
      </c>
      <c r="C87" t="s">
        <v>129</v>
      </c>
      <c r="D87">
        <v>1</v>
      </c>
      <c r="E87">
        <v>4</v>
      </c>
      <c r="F87" t="s">
        <v>187</v>
      </c>
      <c r="G87" t="s">
        <v>135</v>
      </c>
      <c r="H87" t="s">
        <v>188</v>
      </c>
      <c r="I87">
        <v>1</v>
      </c>
      <c r="J87" s="8">
        <v>20130619</v>
      </c>
      <c r="K87" t="s">
        <v>160</v>
      </c>
      <c r="L87" t="s">
        <v>140</v>
      </c>
      <c r="M87" t="s">
        <v>143</v>
      </c>
      <c r="N87">
        <v>0</v>
      </c>
      <c r="O87" s="1">
        <v>6</v>
      </c>
      <c r="P87" s="1" t="s">
        <v>194</v>
      </c>
      <c r="Q87" s="1">
        <v>4665.9999995864928</v>
      </c>
      <c r="R87" s="1">
        <v>0</v>
      </c>
      <c r="S87">
        <f t="shared" si="240"/>
        <v>7.1720169284011517</v>
      </c>
      <c r="T87">
        <f t="shared" si="241"/>
        <v>5.8981937961467022E-2</v>
      </c>
      <c r="U87">
        <f t="shared" si="242"/>
        <v>186.49996536337727</v>
      </c>
      <c r="V87" s="1">
        <v>6</v>
      </c>
      <c r="W87" s="1">
        <v>6</v>
      </c>
      <c r="X87" s="1">
        <v>0</v>
      </c>
      <c r="Y87" s="1">
        <v>0</v>
      </c>
      <c r="Z87" s="1">
        <v>359.357177734375</v>
      </c>
      <c r="AA87" s="1">
        <v>566.9976806640625</v>
      </c>
      <c r="AB87" s="1">
        <v>492.20333862304688</v>
      </c>
      <c r="AC87">
        <v>-9999</v>
      </c>
      <c r="AD87">
        <f t="shared" si="243"/>
        <v>0.36621049787452542</v>
      </c>
      <c r="AE87">
        <f t="shared" si="244"/>
        <v>0.13191295942060499</v>
      </c>
      <c r="AF87" s="1">
        <v>-1</v>
      </c>
      <c r="AG87" s="1">
        <v>0.87</v>
      </c>
      <c r="AH87" s="1">
        <v>0.92</v>
      </c>
      <c r="AI87" s="1">
        <v>9.973607063293457</v>
      </c>
      <c r="AJ87">
        <f t="shared" si="245"/>
        <v>0.87498680353164671</v>
      </c>
      <c r="AK87">
        <f t="shared" si="246"/>
        <v>4.667596195756768E-3</v>
      </c>
      <c r="AL87">
        <f t="shared" si="247"/>
        <v>0.36021075361362875</v>
      </c>
      <c r="AM87">
        <f t="shared" si="248"/>
        <v>1.5778109240471845</v>
      </c>
      <c r="AN87">
        <f t="shared" si="249"/>
        <v>-1</v>
      </c>
      <c r="AO87" s="1">
        <v>2000.94189453125</v>
      </c>
      <c r="AP87" s="1">
        <v>0.5</v>
      </c>
      <c r="AQ87">
        <f t="shared" si="250"/>
        <v>115.47645642961415</v>
      </c>
      <c r="AR87">
        <f t="shared" si="251"/>
        <v>1.5857781165340852</v>
      </c>
      <c r="AS87">
        <f t="shared" si="252"/>
        <v>2.1759778648893389</v>
      </c>
      <c r="AT87">
        <f t="shared" si="253"/>
        <v>26.67003059387207</v>
      </c>
      <c r="AU87" s="1">
        <v>1.7</v>
      </c>
      <c r="AV87">
        <f t="shared" si="254"/>
        <v>5.0514018535614014</v>
      </c>
      <c r="AW87" s="1">
        <v>1</v>
      </c>
      <c r="AX87">
        <f t="shared" si="255"/>
        <v>10.102803707122803</v>
      </c>
      <c r="AY87" s="1">
        <v>30.616176605224609</v>
      </c>
      <c r="AZ87" s="1">
        <v>26.67003059387207</v>
      </c>
      <c r="BA87" s="1">
        <v>32.794204711914062</v>
      </c>
      <c r="BB87" s="1">
        <v>399.00448608398438</v>
      </c>
      <c r="BC87" s="1">
        <v>394.58837890625</v>
      </c>
      <c r="BD87" s="1">
        <v>15.21550178527832</v>
      </c>
      <c r="BE87" s="1">
        <v>16.099119186401367</v>
      </c>
      <c r="BF87" s="1">
        <v>28.574552536010742</v>
      </c>
      <c r="BG87" s="1">
        <v>30.233974456787109</v>
      </c>
      <c r="BH87" s="1">
        <v>300.17770385742188</v>
      </c>
      <c r="BI87" s="1">
        <v>2000.94189453125</v>
      </c>
      <c r="BJ87" s="1">
        <v>208.11659240722656</v>
      </c>
      <c r="BK87" s="1">
        <v>82.886642456054688</v>
      </c>
      <c r="BL87" s="1">
        <v>-1.9746050834655762</v>
      </c>
      <c r="BM87" s="1">
        <v>-0.35533776879310608</v>
      </c>
      <c r="BN87" s="1">
        <v>0.75</v>
      </c>
      <c r="BO87" s="1">
        <v>-1.355140209197998</v>
      </c>
      <c r="BP87" s="1">
        <v>7.355140209197998</v>
      </c>
      <c r="BQ87" s="1">
        <v>1</v>
      </c>
      <c r="BR87" s="1">
        <v>0</v>
      </c>
      <c r="BS87" s="1">
        <v>0.15999999642372131</v>
      </c>
      <c r="BT87" s="1">
        <v>111115</v>
      </c>
      <c r="BU87">
        <f t="shared" si="256"/>
        <v>1.7657511991613051</v>
      </c>
      <c r="BV87">
        <f t="shared" si="257"/>
        <v>1.5857781165340853E-3</v>
      </c>
      <c r="BW87">
        <f t="shared" si="258"/>
        <v>299.82003059387205</v>
      </c>
      <c r="BX87">
        <f t="shared" si="259"/>
        <v>303.76617660522459</v>
      </c>
      <c r="BY87">
        <f t="shared" si="260"/>
        <v>320.15069596907415</v>
      </c>
      <c r="BZ87">
        <f t="shared" si="261"/>
        <v>1.0947624559994809</v>
      </c>
      <c r="CA87">
        <f t="shared" si="262"/>
        <v>3.5103798007499991</v>
      </c>
      <c r="CB87">
        <f t="shared" si="263"/>
        <v>42.351574351816126</v>
      </c>
      <c r="CC87">
        <f t="shared" si="264"/>
        <v>26.252455165414759</v>
      </c>
      <c r="CD87">
        <f t="shared" si="265"/>
        <v>28.64310359954834</v>
      </c>
      <c r="CE87">
        <f t="shared" si="266"/>
        <v>3.9394592592114459</v>
      </c>
      <c r="CF87">
        <f t="shared" si="267"/>
        <v>5.8639589763306278E-2</v>
      </c>
      <c r="CG87">
        <f t="shared" si="268"/>
        <v>1.3344019358606602</v>
      </c>
      <c r="CH87">
        <f t="shared" si="269"/>
        <v>2.6050573233507857</v>
      </c>
      <c r="CI87">
        <f t="shared" si="270"/>
        <v>3.6680348456241484E-2</v>
      </c>
      <c r="CJ87">
        <f t="shared" si="271"/>
        <v>15.458355947140836</v>
      </c>
      <c r="CK87">
        <f t="shared" si="272"/>
        <v>0.47264434365840174</v>
      </c>
      <c r="CL87">
        <f t="shared" si="273"/>
        <v>36.517528963673918</v>
      </c>
      <c r="CM87">
        <f t="shared" si="274"/>
        <v>393.63000901863995</v>
      </c>
      <c r="CN87">
        <f t="shared" si="275"/>
        <v>6.6535662909391257E-3</v>
      </c>
      <c r="CO87">
        <f t="shared" si="276"/>
        <v>0</v>
      </c>
      <c r="CP87">
        <f t="shared" si="277"/>
        <v>1750.7977523484558</v>
      </c>
      <c r="CQ87">
        <f t="shared" si="278"/>
        <v>207.6405029296875</v>
      </c>
      <c r="CR87">
        <f t="shared" si="279"/>
        <v>0.13191295942060499</v>
      </c>
      <c r="CS87">
        <v>-9999</v>
      </c>
    </row>
    <row r="88" spans="1:97" x14ac:dyDescent="0.2">
      <c r="A88" t="s">
        <v>125</v>
      </c>
      <c r="B88" t="s">
        <v>127</v>
      </c>
      <c r="C88" t="s">
        <v>129</v>
      </c>
      <c r="D88">
        <v>1</v>
      </c>
      <c r="E88">
        <v>4</v>
      </c>
      <c r="F88" t="s">
        <v>187</v>
      </c>
      <c r="G88" t="s">
        <v>135</v>
      </c>
      <c r="H88" t="s">
        <v>188</v>
      </c>
      <c r="I88">
        <v>1</v>
      </c>
      <c r="J88" s="8">
        <v>20130619</v>
      </c>
      <c r="K88" t="s">
        <v>160</v>
      </c>
      <c r="L88" t="s">
        <v>140</v>
      </c>
      <c r="M88" t="s">
        <v>143</v>
      </c>
      <c r="N88">
        <v>0</v>
      </c>
      <c r="O88" s="1">
        <v>7</v>
      </c>
      <c r="P88" s="1" t="s">
        <v>195</v>
      </c>
      <c r="Q88" s="1">
        <v>4780.9999995864928</v>
      </c>
      <c r="R88" s="1">
        <v>0</v>
      </c>
      <c r="S88">
        <f t="shared" si="240"/>
        <v>15.616513830774702</v>
      </c>
      <c r="T88">
        <f t="shared" si="241"/>
        <v>5.9159523725864568E-2</v>
      </c>
      <c r="U88">
        <f t="shared" si="242"/>
        <v>437.59310075007602</v>
      </c>
      <c r="V88" s="1">
        <v>7</v>
      </c>
      <c r="W88" s="1">
        <v>7</v>
      </c>
      <c r="X88" s="1">
        <v>0</v>
      </c>
      <c r="Y88" s="1">
        <v>0</v>
      </c>
      <c r="Z88" s="1">
        <v>353.836181640625</v>
      </c>
      <c r="AA88" s="1">
        <v>620.70281982421875</v>
      </c>
      <c r="AB88" s="1">
        <v>509.54718017578125</v>
      </c>
      <c r="AC88">
        <v>-9999</v>
      </c>
      <c r="AD88">
        <f t="shared" si="243"/>
        <v>0.42994268699982646</v>
      </c>
      <c r="AE88">
        <f t="shared" si="244"/>
        <v>0.17908028785807104</v>
      </c>
      <c r="AF88" s="1">
        <v>-1</v>
      </c>
      <c r="AG88" s="1">
        <v>0.87</v>
      </c>
      <c r="AH88" s="1">
        <v>0.92</v>
      </c>
      <c r="AI88" s="1">
        <v>9.973607063293457</v>
      </c>
      <c r="AJ88">
        <f t="shared" si="245"/>
        <v>0.87498680353164671</v>
      </c>
      <c r="AK88">
        <f t="shared" si="246"/>
        <v>9.4902540056867948E-3</v>
      </c>
      <c r="AL88">
        <f t="shared" si="247"/>
        <v>0.41652130219426975</v>
      </c>
      <c r="AM88">
        <f t="shared" si="248"/>
        <v>1.7542095806771898</v>
      </c>
      <c r="AN88">
        <f t="shared" si="249"/>
        <v>-1</v>
      </c>
      <c r="AO88" s="1">
        <v>2001.0621337890625</v>
      </c>
      <c r="AP88" s="1">
        <v>0.5</v>
      </c>
      <c r="AQ88">
        <f t="shared" si="250"/>
        <v>156.77610305423039</v>
      </c>
      <c r="AR88">
        <f t="shared" si="251"/>
        <v>1.5663454647094652</v>
      </c>
      <c r="AS88">
        <f t="shared" si="252"/>
        <v>2.1433755825335368</v>
      </c>
      <c r="AT88">
        <f t="shared" si="253"/>
        <v>26.508769989013672</v>
      </c>
      <c r="AU88" s="1">
        <v>1.7</v>
      </c>
      <c r="AV88">
        <f t="shared" si="254"/>
        <v>5.0514018535614014</v>
      </c>
      <c r="AW88" s="1">
        <v>1</v>
      </c>
      <c r="AX88">
        <f t="shared" si="255"/>
        <v>10.102803707122803</v>
      </c>
      <c r="AY88" s="1">
        <v>30.516586303710938</v>
      </c>
      <c r="AZ88" s="1">
        <v>26.508769989013672</v>
      </c>
      <c r="BA88" s="1">
        <v>32.699329376220703</v>
      </c>
      <c r="BB88" s="1">
        <v>899.9705810546875</v>
      </c>
      <c r="BC88" s="1">
        <v>890.3358154296875</v>
      </c>
      <c r="BD88" s="1">
        <v>15.21893310546875</v>
      </c>
      <c r="BE88" s="1">
        <v>16.091806411743164</v>
      </c>
      <c r="BF88" s="1">
        <v>28.74462890625</v>
      </c>
      <c r="BG88" s="1">
        <v>30.393260955810547</v>
      </c>
      <c r="BH88" s="1">
        <v>300.15103149414062</v>
      </c>
      <c r="BI88" s="1">
        <v>2001.0621337890625</v>
      </c>
      <c r="BJ88" s="1">
        <v>51.474090576171875</v>
      </c>
      <c r="BK88" s="1">
        <v>82.887672424316406</v>
      </c>
      <c r="BL88" s="1">
        <v>-3.5538287162780762</v>
      </c>
      <c r="BM88" s="1">
        <v>-0.35084596276283264</v>
      </c>
      <c r="BN88" s="1">
        <v>0.5</v>
      </c>
      <c r="BO88" s="1">
        <v>-1.355140209197998</v>
      </c>
      <c r="BP88" s="1">
        <v>7.355140209197998</v>
      </c>
      <c r="BQ88" s="1">
        <v>1</v>
      </c>
      <c r="BR88" s="1">
        <v>0</v>
      </c>
      <c r="BS88" s="1">
        <v>0.15999999642372131</v>
      </c>
      <c r="BT88" s="1">
        <v>111115</v>
      </c>
      <c r="BU88">
        <f t="shared" si="256"/>
        <v>1.7655943029067092</v>
      </c>
      <c r="BV88">
        <f t="shared" si="257"/>
        <v>1.5663454647094652E-3</v>
      </c>
      <c r="BW88">
        <f t="shared" si="258"/>
        <v>299.65876998901365</v>
      </c>
      <c r="BX88">
        <f t="shared" si="259"/>
        <v>303.66658630371091</v>
      </c>
      <c r="BY88">
        <f t="shared" si="260"/>
        <v>320.16993424989414</v>
      </c>
      <c r="BZ88">
        <f t="shared" si="261"/>
        <v>1.1005351291122984</v>
      </c>
      <c r="CA88">
        <f t="shared" si="262"/>
        <v>3.4771879611056189</v>
      </c>
      <c r="CB88">
        <f t="shared" si="263"/>
        <v>41.950604467517067</v>
      </c>
      <c r="CC88">
        <f t="shared" si="264"/>
        <v>25.858798055773903</v>
      </c>
      <c r="CD88">
        <f t="shared" si="265"/>
        <v>28.512678146362305</v>
      </c>
      <c r="CE88">
        <f t="shared" si="266"/>
        <v>3.9097470574328632</v>
      </c>
      <c r="CF88">
        <f t="shared" si="267"/>
        <v>5.8815116924937898E-2</v>
      </c>
      <c r="CG88">
        <f t="shared" si="268"/>
        <v>1.3338123785720819</v>
      </c>
      <c r="CH88">
        <f t="shared" si="269"/>
        <v>2.5759346788607811</v>
      </c>
      <c r="CI88">
        <f t="shared" si="270"/>
        <v>3.6790236503792727E-2</v>
      </c>
      <c r="CJ88">
        <f t="shared" si="271"/>
        <v>36.271073590113183</v>
      </c>
      <c r="CK88">
        <f t="shared" si="272"/>
        <v>0.49149219111093262</v>
      </c>
      <c r="CL88">
        <f t="shared" si="273"/>
        <v>36.886151647568667</v>
      </c>
      <c r="CM88">
        <f t="shared" si="274"/>
        <v>888.24903889886343</v>
      </c>
      <c r="CN88">
        <f t="shared" si="275"/>
        <v>6.4850404801158092E-3</v>
      </c>
      <c r="CO88">
        <f t="shared" si="276"/>
        <v>0</v>
      </c>
      <c r="CP88">
        <f t="shared" si="277"/>
        <v>1750.9029601123082</v>
      </c>
      <c r="CQ88">
        <f t="shared" si="278"/>
        <v>266.86663818359375</v>
      </c>
      <c r="CR88">
        <f t="shared" si="279"/>
        <v>0.17908028785807104</v>
      </c>
      <c r="CS88">
        <v>-9999</v>
      </c>
    </row>
    <row r="89" spans="1:97" x14ac:dyDescent="0.2">
      <c r="A89" t="s">
        <v>125</v>
      </c>
      <c r="B89" t="s">
        <v>127</v>
      </c>
      <c r="C89" t="s">
        <v>129</v>
      </c>
      <c r="D89">
        <v>1</v>
      </c>
      <c r="E89">
        <v>4</v>
      </c>
      <c r="F89" t="s">
        <v>187</v>
      </c>
      <c r="G89" t="s">
        <v>135</v>
      </c>
      <c r="H89" t="s">
        <v>188</v>
      </c>
      <c r="I89">
        <v>1</v>
      </c>
      <c r="J89" s="8">
        <v>20130619</v>
      </c>
      <c r="K89" t="s">
        <v>160</v>
      </c>
      <c r="L89" t="s">
        <v>140</v>
      </c>
      <c r="M89" t="s">
        <v>143</v>
      </c>
      <c r="N89">
        <v>0</v>
      </c>
      <c r="O89" s="1">
        <v>8</v>
      </c>
      <c r="P89" s="1" t="s">
        <v>196</v>
      </c>
      <c r="Q89" s="1">
        <v>4912.9999985527247</v>
      </c>
      <c r="R89" s="1">
        <v>0</v>
      </c>
      <c r="S89">
        <f t="shared" si="240"/>
        <v>17.583713007647574</v>
      </c>
      <c r="T89">
        <f t="shared" si="241"/>
        <v>5.8341269246002685E-2</v>
      </c>
      <c r="U89">
        <f t="shared" si="242"/>
        <v>665.80585103525414</v>
      </c>
      <c r="V89" s="1">
        <v>8</v>
      </c>
      <c r="W89" s="1">
        <v>8</v>
      </c>
      <c r="X89" s="1">
        <v>0</v>
      </c>
      <c r="Y89" s="1">
        <v>0</v>
      </c>
      <c r="Z89" s="1">
        <v>356.56396484375</v>
      </c>
      <c r="AA89" s="1">
        <v>604.15423583984375</v>
      </c>
      <c r="AB89" s="1">
        <v>511.12026977539062</v>
      </c>
      <c r="AC89">
        <v>-9999</v>
      </c>
      <c r="AD89">
        <f t="shared" si="243"/>
        <v>0.40981301844538892</v>
      </c>
      <c r="AE89">
        <f t="shared" si="244"/>
        <v>0.15399042255348128</v>
      </c>
      <c r="AF89" s="1">
        <v>-1</v>
      </c>
      <c r="AG89" s="1">
        <v>0.87</v>
      </c>
      <c r="AH89" s="1">
        <v>0.92</v>
      </c>
      <c r="AI89" s="1">
        <v>9.973607063293457</v>
      </c>
      <c r="AJ89">
        <f t="shared" si="245"/>
        <v>0.87498680353164671</v>
      </c>
      <c r="AK89">
        <f t="shared" si="246"/>
        <v>1.060928620950872E-2</v>
      </c>
      <c r="AL89">
        <f t="shared" si="247"/>
        <v>0.3757577617656912</v>
      </c>
      <c r="AM89">
        <f t="shared" si="248"/>
        <v>1.6943782754507746</v>
      </c>
      <c r="AN89">
        <f t="shared" si="249"/>
        <v>-1</v>
      </c>
      <c r="AO89" s="1">
        <v>2001.9112548828125</v>
      </c>
      <c r="AP89" s="1">
        <v>0.5</v>
      </c>
      <c r="AQ89">
        <f t="shared" si="250"/>
        <v>134.86834845191686</v>
      </c>
      <c r="AR89">
        <f t="shared" si="251"/>
        <v>1.5280144328017544</v>
      </c>
      <c r="AS89">
        <f t="shared" si="252"/>
        <v>2.1203190081412773</v>
      </c>
      <c r="AT89">
        <f t="shared" si="253"/>
        <v>26.389625549316406</v>
      </c>
      <c r="AU89" s="1">
        <v>1.7</v>
      </c>
      <c r="AV89">
        <f t="shared" si="254"/>
        <v>5.0514018535614014</v>
      </c>
      <c r="AW89" s="1">
        <v>1</v>
      </c>
      <c r="AX89">
        <f t="shared" si="255"/>
        <v>10.102803707122803</v>
      </c>
      <c r="AY89" s="1">
        <v>30.357955932617188</v>
      </c>
      <c r="AZ89" s="1">
        <v>26.389625549316406</v>
      </c>
      <c r="BA89" s="1">
        <v>32.537017822265625</v>
      </c>
      <c r="BB89" s="1">
        <v>1200.4732666015625</v>
      </c>
      <c r="BC89" s="1">
        <v>1189.486572265625</v>
      </c>
      <c r="BD89" s="1">
        <v>15.225573539733887</v>
      </c>
      <c r="BE89" s="1">
        <v>16.076957702636719</v>
      </c>
      <c r="BF89" s="1">
        <v>29.018243789672852</v>
      </c>
      <c r="BG89" s="1">
        <v>30.640886306762695</v>
      </c>
      <c r="BH89" s="1">
        <v>300.20086669921875</v>
      </c>
      <c r="BI89" s="1">
        <v>2001.9112548828125</v>
      </c>
      <c r="BJ89" s="1">
        <v>45.34796142578125</v>
      </c>
      <c r="BK89" s="1">
        <v>82.88397216796875</v>
      </c>
      <c r="BL89" s="1">
        <v>-4.9476275444030762</v>
      </c>
      <c r="BM89" s="1">
        <v>-0.35122552514076233</v>
      </c>
      <c r="BN89" s="1">
        <v>0.5</v>
      </c>
      <c r="BO89" s="1">
        <v>-1.355140209197998</v>
      </c>
      <c r="BP89" s="1">
        <v>7.355140209197998</v>
      </c>
      <c r="BQ89" s="1">
        <v>1</v>
      </c>
      <c r="BR89" s="1">
        <v>0</v>
      </c>
      <c r="BS89" s="1">
        <v>0.15999999642372131</v>
      </c>
      <c r="BT89" s="1">
        <v>111115</v>
      </c>
      <c r="BU89">
        <f t="shared" si="256"/>
        <v>1.7658874511718747</v>
      </c>
      <c r="BV89">
        <f t="shared" si="257"/>
        <v>1.5280144328017544E-3</v>
      </c>
      <c r="BW89">
        <f t="shared" si="258"/>
        <v>299.53962554931638</v>
      </c>
      <c r="BX89">
        <f t="shared" si="259"/>
        <v>303.50795593261716</v>
      </c>
      <c r="BY89">
        <f t="shared" si="260"/>
        <v>320.30579362185745</v>
      </c>
      <c r="BZ89">
        <f t="shared" si="261"/>
        <v>1.1053632851329807</v>
      </c>
      <c r="CA89">
        <f t="shared" si="262"/>
        <v>3.45284112291223</v>
      </c>
      <c r="CB89">
        <f t="shared" si="263"/>
        <v>41.658731267305392</v>
      </c>
      <c r="CC89">
        <f t="shared" si="264"/>
        <v>25.581773564668673</v>
      </c>
      <c r="CD89">
        <f t="shared" si="265"/>
        <v>28.373790740966797</v>
      </c>
      <c r="CE89">
        <f t="shared" si="266"/>
        <v>3.8783222118670051</v>
      </c>
      <c r="CF89">
        <f t="shared" si="267"/>
        <v>5.8006296789143708E-2</v>
      </c>
      <c r="CG89">
        <f t="shared" si="268"/>
        <v>1.3325221147709525</v>
      </c>
      <c r="CH89">
        <f t="shared" si="269"/>
        <v>2.5458000970960528</v>
      </c>
      <c r="CI89">
        <f t="shared" si="270"/>
        <v>3.6283882597283108E-2</v>
      </c>
      <c r="CJ89">
        <f t="shared" si="271"/>
        <v>55.184633626476753</v>
      </c>
      <c r="CK89">
        <f t="shared" si="272"/>
        <v>0.55974221698618098</v>
      </c>
      <c r="CL89">
        <f t="shared" si="273"/>
        <v>37.129698368207421</v>
      </c>
      <c r="CM89">
        <f t="shared" si="274"/>
        <v>1187.1369262417606</v>
      </c>
      <c r="CN89">
        <f t="shared" si="275"/>
        <v>5.4996011473921677E-3</v>
      </c>
      <c r="CO89">
        <f t="shared" si="276"/>
        <v>0</v>
      </c>
      <c r="CP89">
        <f t="shared" si="277"/>
        <v>1751.6459298639397</v>
      </c>
      <c r="CQ89">
        <f t="shared" si="278"/>
        <v>247.59027099609375</v>
      </c>
      <c r="CR89">
        <f t="shared" si="279"/>
        <v>0.15399042255348128</v>
      </c>
      <c r="CS89">
        <v>-9999</v>
      </c>
    </row>
    <row r="90" spans="1:97" x14ac:dyDescent="0.2">
      <c r="A90" t="s">
        <v>125</v>
      </c>
      <c r="B90" t="s">
        <v>127</v>
      </c>
      <c r="C90" t="s">
        <v>129</v>
      </c>
      <c r="D90">
        <v>1</v>
      </c>
      <c r="E90">
        <v>4</v>
      </c>
      <c r="F90" t="s">
        <v>187</v>
      </c>
      <c r="G90" t="s">
        <v>135</v>
      </c>
      <c r="H90" t="s">
        <v>188</v>
      </c>
      <c r="I90">
        <v>1</v>
      </c>
      <c r="J90" s="8">
        <v>20130619</v>
      </c>
      <c r="K90" t="s">
        <v>160</v>
      </c>
      <c r="L90" t="s">
        <v>140</v>
      </c>
      <c r="M90" t="s">
        <v>143</v>
      </c>
      <c r="N90">
        <v>0</v>
      </c>
      <c r="O90" s="1">
        <v>9</v>
      </c>
      <c r="P90" s="1" t="s">
        <v>197</v>
      </c>
      <c r="Q90" s="1">
        <v>5059.4999988628551</v>
      </c>
      <c r="R90" s="1">
        <v>0</v>
      </c>
      <c r="S90">
        <f t="shared" si="240"/>
        <v>19.552934979393189</v>
      </c>
      <c r="T90">
        <f t="shared" si="241"/>
        <v>5.7767299437597508E-2</v>
      </c>
      <c r="U90">
        <f t="shared" si="242"/>
        <v>894.54174943934663</v>
      </c>
      <c r="V90" s="1">
        <v>9</v>
      </c>
      <c r="W90" s="1">
        <v>9</v>
      </c>
      <c r="X90" s="1">
        <v>0</v>
      </c>
      <c r="Y90" s="1">
        <v>0</v>
      </c>
      <c r="Z90" s="1">
        <v>362.62353515625</v>
      </c>
      <c r="AA90" s="1">
        <v>605.14276123046875</v>
      </c>
      <c r="AB90" s="1">
        <v>507.93051147460938</v>
      </c>
      <c r="AC90">
        <v>-9999</v>
      </c>
      <c r="AD90">
        <f t="shared" si="243"/>
        <v>0.40076365712628143</v>
      </c>
      <c r="AE90">
        <f t="shared" si="244"/>
        <v>0.16064349767349537</v>
      </c>
      <c r="AF90" s="1">
        <v>-1</v>
      </c>
      <c r="AG90" s="1">
        <v>0.87</v>
      </c>
      <c r="AH90" s="1">
        <v>0.92</v>
      </c>
      <c r="AI90" s="1">
        <v>9.9964141845703125</v>
      </c>
      <c r="AJ90">
        <f t="shared" si="245"/>
        <v>0.87499820709228515</v>
      </c>
      <c r="AK90">
        <f t="shared" si="246"/>
        <v>1.1755223707655743E-2</v>
      </c>
      <c r="AL90">
        <f t="shared" si="247"/>
        <v>0.40084347673989884</v>
      </c>
      <c r="AM90">
        <f t="shared" si="248"/>
        <v>1.6687906397738916</v>
      </c>
      <c r="AN90">
        <f t="shared" si="249"/>
        <v>-1</v>
      </c>
      <c r="AO90" s="1">
        <v>1998.1854248046875</v>
      </c>
      <c r="AP90" s="1">
        <v>0.5</v>
      </c>
      <c r="AQ90">
        <f t="shared" si="250"/>
        <v>140.43524158521029</v>
      </c>
      <c r="AR90">
        <f t="shared" si="251"/>
        <v>1.4849317035425988</v>
      </c>
      <c r="AS90">
        <f t="shared" si="252"/>
        <v>2.0815199534991806</v>
      </c>
      <c r="AT90">
        <f t="shared" si="253"/>
        <v>26.169282913208008</v>
      </c>
      <c r="AU90" s="1">
        <v>1.7</v>
      </c>
      <c r="AV90">
        <f t="shared" si="254"/>
        <v>5.0514018535614014</v>
      </c>
      <c r="AW90" s="1">
        <v>1</v>
      </c>
      <c r="AX90">
        <f t="shared" si="255"/>
        <v>10.102803707122803</v>
      </c>
      <c r="AY90" s="1">
        <v>30.149629592895508</v>
      </c>
      <c r="AZ90" s="1">
        <v>26.169282913208008</v>
      </c>
      <c r="BA90" s="1">
        <v>32.336631774902344</v>
      </c>
      <c r="BB90" s="1">
        <v>1500.3172607421875</v>
      </c>
      <c r="BC90" s="1">
        <v>1487.992431640625</v>
      </c>
      <c r="BD90" s="1">
        <v>15.179229736328125</v>
      </c>
      <c r="BE90" s="1">
        <v>16.006734848022461</v>
      </c>
      <c r="BF90" s="1">
        <v>29.277187347412109</v>
      </c>
      <c r="BG90" s="1">
        <v>30.873254776000977</v>
      </c>
      <c r="BH90" s="1">
        <v>300.17660522460938</v>
      </c>
      <c r="BI90" s="1">
        <v>1998.1854248046875</v>
      </c>
      <c r="BJ90" s="1">
        <v>44.251838684082031</v>
      </c>
      <c r="BK90" s="1">
        <v>82.883033752441406</v>
      </c>
      <c r="BL90" s="1">
        <v>-5.0839800834655762</v>
      </c>
      <c r="BM90" s="1">
        <v>-0.34604325890541077</v>
      </c>
      <c r="BN90" s="1">
        <v>0.5</v>
      </c>
      <c r="BO90" s="1">
        <v>-1.355140209197998</v>
      </c>
      <c r="BP90" s="1">
        <v>7.355140209197998</v>
      </c>
      <c r="BQ90" s="1">
        <v>1</v>
      </c>
      <c r="BR90" s="1">
        <v>0</v>
      </c>
      <c r="BS90" s="1">
        <v>0.15999999642372131</v>
      </c>
      <c r="BT90" s="1">
        <v>111115</v>
      </c>
      <c r="BU90">
        <f t="shared" si="256"/>
        <v>1.7657447366153489</v>
      </c>
      <c r="BV90">
        <f t="shared" si="257"/>
        <v>1.4849317035425988E-3</v>
      </c>
      <c r="BW90">
        <f t="shared" si="258"/>
        <v>299.31928291320799</v>
      </c>
      <c r="BX90">
        <f t="shared" si="259"/>
        <v>303.29962959289549</v>
      </c>
      <c r="BY90">
        <f t="shared" si="260"/>
        <v>319.70966082268205</v>
      </c>
      <c r="BZ90">
        <f t="shared" si="261"/>
        <v>1.1104290034608923</v>
      </c>
      <c r="CA90">
        <f t="shared" si="262"/>
        <v>3.4082066981742063</v>
      </c>
      <c r="CB90">
        <f t="shared" si="263"/>
        <v>41.120679877066081</v>
      </c>
      <c r="CC90">
        <f t="shared" si="264"/>
        <v>25.11394502904362</v>
      </c>
      <c r="CD90">
        <f t="shared" si="265"/>
        <v>28.159456253051758</v>
      </c>
      <c r="CE90">
        <f t="shared" si="266"/>
        <v>3.8302589393073334</v>
      </c>
      <c r="CF90">
        <f t="shared" si="267"/>
        <v>5.7438867021529713E-2</v>
      </c>
      <c r="CG90">
        <f t="shared" si="268"/>
        <v>1.3266867446750257</v>
      </c>
      <c r="CH90">
        <f t="shared" si="269"/>
        <v>2.5035721946323077</v>
      </c>
      <c r="CI90">
        <f t="shared" si="270"/>
        <v>3.5928655723225365E-2</v>
      </c>
      <c r="CJ90">
        <f t="shared" si="271"/>
        <v>74.142334011749355</v>
      </c>
      <c r="CK90">
        <f t="shared" si="272"/>
        <v>0.60117358826418643</v>
      </c>
      <c r="CL90">
        <f t="shared" si="273"/>
        <v>37.487894349377171</v>
      </c>
      <c r="CM90">
        <f t="shared" si="274"/>
        <v>1485.3796458251816</v>
      </c>
      <c r="CN90">
        <f t="shared" si="275"/>
        <v>4.934754308690734E-3</v>
      </c>
      <c r="CO90">
        <f t="shared" si="276"/>
        <v>0</v>
      </c>
      <c r="CP90">
        <f t="shared" si="277"/>
        <v>1748.4086641420377</v>
      </c>
      <c r="CQ90">
        <f t="shared" si="278"/>
        <v>242.51922607421875</v>
      </c>
      <c r="CR90">
        <f t="shared" si="279"/>
        <v>0.16064349767349537</v>
      </c>
      <c r="CS90">
        <v>-9999</v>
      </c>
    </row>
    <row r="91" spans="1:97" x14ac:dyDescent="0.2">
      <c r="A91" t="s">
        <v>125</v>
      </c>
      <c r="B91" t="s">
        <v>127</v>
      </c>
      <c r="C91" t="s">
        <v>129</v>
      </c>
      <c r="D91">
        <v>1</v>
      </c>
      <c r="E91">
        <v>4</v>
      </c>
      <c r="F91" t="s">
        <v>187</v>
      </c>
      <c r="G91" t="s">
        <v>135</v>
      </c>
      <c r="H91" t="s">
        <v>188</v>
      </c>
      <c r="I91">
        <v>1</v>
      </c>
      <c r="J91" s="8">
        <v>20130619</v>
      </c>
      <c r="K91" t="s">
        <v>160</v>
      </c>
      <c r="L91" t="s">
        <v>140</v>
      </c>
      <c r="M91" t="s">
        <v>143</v>
      </c>
      <c r="N91">
        <v>1</v>
      </c>
      <c r="O91" s="1">
        <v>10</v>
      </c>
      <c r="P91" s="1" t="s">
        <v>198</v>
      </c>
      <c r="Q91" s="1">
        <v>5081.999997312203</v>
      </c>
      <c r="R91" s="1">
        <v>0</v>
      </c>
      <c r="S91">
        <f t="shared" si="240"/>
        <v>18.485994039896905</v>
      </c>
      <c r="T91">
        <f t="shared" si="241"/>
        <v>5.7598246913795823E-2</v>
      </c>
      <c r="U91">
        <f t="shared" si="242"/>
        <v>924.01694626845688</v>
      </c>
      <c r="V91" s="1">
        <v>10</v>
      </c>
      <c r="W91" s="1">
        <v>10</v>
      </c>
      <c r="X91" s="1">
        <v>0</v>
      </c>
      <c r="Y91" s="1">
        <v>0</v>
      </c>
      <c r="Z91" s="1">
        <v>374.512451171875</v>
      </c>
      <c r="AA91" s="1">
        <v>658.1309814453125</v>
      </c>
      <c r="AB91" s="1">
        <v>551.9962158203125</v>
      </c>
      <c r="AC91">
        <v>-9999</v>
      </c>
      <c r="AD91">
        <f t="shared" si="243"/>
        <v>0.43094541705146094</v>
      </c>
      <c r="AE91">
        <f t="shared" si="244"/>
        <v>0.16126693411685145</v>
      </c>
      <c r="AF91" s="1">
        <v>-1</v>
      </c>
      <c r="AG91" s="1">
        <v>0.87</v>
      </c>
      <c r="AH91" s="1">
        <v>0.92</v>
      </c>
      <c r="AI91" s="1">
        <v>9.9964141845703125</v>
      </c>
      <c r="AJ91">
        <f t="shared" si="245"/>
        <v>0.87499820709228515</v>
      </c>
      <c r="AK91">
        <f t="shared" si="246"/>
        <v>1.1142249860539808E-2</v>
      </c>
      <c r="AL91">
        <f t="shared" si="247"/>
        <v>0.3742166124430415</v>
      </c>
      <c r="AM91">
        <f t="shared" si="248"/>
        <v>1.7573006702072942</v>
      </c>
      <c r="AN91">
        <f t="shared" si="249"/>
        <v>-1</v>
      </c>
      <c r="AO91" s="1">
        <v>1998.676513671875</v>
      </c>
      <c r="AP91" s="1">
        <v>0.5</v>
      </c>
      <c r="AQ91">
        <f t="shared" si="250"/>
        <v>141.01490077701294</v>
      </c>
      <c r="AR91">
        <f t="shared" si="251"/>
        <v>1.4478066582134539</v>
      </c>
      <c r="AS91">
        <f t="shared" si="252"/>
        <v>2.0360778166499021</v>
      </c>
      <c r="AT91">
        <f t="shared" si="253"/>
        <v>25.929895401000977</v>
      </c>
      <c r="AU91" s="1">
        <v>1.7</v>
      </c>
      <c r="AV91">
        <f t="shared" si="254"/>
        <v>5.0514018535614014</v>
      </c>
      <c r="AW91" s="1">
        <v>1</v>
      </c>
      <c r="AX91">
        <f t="shared" si="255"/>
        <v>10.102803707122803</v>
      </c>
      <c r="AY91" s="1">
        <v>30.127344131469727</v>
      </c>
      <c r="AZ91" s="1">
        <v>25.929895401000977</v>
      </c>
      <c r="BA91" s="1">
        <v>32.319644927978516</v>
      </c>
      <c r="BB91" s="1">
        <v>1500.4840087890625</v>
      </c>
      <c r="BC91" s="1">
        <v>1488.79541015625</v>
      </c>
      <c r="BD91" s="1">
        <v>15.169792175292969</v>
      </c>
      <c r="BE91" s="1">
        <v>15.976539611816406</v>
      </c>
      <c r="BF91" s="1">
        <v>29.296966552734375</v>
      </c>
      <c r="BG91" s="1">
        <v>30.855012893676758</v>
      </c>
      <c r="BH91" s="1">
        <v>300.21151733398438</v>
      </c>
      <c r="BI91" s="1">
        <v>1998.676513671875</v>
      </c>
      <c r="BJ91" s="1">
        <v>42.717395782470703</v>
      </c>
      <c r="BK91" s="1">
        <v>82.884559631347656</v>
      </c>
      <c r="BL91" s="1">
        <v>-5.0839800834655762</v>
      </c>
      <c r="BM91" s="1">
        <v>-0.34604325890541077</v>
      </c>
      <c r="BN91" s="1">
        <v>0.5</v>
      </c>
      <c r="BO91" s="1">
        <v>-1.355140209197998</v>
      </c>
      <c r="BP91" s="1">
        <v>7.355140209197998</v>
      </c>
      <c r="BQ91" s="1">
        <v>1</v>
      </c>
      <c r="BR91" s="1">
        <v>0</v>
      </c>
      <c r="BS91" s="1">
        <v>0.15999999642372131</v>
      </c>
      <c r="BT91" s="1">
        <v>111115</v>
      </c>
      <c r="BU91">
        <f t="shared" si="256"/>
        <v>1.7659501019646136</v>
      </c>
      <c r="BV91">
        <f t="shared" si="257"/>
        <v>1.4478066582134538E-3</v>
      </c>
      <c r="BW91">
        <f t="shared" si="258"/>
        <v>299.07989540100095</v>
      </c>
      <c r="BX91">
        <f t="shared" si="259"/>
        <v>303.2773441314697</v>
      </c>
      <c r="BY91">
        <f t="shared" si="260"/>
        <v>319.78823503967578</v>
      </c>
      <c r="BZ91">
        <f t="shared" si="261"/>
        <v>1.1260710103637948</v>
      </c>
      <c r="CA91">
        <f t="shared" si="262"/>
        <v>3.3602862668080871</v>
      </c>
      <c r="CB91">
        <f t="shared" si="263"/>
        <v>40.541764132594821</v>
      </c>
      <c r="CC91">
        <f t="shared" si="264"/>
        <v>24.565224520778415</v>
      </c>
      <c r="CD91">
        <f t="shared" si="265"/>
        <v>28.028619766235352</v>
      </c>
      <c r="CE91">
        <f t="shared" si="266"/>
        <v>3.8011757293801396</v>
      </c>
      <c r="CF91">
        <f t="shared" si="267"/>
        <v>5.7271728527756527E-2</v>
      </c>
      <c r="CG91">
        <f t="shared" si="268"/>
        <v>1.3242084501581848</v>
      </c>
      <c r="CH91">
        <f t="shared" si="269"/>
        <v>2.476967279221955</v>
      </c>
      <c r="CI91">
        <f t="shared" si="270"/>
        <v>3.5824023455048544E-2</v>
      </c>
      <c r="CJ91">
        <f t="shared" si="271"/>
        <v>76.58673768336368</v>
      </c>
      <c r="CK91">
        <f t="shared" si="272"/>
        <v>0.62064736361020933</v>
      </c>
      <c r="CL91">
        <f t="shared" si="273"/>
        <v>37.999004644126266</v>
      </c>
      <c r="CM91">
        <f t="shared" si="274"/>
        <v>1486.3251956814042</v>
      </c>
      <c r="CN91">
        <f t="shared" si="275"/>
        <v>4.7260813139300634E-3</v>
      </c>
      <c r="CO91">
        <f t="shared" si="276"/>
        <v>0</v>
      </c>
      <c r="CP91">
        <f t="shared" si="277"/>
        <v>1748.8383660203497</v>
      </c>
      <c r="CQ91">
        <f t="shared" si="278"/>
        <v>283.6185302734375</v>
      </c>
      <c r="CR91">
        <f t="shared" si="279"/>
        <v>0.16126693411685145</v>
      </c>
      <c r="CS91">
        <v>-9999</v>
      </c>
    </row>
    <row r="92" spans="1:97" x14ac:dyDescent="0.2">
      <c r="A92" t="s">
        <v>125</v>
      </c>
      <c r="B92" t="s">
        <v>127</v>
      </c>
      <c r="C92" t="s">
        <v>129</v>
      </c>
      <c r="D92">
        <v>1</v>
      </c>
      <c r="E92">
        <v>4</v>
      </c>
      <c r="F92" t="s">
        <v>187</v>
      </c>
      <c r="G92" t="s">
        <v>135</v>
      </c>
      <c r="H92" t="s">
        <v>188</v>
      </c>
      <c r="I92">
        <v>2</v>
      </c>
      <c r="J92" s="8">
        <v>20130619</v>
      </c>
      <c r="K92" t="s">
        <v>160</v>
      </c>
      <c r="L92" t="s">
        <v>140</v>
      </c>
      <c r="M92" t="s">
        <v>143</v>
      </c>
      <c r="N92">
        <v>0</v>
      </c>
      <c r="O92" s="1">
        <v>11</v>
      </c>
      <c r="P92" s="1" t="s">
        <v>199</v>
      </c>
      <c r="Q92" s="1">
        <v>5518.9999995175749</v>
      </c>
      <c r="R92" s="1">
        <v>0</v>
      </c>
      <c r="S92">
        <f t="shared" si="240"/>
        <v>7.176267915638733</v>
      </c>
      <c r="T92">
        <f t="shared" si="241"/>
        <v>6.2083950899987708E-2</v>
      </c>
      <c r="U92">
        <f t="shared" si="242"/>
        <v>200.19744595147549</v>
      </c>
      <c r="V92" s="1">
        <v>11</v>
      </c>
      <c r="W92" s="1">
        <v>11</v>
      </c>
      <c r="X92" s="1">
        <v>0</v>
      </c>
      <c r="Y92" s="1">
        <v>0</v>
      </c>
      <c r="Z92" s="1">
        <v>354.54345703125</v>
      </c>
      <c r="AA92" s="1">
        <v>563.3214111328125</v>
      </c>
      <c r="AB92" s="1">
        <v>492.21475219726562</v>
      </c>
      <c r="AC92">
        <v>-9999</v>
      </c>
      <c r="AD92">
        <f t="shared" si="243"/>
        <v>0.37061959651368476</v>
      </c>
      <c r="AE92">
        <f t="shared" si="244"/>
        <v>0.12622750978443154</v>
      </c>
      <c r="AF92" s="1">
        <v>-1</v>
      </c>
      <c r="AG92" s="1">
        <v>0.87</v>
      </c>
      <c r="AH92" s="1">
        <v>0.92</v>
      </c>
      <c r="AI92" s="1">
        <v>9.9964141845703125</v>
      </c>
      <c r="AJ92">
        <f t="shared" si="245"/>
        <v>0.87499820709228515</v>
      </c>
      <c r="AK92">
        <f t="shared" si="246"/>
        <v>4.672106491025005E-3</v>
      </c>
      <c r="AL92">
        <f t="shared" si="247"/>
        <v>0.34058509310305918</v>
      </c>
      <c r="AM92">
        <f t="shared" si="248"/>
        <v>1.5888642138533684</v>
      </c>
      <c r="AN92">
        <f t="shared" si="249"/>
        <v>-1</v>
      </c>
      <c r="AO92" s="1">
        <v>2000.0240478515625</v>
      </c>
      <c r="AP92" s="1">
        <v>0.5</v>
      </c>
      <c r="AQ92">
        <f t="shared" si="250"/>
        <v>110.45017277581333</v>
      </c>
      <c r="AR92">
        <f t="shared" si="251"/>
        <v>1.2980593268954097</v>
      </c>
      <c r="AS92">
        <f t="shared" si="252"/>
        <v>1.6980058637092106</v>
      </c>
      <c r="AT92">
        <f t="shared" si="253"/>
        <v>24.093648910522461</v>
      </c>
      <c r="AU92" s="1">
        <v>1.7</v>
      </c>
      <c r="AV92">
        <f t="shared" si="254"/>
        <v>5.0514018535614014</v>
      </c>
      <c r="AW92" s="1">
        <v>1</v>
      </c>
      <c r="AX92">
        <f t="shared" si="255"/>
        <v>10.102803707122803</v>
      </c>
      <c r="AY92" s="1">
        <v>25.832307815551758</v>
      </c>
      <c r="AZ92" s="1">
        <v>24.093648910522461</v>
      </c>
      <c r="BA92" s="1">
        <v>27.164140701293945</v>
      </c>
      <c r="BB92" s="1">
        <v>400.49667358398438</v>
      </c>
      <c r="BC92" s="1">
        <v>396.14132690429688</v>
      </c>
      <c r="BD92" s="1">
        <v>15.129148483276367</v>
      </c>
      <c r="BE92" s="1">
        <v>15.85262393951416</v>
      </c>
      <c r="BF92" s="1">
        <v>37.531482696533203</v>
      </c>
      <c r="BG92" s="1">
        <v>39.326236724853516</v>
      </c>
      <c r="BH92" s="1">
        <v>300.17864990234375</v>
      </c>
      <c r="BI92" s="1">
        <v>2000.0240478515625</v>
      </c>
      <c r="BJ92" s="1">
        <v>35.037300109863281</v>
      </c>
      <c r="BK92" s="1">
        <v>82.879547119140625</v>
      </c>
      <c r="BL92" s="1">
        <v>-1.6103739738464355</v>
      </c>
      <c r="BM92" s="1">
        <v>-0.30327668786048889</v>
      </c>
      <c r="BN92" s="1">
        <v>0.5</v>
      </c>
      <c r="BO92" s="1">
        <v>-1.355140209197998</v>
      </c>
      <c r="BP92" s="1">
        <v>7.355140209197998</v>
      </c>
      <c r="BQ92" s="1">
        <v>1</v>
      </c>
      <c r="BR92" s="1">
        <v>0</v>
      </c>
      <c r="BS92" s="1">
        <v>0.15999999642372131</v>
      </c>
      <c r="BT92" s="1">
        <v>111115</v>
      </c>
      <c r="BU92">
        <f t="shared" si="256"/>
        <v>1.7657567641314338</v>
      </c>
      <c r="BV92">
        <f t="shared" si="257"/>
        <v>1.2980593268954097E-3</v>
      </c>
      <c r="BW92">
        <f t="shared" si="258"/>
        <v>297.24364891052244</v>
      </c>
      <c r="BX92">
        <f t="shared" si="259"/>
        <v>298.98230781555174</v>
      </c>
      <c r="BY92">
        <f t="shared" si="260"/>
        <v>320.00384050360663</v>
      </c>
      <c r="BZ92">
        <f t="shared" si="261"/>
        <v>1.0429959503081121</v>
      </c>
      <c r="CA92">
        <f t="shared" si="262"/>
        <v>3.0118641564661912</v>
      </c>
      <c r="CB92">
        <f t="shared" si="263"/>
        <v>36.340258376853704</v>
      </c>
      <c r="CC92">
        <f t="shared" si="264"/>
        <v>20.487634437339544</v>
      </c>
      <c r="CD92">
        <f t="shared" si="265"/>
        <v>24.962978363037109</v>
      </c>
      <c r="CE92">
        <f t="shared" si="266"/>
        <v>3.1726661818951158</v>
      </c>
      <c r="CF92">
        <f t="shared" si="267"/>
        <v>6.170476156814006E-2</v>
      </c>
      <c r="CG92">
        <f t="shared" si="268"/>
        <v>1.3138582927569806</v>
      </c>
      <c r="CH92">
        <f t="shared" si="269"/>
        <v>1.8588078891381352</v>
      </c>
      <c r="CI92">
        <f t="shared" si="270"/>
        <v>3.8599365450494444E-2</v>
      </c>
      <c r="CJ92">
        <f t="shared" si="271"/>
        <v>16.592273654866922</v>
      </c>
      <c r="CK92">
        <f t="shared" si="272"/>
        <v>0.50536874684584687</v>
      </c>
      <c r="CL92">
        <f t="shared" si="273"/>
        <v>42.465653509256676</v>
      </c>
      <c r="CM92">
        <f t="shared" si="274"/>
        <v>395.18238897310835</v>
      </c>
      <c r="CN92">
        <f t="shared" si="275"/>
        <v>7.7115001907599569E-3</v>
      </c>
      <c r="CO92">
        <f t="shared" si="276"/>
        <v>0</v>
      </c>
      <c r="CP92">
        <f t="shared" si="277"/>
        <v>1750.017456011572</v>
      </c>
      <c r="CQ92">
        <f t="shared" si="278"/>
        <v>208.7779541015625</v>
      </c>
      <c r="CR92">
        <f t="shared" si="279"/>
        <v>0.12622750978443154</v>
      </c>
      <c r="CS92">
        <v>-9999</v>
      </c>
    </row>
    <row r="93" spans="1:97" x14ac:dyDescent="0.2">
      <c r="A93" t="s">
        <v>125</v>
      </c>
      <c r="B93" t="s">
        <v>127</v>
      </c>
      <c r="C93" t="s">
        <v>129</v>
      </c>
      <c r="D93">
        <v>1</v>
      </c>
      <c r="E93">
        <v>4</v>
      </c>
      <c r="F93" t="s">
        <v>187</v>
      </c>
      <c r="G93" t="s">
        <v>135</v>
      </c>
      <c r="H93" t="s">
        <v>188</v>
      </c>
      <c r="I93">
        <v>2</v>
      </c>
      <c r="J93" s="8">
        <v>20130619</v>
      </c>
      <c r="K93" t="s">
        <v>160</v>
      </c>
      <c r="L93" t="s">
        <v>140</v>
      </c>
      <c r="M93" t="s">
        <v>143</v>
      </c>
      <c r="N93">
        <v>0</v>
      </c>
      <c r="O93" s="1">
        <v>12</v>
      </c>
      <c r="P93" s="1" t="s">
        <v>200</v>
      </c>
      <c r="Q93" s="1">
        <v>5655.4999992763624</v>
      </c>
      <c r="R93" s="1">
        <v>0</v>
      </c>
      <c r="S93">
        <f t="shared" si="240"/>
        <v>3.9717323734461858</v>
      </c>
      <c r="T93">
        <f t="shared" si="241"/>
        <v>6.4400472327611258E-2</v>
      </c>
      <c r="U93">
        <f t="shared" si="242"/>
        <v>141.64612092278131</v>
      </c>
      <c r="V93" s="1">
        <v>12</v>
      </c>
      <c r="W93" s="1">
        <v>12</v>
      </c>
      <c r="X93" s="1">
        <v>0</v>
      </c>
      <c r="Y93" s="1">
        <v>0</v>
      </c>
      <c r="Z93" s="1">
        <v>364.334228515625</v>
      </c>
      <c r="AA93" s="1">
        <v>549.60894775390625</v>
      </c>
      <c r="AB93" s="1">
        <v>489.24072265625</v>
      </c>
      <c r="AC93">
        <v>-9999</v>
      </c>
      <c r="AD93">
        <f t="shared" si="243"/>
        <v>0.33710280736048015</v>
      </c>
      <c r="AE93">
        <f t="shared" si="244"/>
        <v>0.10983850489400478</v>
      </c>
      <c r="AF93" s="1">
        <v>-1</v>
      </c>
      <c r="AG93" s="1">
        <v>0.87</v>
      </c>
      <c r="AH93" s="1">
        <v>0.92</v>
      </c>
      <c r="AI93" s="1">
        <v>9.9964141845703125</v>
      </c>
      <c r="AJ93">
        <f t="shared" si="245"/>
        <v>0.87499820709228515</v>
      </c>
      <c r="AK93">
        <f t="shared" si="246"/>
        <v>2.8408702124889554E-3</v>
      </c>
      <c r="AL93">
        <f t="shared" si="247"/>
        <v>0.32583088154632073</v>
      </c>
      <c r="AM93">
        <f t="shared" si="248"/>
        <v>1.5085295444052287</v>
      </c>
      <c r="AN93">
        <f t="shared" si="249"/>
        <v>-1</v>
      </c>
      <c r="AO93" s="1">
        <v>2000.08837890625</v>
      </c>
      <c r="AP93" s="1">
        <v>0.5</v>
      </c>
      <c r="AQ93">
        <f t="shared" si="250"/>
        <v>96.112741833779552</v>
      </c>
      <c r="AR93">
        <f t="shared" si="251"/>
        <v>1.324432607058273</v>
      </c>
      <c r="AS93">
        <f t="shared" si="252"/>
        <v>1.6708453574957984</v>
      </c>
      <c r="AT93">
        <f t="shared" si="253"/>
        <v>23.953620910644531</v>
      </c>
      <c r="AU93" s="1">
        <v>1.7</v>
      </c>
      <c r="AV93">
        <f t="shared" si="254"/>
        <v>5.0514018535614014</v>
      </c>
      <c r="AW93" s="1">
        <v>1</v>
      </c>
      <c r="AX93">
        <f t="shared" si="255"/>
        <v>10.102803707122803</v>
      </c>
      <c r="AY93" s="1">
        <v>25.934419631958008</v>
      </c>
      <c r="AZ93" s="1">
        <v>23.953620910644531</v>
      </c>
      <c r="BA93" s="1">
        <v>27.360095977783203</v>
      </c>
      <c r="BB93" s="1">
        <v>249.72903442382812</v>
      </c>
      <c r="BC93" s="1">
        <v>247.29452514648438</v>
      </c>
      <c r="BD93" s="1">
        <v>15.137574195861816</v>
      </c>
      <c r="BE93" s="1">
        <v>15.875644683837891</v>
      </c>
      <c r="BF93" s="1">
        <v>37.326786041259766</v>
      </c>
      <c r="BG93" s="1">
        <v>39.146751403808594</v>
      </c>
      <c r="BH93" s="1">
        <v>300.2139892578125</v>
      </c>
      <c r="BI93" s="1">
        <v>2000.08837890625</v>
      </c>
      <c r="BJ93" s="1">
        <v>35.065158843994141</v>
      </c>
      <c r="BK93" s="1">
        <v>82.881378173828125</v>
      </c>
      <c r="BL93" s="1">
        <v>-1.1958842277526855</v>
      </c>
      <c r="BM93" s="1">
        <v>-0.30427804589271545</v>
      </c>
      <c r="BN93" s="1">
        <v>0.5</v>
      </c>
      <c r="BO93" s="1">
        <v>-1.355140209197998</v>
      </c>
      <c r="BP93" s="1">
        <v>7.355140209197998</v>
      </c>
      <c r="BQ93" s="1">
        <v>1</v>
      </c>
      <c r="BR93" s="1">
        <v>0</v>
      </c>
      <c r="BS93" s="1">
        <v>0.15999999642372131</v>
      </c>
      <c r="BT93" s="1">
        <v>111115</v>
      </c>
      <c r="BU93">
        <f t="shared" si="256"/>
        <v>1.7659646426930145</v>
      </c>
      <c r="BV93">
        <f t="shared" si="257"/>
        <v>1.324432607058273E-3</v>
      </c>
      <c r="BW93">
        <f t="shared" si="258"/>
        <v>297.10362091064451</v>
      </c>
      <c r="BX93">
        <f t="shared" si="259"/>
        <v>299.08441963195799</v>
      </c>
      <c r="BY93">
        <f t="shared" si="260"/>
        <v>320.01413347212656</v>
      </c>
      <c r="BZ93">
        <f t="shared" si="261"/>
        <v>1.0489902016231365</v>
      </c>
      <c r="CA93">
        <f t="shared" si="262"/>
        <v>2.9866406682902906</v>
      </c>
      <c r="CB93">
        <f t="shared" si="263"/>
        <v>36.035123137387664</v>
      </c>
      <c r="CC93">
        <f t="shared" si="264"/>
        <v>20.159478453549774</v>
      </c>
      <c r="CD93">
        <f t="shared" si="265"/>
        <v>24.94402027130127</v>
      </c>
      <c r="CE93">
        <f t="shared" si="266"/>
        <v>3.1690810038607653</v>
      </c>
      <c r="CF93">
        <f t="shared" si="267"/>
        <v>6.3992550861412908E-2</v>
      </c>
      <c r="CG93">
        <f t="shared" si="268"/>
        <v>1.3157953107944922</v>
      </c>
      <c r="CH93">
        <f t="shared" si="269"/>
        <v>1.8532856930662731</v>
      </c>
      <c r="CI93">
        <f t="shared" si="270"/>
        <v>4.0031794530688558E-2</v>
      </c>
      <c r="CJ93">
        <f t="shared" si="271"/>
        <v>11.739825715056826</v>
      </c>
      <c r="CK93">
        <f t="shared" si="272"/>
        <v>0.57278308461894789</v>
      </c>
      <c r="CL93">
        <f t="shared" si="273"/>
        <v>42.929089488571002</v>
      </c>
      <c r="CM93">
        <f t="shared" si="274"/>
        <v>246.76379735451786</v>
      </c>
      <c r="CN93">
        <f t="shared" si="275"/>
        <v>6.9095570870701777E-3</v>
      </c>
      <c r="CO93">
        <f t="shared" si="276"/>
        <v>0</v>
      </c>
      <c r="CP93">
        <f t="shared" si="277"/>
        <v>1750.0737455690839</v>
      </c>
      <c r="CQ93">
        <f t="shared" si="278"/>
        <v>185.27471923828125</v>
      </c>
      <c r="CR93">
        <f t="shared" si="279"/>
        <v>0.10983850489400478</v>
      </c>
      <c r="CS93">
        <v>-9999</v>
      </c>
    </row>
    <row r="94" spans="1:97" x14ac:dyDescent="0.2">
      <c r="A94" t="s">
        <v>125</v>
      </c>
      <c r="B94" t="s">
        <v>127</v>
      </c>
      <c r="C94" t="s">
        <v>129</v>
      </c>
      <c r="D94">
        <v>1</v>
      </c>
      <c r="E94">
        <v>4</v>
      </c>
      <c r="F94" t="s">
        <v>187</v>
      </c>
      <c r="G94" t="s">
        <v>135</v>
      </c>
      <c r="H94" t="s">
        <v>188</v>
      </c>
      <c r="I94">
        <v>2</v>
      </c>
      <c r="J94" s="8">
        <v>20130619</v>
      </c>
      <c r="K94" t="s">
        <v>160</v>
      </c>
      <c r="L94" t="s">
        <v>140</v>
      </c>
      <c r="M94" t="s">
        <v>143</v>
      </c>
      <c r="N94">
        <v>0</v>
      </c>
      <c r="O94" s="1">
        <v>13</v>
      </c>
      <c r="P94" s="1" t="s">
        <v>201</v>
      </c>
      <c r="Q94" s="1">
        <v>5866.9999984838068</v>
      </c>
      <c r="R94" s="1">
        <v>0</v>
      </c>
      <c r="S94">
        <f t="shared" si="240"/>
        <v>0.46405229954583604</v>
      </c>
      <c r="T94">
        <f t="shared" si="241"/>
        <v>6.6828962207368905E-2</v>
      </c>
      <c r="U94">
        <f t="shared" si="242"/>
        <v>85.674637391636949</v>
      </c>
      <c r="V94" s="1">
        <v>13</v>
      </c>
      <c r="W94" s="1">
        <v>13</v>
      </c>
      <c r="X94" s="1">
        <v>0</v>
      </c>
      <c r="Y94" s="1">
        <v>0</v>
      </c>
      <c r="Z94" s="1">
        <v>376.404541015625</v>
      </c>
      <c r="AA94" s="1">
        <v>534.36859130859375</v>
      </c>
      <c r="AB94" s="1">
        <v>489.1119384765625</v>
      </c>
      <c r="AC94">
        <v>-9999</v>
      </c>
      <c r="AD94">
        <f t="shared" si="243"/>
        <v>0.29560878551289277</v>
      </c>
      <c r="AE94">
        <f t="shared" si="244"/>
        <v>8.4691828015572651E-2</v>
      </c>
      <c r="AF94" s="1">
        <v>-1</v>
      </c>
      <c r="AG94" s="1">
        <v>0.87</v>
      </c>
      <c r="AH94" s="1">
        <v>0.92</v>
      </c>
      <c r="AI94" s="1">
        <v>9.9964141845703125</v>
      </c>
      <c r="AJ94">
        <f t="shared" si="245"/>
        <v>0.87499820709228515</v>
      </c>
      <c r="AK94">
        <f t="shared" si="246"/>
        <v>8.3635519473226991E-4</v>
      </c>
      <c r="AL94">
        <f t="shared" si="247"/>
        <v>0.28649969881182324</v>
      </c>
      <c r="AM94">
        <f t="shared" si="248"/>
        <v>1.419665633859639</v>
      </c>
      <c r="AN94">
        <f t="shared" si="249"/>
        <v>-1</v>
      </c>
      <c r="AO94" s="1">
        <v>2000.5926513671875</v>
      </c>
      <c r="AP94" s="1">
        <v>0.5</v>
      </c>
      <c r="AQ94">
        <f t="shared" si="250"/>
        <v>74.127156942351348</v>
      </c>
      <c r="AR94">
        <f t="shared" si="251"/>
        <v>1.3628426447326114</v>
      </c>
      <c r="AS94">
        <f t="shared" si="252"/>
        <v>1.6575994506089486</v>
      </c>
      <c r="AT94">
        <f t="shared" si="253"/>
        <v>23.820695877075195</v>
      </c>
      <c r="AU94" s="1">
        <v>1.7</v>
      </c>
      <c r="AV94">
        <f t="shared" si="254"/>
        <v>5.0514018535614014</v>
      </c>
      <c r="AW94" s="1">
        <v>1</v>
      </c>
      <c r="AX94">
        <f t="shared" si="255"/>
        <v>10.102803707122803</v>
      </c>
      <c r="AY94" s="1">
        <v>25.880596160888672</v>
      </c>
      <c r="AZ94" s="1">
        <v>23.820695877075195</v>
      </c>
      <c r="BA94" s="1">
        <v>27.358671188354492</v>
      </c>
      <c r="BB94" s="1">
        <v>100.23220825195312</v>
      </c>
      <c r="BC94" s="1">
        <v>99.892333984375</v>
      </c>
      <c r="BD94" s="1">
        <v>14.988783836364746</v>
      </c>
      <c r="BE94" s="1">
        <v>15.748377799987793</v>
      </c>
      <c r="BF94" s="1">
        <v>37.078475952148438</v>
      </c>
      <c r="BG94" s="1">
        <v>38.95751953125</v>
      </c>
      <c r="BH94" s="1">
        <v>300.2059326171875</v>
      </c>
      <c r="BI94" s="1">
        <v>2000.5926513671875</v>
      </c>
      <c r="BJ94" s="1">
        <v>33.579700469970703</v>
      </c>
      <c r="BK94" s="1">
        <v>82.882713317871094</v>
      </c>
      <c r="BL94" s="1">
        <v>-0.83385419845581055</v>
      </c>
      <c r="BM94" s="1">
        <v>-0.31048932671546936</v>
      </c>
      <c r="BN94" s="1">
        <v>1</v>
      </c>
      <c r="BO94" s="1">
        <v>-1.355140209197998</v>
      </c>
      <c r="BP94" s="1">
        <v>7.355140209197998</v>
      </c>
      <c r="BQ94" s="1">
        <v>1</v>
      </c>
      <c r="BR94" s="1">
        <v>0</v>
      </c>
      <c r="BS94" s="1">
        <v>0.15999999642372131</v>
      </c>
      <c r="BT94" s="1">
        <v>111115</v>
      </c>
      <c r="BU94">
        <f t="shared" si="256"/>
        <v>1.7659172506893379</v>
      </c>
      <c r="BV94">
        <f t="shared" si="257"/>
        <v>1.3628426447326114E-3</v>
      </c>
      <c r="BW94">
        <f t="shared" si="258"/>
        <v>296.97069587707517</v>
      </c>
      <c r="BX94">
        <f t="shared" si="259"/>
        <v>299.03059616088865</v>
      </c>
      <c r="BY94">
        <f t="shared" si="260"/>
        <v>320.09481706407314</v>
      </c>
      <c r="BZ94">
        <f t="shared" si="261"/>
        <v>1.0463457791788915</v>
      </c>
      <c r="CA94">
        <f t="shared" si="262"/>
        <v>2.9628677330268625</v>
      </c>
      <c r="CB94">
        <f t="shared" si="263"/>
        <v>35.747716434712949</v>
      </c>
      <c r="CC94">
        <f t="shared" si="264"/>
        <v>19.999338634725156</v>
      </c>
      <c r="CD94">
        <f t="shared" si="265"/>
        <v>24.850646018981934</v>
      </c>
      <c r="CE94">
        <f t="shared" si="266"/>
        <v>3.151474546352028</v>
      </c>
      <c r="CF94">
        <f t="shared" si="267"/>
        <v>6.638980080056775E-2</v>
      </c>
      <c r="CG94">
        <f t="shared" si="268"/>
        <v>1.3052682824179138</v>
      </c>
      <c r="CH94">
        <f t="shared" si="269"/>
        <v>1.8462062639341141</v>
      </c>
      <c r="CI94">
        <f t="shared" si="270"/>
        <v>4.1532859188315931E-2</v>
      </c>
      <c r="CJ94">
        <f t="shared" si="271"/>
        <v>7.1009464095436048</v>
      </c>
      <c r="CK94">
        <f t="shared" si="272"/>
        <v>0.85766979280950673</v>
      </c>
      <c r="CL94">
        <f t="shared" si="273"/>
        <v>42.953015396914004</v>
      </c>
      <c r="CM94">
        <f t="shared" si="274"/>
        <v>99.830324405395928</v>
      </c>
      <c r="CN94">
        <f t="shared" si="275"/>
        <v>1.996632354556215E-3</v>
      </c>
      <c r="CO94">
        <f t="shared" si="276"/>
        <v>0</v>
      </c>
      <c r="CP94">
        <f t="shared" si="277"/>
        <v>1750.5149830682901</v>
      </c>
      <c r="CQ94">
        <f t="shared" si="278"/>
        <v>157.96405029296875</v>
      </c>
      <c r="CR94">
        <f t="shared" si="279"/>
        <v>8.4691828015572651E-2</v>
      </c>
      <c r="CS94">
        <v>-9999</v>
      </c>
    </row>
    <row r="95" spans="1:97" x14ac:dyDescent="0.2">
      <c r="A95" t="s">
        <v>125</v>
      </c>
      <c r="B95" t="s">
        <v>127</v>
      </c>
      <c r="C95" t="s">
        <v>129</v>
      </c>
      <c r="D95">
        <v>1</v>
      </c>
      <c r="E95">
        <v>4</v>
      </c>
      <c r="F95" t="s">
        <v>187</v>
      </c>
      <c r="G95" t="s">
        <v>135</v>
      </c>
      <c r="H95" t="s">
        <v>188</v>
      </c>
      <c r="I95">
        <v>2</v>
      </c>
      <c r="J95" s="8">
        <v>20130619</v>
      </c>
      <c r="K95" t="s">
        <v>160</v>
      </c>
      <c r="L95" t="s">
        <v>140</v>
      </c>
      <c r="M95" t="s">
        <v>143</v>
      </c>
      <c r="N95">
        <v>0</v>
      </c>
      <c r="O95" s="1">
        <v>14</v>
      </c>
      <c r="P95" s="1" t="s">
        <v>202</v>
      </c>
      <c r="Q95" s="1">
        <v>6176.4999990696087</v>
      </c>
      <c r="R95" s="1">
        <v>0</v>
      </c>
      <c r="S95">
        <f t="shared" si="240"/>
        <v>-0.60605401690208982</v>
      </c>
      <c r="T95">
        <f t="shared" si="241"/>
        <v>7.2898214904590683E-2</v>
      </c>
      <c r="U95">
        <f t="shared" si="242"/>
        <v>62.491979540228982</v>
      </c>
      <c r="V95" s="1">
        <v>14</v>
      </c>
      <c r="W95" s="1">
        <v>14</v>
      </c>
      <c r="X95" s="1">
        <v>0</v>
      </c>
      <c r="Y95" s="1">
        <v>0</v>
      </c>
      <c r="Z95" s="1">
        <v>376.61572265625</v>
      </c>
      <c r="AA95" s="1">
        <v>533.6337890625</v>
      </c>
      <c r="AB95" s="1">
        <v>487.666748046875</v>
      </c>
      <c r="AC95">
        <v>-9999</v>
      </c>
      <c r="AD95">
        <f t="shared" si="243"/>
        <v>0.29424311133315401</v>
      </c>
      <c r="AE95">
        <f t="shared" si="244"/>
        <v>8.6139674731581267E-2</v>
      </c>
      <c r="AF95" s="1">
        <v>-1</v>
      </c>
      <c r="AG95" s="1">
        <v>0.87</v>
      </c>
      <c r="AH95" s="1">
        <v>0.92</v>
      </c>
      <c r="AI95" s="1">
        <v>9.9964141845703125</v>
      </c>
      <c r="AJ95">
        <f t="shared" si="245"/>
        <v>0.87499820709228515</v>
      </c>
      <c r="AK95">
        <f t="shared" si="246"/>
        <v>2.2494013570929617E-4</v>
      </c>
      <c r="AL95">
        <f t="shared" si="247"/>
        <v>0.29275001321628369</v>
      </c>
      <c r="AM95">
        <f t="shared" si="248"/>
        <v>1.416918511258134</v>
      </c>
      <c r="AN95">
        <f t="shared" si="249"/>
        <v>-1</v>
      </c>
      <c r="AO95" s="1">
        <v>2001.5321044921875</v>
      </c>
      <c r="AP95" s="1">
        <v>0.5</v>
      </c>
      <c r="AQ95">
        <f t="shared" si="250"/>
        <v>75.429799886229418</v>
      </c>
      <c r="AR95">
        <f t="shared" si="251"/>
        <v>1.4739970591372897</v>
      </c>
      <c r="AS95">
        <f t="shared" si="252"/>
        <v>1.6450189143351555</v>
      </c>
      <c r="AT95">
        <f t="shared" si="253"/>
        <v>23.649221420288086</v>
      </c>
      <c r="AU95" s="1">
        <v>1.7</v>
      </c>
      <c r="AV95">
        <f t="shared" si="254"/>
        <v>5.0514018535614014</v>
      </c>
      <c r="AW95" s="1">
        <v>1</v>
      </c>
      <c r="AX95">
        <f t="shared" si="255"/>
        <v>10.102803707122803</v>
      </c>
      <c r="AY95" s="1">
        <v>25.844690322875977</v>
      </c>
      <c r="AZ95" s="1">
        <v>23.649221420288086</v>
      </c>
      <c r="BA95" s="1">
        <v>27.359262466430664</v>
      </c>
      <c r="BB95" s="1">
        <v>50.653621673583984</v>
      </c>
      <c r="BC95" s="1">
        <v>50.954311370849609</v>
      </c>
      <c r="BD95" s="1">
        <v>14.711180686950684</v>
      </c>
      <c r="BE95" s="1">
        <v>15.532978057861328</v>
      </c>
      <c r="BF95" s="1">
        <v>36.46954345703125</v>
      </c>
      <c r="BG95" s="1">
        <v>38.506809234619141</v>
      </c>
      <c r="BH95" s="1">
        <v>300.18014526367188</v>
      </c>
      <c r="BI95" s="1">
        <v>2001.5321044921875</v>
      </c>
      <c r="BJ95" s="1">
        <v>31.808135986328125</v>
      </c>
      <c r="BK95" s="1">
        <v>82.883399963378906</v>
      </c>
      <c r="BL95" s="1">
        <v>-0.64719343185424805</v>
      </c>
      <c r="BM95" s="1">
        <v>-0.30360284447669983</v>
      </c>
      <c r="BN95" s="1">
        <v>1</v>
      </c>
      <c r="BO95" s="1">
        <v>-1.355140209197998</v>
      </c>
      <c r="BP95" s="1">
        <v>7.355140209197998</v>
      </c>
      <c r="BQ95" s="1">
        <v>1</v>
      </c>
      <c r="BR95" s="1">
        <v>0</v>
      </c>
      <c r="BS95" s="1">
        <v>0.15999999642372131</v>
      </c>
      <c r="BT95" s="1">
        <v>111115</v>
      </c>
      <c r="BU95">
        <f t="shared" si="256"/>
        <v>1.7657655603745401</v>
      </c>
      <c r="BV95">
        <f t="shared" si="257"/>
        <v>1.4739970591372898E-3</v>
      </c>
      <c r="BW95">
        <f t="shared" si="258"/>
        <v>296.79922142028806</v>
      </c>
      <c r="BX95">
        <f t="shared" si="259"/>
        <v>298.99469032287595</v>
      </c>
      <c r="BY95">
        <f t="shared" si="260"/>
        <v>320.24512956071339</v>
      </c>
      <c r="BZ95">
        <f t="shared" si="261"/>
        <v>1.0344922289628178</v>
      </c>
      <c r="CA95">
        <f t="shared" si="262"/>
        <v>2.9324449473272645</v>
      </c>
      <c r="CB95">
        <f t="shared" si="263"/>
        <v>35.380365050455602</v>
      </c>
      <c r="CC95">
        <f t="shared" si="264"/>
        <v>19.847386992594274</v>
      </c>
      <c r="CD95">
        <f t="shared" si="265"/>
        <v>24.746955871582031</v>
      </c>
      <c r="CE95">
        <f t="shared" si="266"/>
        <v>3.1320231738708717</v>
      </c>
      <c r="CF95">
        <f t="shared" si="267"/>
        <v>7.2375975772882989E-2</v>
      </c>
      <c r="CG95">
        <f t="shared" si="268"/>
        <v>1.287426032992109</v>
      </c>
      <c r="CH95">
        <f t="shared" si="269"/>
        <v>1.8445971408787627</v>
      </c>
      <c r="CI95">
        <f t="shared" si="270"/>
        <v>4.5281616670356323E-2</v>
      </c>
      <c r="CJ95">
        <f t="shared" si="271"/>
        <v>5.1795477347360901</v>
      </c>
      <c r="CK95">
        <f t="shared" si="272"/>
        <v>1.2264316376568665</v>
      </c>
      <c r="CL95">
        <f t="shared" si="273"/>
        <v>42.849844845550876</v>
      </c>
      <c r="CM95">
        <f t="shared" si="274"/>
        <v>51.035296109990981</v>
      </c>
      <c r="CN95">
        <f t="shared" si="275"/>
        <v>-5.0885019920935666E-3</v>
      </c>
      <c r="CO95">
        <f t="shared" si="276"/>
        <v>0</v>
      </c>
      <c r="CP95">
        <f t="shared" si="277"/>
        <v>1751.3370028683123</v>
      </c>
      <c r="CQ95">
        <f t="shared" si="278"/>
        <v>157.01806640625</v>
      </c>
      <c r="CR95">
        <f t="shared" si="279"/>
        <v>8.6139674731581267E-2</v>
      </c>
      <c r="CS95">
        <v>-9999</v>
      </c>
    </row>
    <row r="96" spans="1:97" x14ac:dyDescent="0.2">
      <c r="A96" t="s">
        <v>125</v>
      </c>
      <c r="B96" t="s">
        <v>127</v>
      </c>
      <c r="C96" t="s">
        <v>129</v>
      </c>
      <c r="D96">
        <v>1</v>
      </c>
      <c r="E96">
        <v>4</v>
      </c>
      <c r="F96" t="s">
        <v>187</v>
      </c>
      <c r="G96" t="s">
        <v>135</v>
      </c>
      <c r="H96" t="s">
        <v>188</v>
      </c>
      <c r="I96">
        <v>2</v>
      </c>
      <c r="J96" s="8">
        <v>20130619</v>
      </c>
      <c r="K96" t="s">
        <v>160</v>
      </c>
      <c r="L96" t="s">
        <v>140</v>
      </c>
      <c r="M96" t="s">
        <v>143</v>
      </c>
      <c r="N96">
        <v>0</v>
      </c>
      <c r="O96" s="1">
        <v>15</v>
      </c>
      <c r="P96" s="1" t="s">
        <v>203</v>
      </c>
      <c r="Q96" s="1">
        <v>6331.4999991385266</v>
      </c>
      <c r="R96" s="1">
        <v>0</v>
      </c>
      <c r="S96">
        <f t="shared" si="240"/>
        <v>7.5895568478006075</v>
      </c>
      <c r="T96">
        <f t="shared" si="241"/>
        <v>7.2373525776751102E-2</v>
      </c>
      <c r="U96">
        <f t="shared" si="242"/>
        <v>217.26955700745816</v>
      </c>
      <c r="V96" s="1">
        <v>15</v>
      </c>
      <c r="W96" s="1">
        <v>15</v>
      </c>
      <c r="X96" s="1">
        <v>0</v>
      </c>
      <c r="Y96" s="1">
        <v>0</v>
      </c>
      <c r="Z96" s="1">
        <v>350.244873046875</v>
      </c>
      <c r="AA96" s="1">
        <v>550.3978271484375</v>
      </c>
      <c r="AB96" s="1">
        <v>487.62033081054688</v>
      </c>
      <c r="AC96">
        <v>-9999</v>
      </c>
      <c r="AD96">
        <f t="shared" si="243"/>
        <v>0.36365142489485697</v>
      </c>
      <c r="AE96">
        <f t="shared" si="244"/>
        <v>0.11405840147141438</v>
      </c>
      <c r="AF96" s="1">
        <v>-1</v>
      </c>
      <c r="AG96" s="1">
        <v>0.87</v>
      </c>
      <c r="AH96" s="1">
        <v>0.92</v>
      </c>
      <c r="AI96" s="1">
        <v>9.9964141845703125</v>
      </c>
      <c r="AJ96">
        <f t="shared" si="245"/>
        <v>0.87499820709228515</v>
      </c>
      <c r="AK96">
        <f t="shared" si="246"/>
        <v>4.9035351582178499E-3</v>
      </c>
      <c r="AL96">
        <f t="shared" si="247"/>
        <v>0.31364761324499757</v>
      </c>
      <c r="AM96">
        <f t="shared" si="248"/>
        <v>1.5714657643961429</v>
      </c>
      <c r="AN96">
        <f t="shared" si="249"/>
        <v>-1</v>
      </c>
      <c r="AO96" s="1">
        <v>2001.9549560546875</v>
      </c>
      <c r="AP96" s="1">
        <v>0.5</v>
      </c>
      <c r="AQ96">
        <f t="shared" si="250"/>
        <v>99.898449975022345</v>
      </c>
      <c r="AR96">
        <f t="shared" si="251"/>
        <v>1.4520298386955401</v>
      </c>
      <c r="AS96">
        <f t="shared" si="252"/>
        <v>1.6323545878555614</v>
      </c>
      <c r="AT96">
        <f t="shared" si="253"/>
        <v>23.546964645385742</v>
      </c>
      <c r="AU96" s="1">
        <v>1.7</v>
      </c>
      <c r="AV96">
        <f t="shared" si="254"/>
        <v>5.0514018535614014</v>
      </c>
      <c r="AW96" s="1">
        <v>1</v>
      </c>
      <c r="AX96">
        <f t="shared" si="255"/>
        <v>10.102803707122803</v>
      </c>
      <c r="AY96" s="1">
        <v>25.833784103393555</v>
      </c>
      <c r="AZ96" s="1">
        <v>23.546964645385742</v>
      </c>
      <c r="BA96" s="1">
        <v>27.360204696655273</v>
      </c>
      <c r="BB96" s="1">
        <v>400.61203002929688</v>
      </c>
      <c r="BC96" s="1">
        <v>395.988525390625</v>
      </c>
      <c r="BD96" s="1">
        <v>14.659354209899902</v>
      </c>
      <c r="BE96" s="1">
        <v>15.468905448913574</v>
      </c>
      <c r="BF96" s="1">
        <v>36.363502502441406</v>
      </c>
      <c r="BG96" s="1">
        <v>38.37164306640625</v>
      </c>
      <c r="BH96" s="1">
        <v>300.19921875</v>
      </c>
      <c r="BI96" s="1">
        <v>2001.9549560546875</v>
      </c>
      <c r="BJ96" s="1">
        <v>31.004913330078125</v>
      </c>
      <c r="BK96" s="1">
        <v>82.881004333496094</v>
      </c>
      <c r="BL96" s="1">
        <v>-1.327155590057373</v>
      </c>
      <c r="BM96" s="1">
        <v>-0.30491986870765686</v>
      </c>
      <c r="BN96" s="1">
        <v>0.75</v>
      </c>
      <c r="BO96" s="1">
        <v>-1.355140209197998</v>
      </c>
      <c r="BP96" s="1">
        <v>7.355140209197998</v>
      </c>
      <c r="BQ96" s="1">
        <v>1</v>
      </c>
      <c r="BR96" s="1">
        <v>0</v>
      </c>
      <c r="BS96" s="1">
        <v>0.15999999642372131</v>
      </c>
      <c r="BT96" s="1">
        <v>111115</v>
      </c>
      <c r="BU96">
        <f t="shared" si="256"/>
        <v>1.7658777573529412</v>
      </c>
      <c r="BV96">
        <f t="shared" si="257"/>
        <v>1.4520298386955402E-3</v>
      </c>
      <c r="BW96">
        <f t="shared" si="258"/>
        <v>296.69696464538572</v>
      </c>
      <c r="BX96">
        <f t="shared" si="259"/>
        <v>298.98378410339353</v>
      </c>
      <c r="BY96">
        <f t="shared" si="260"/>
        <v>320.31278580920116</v>
      </c>
      <c r="BZ96">
        <f t="shared" si="261"/>
        <v>1.0421494216241691</v>
      </c>
      <c r="CA96">
        <f t="shared" si="262"/>
        <v>2.9144330074014086</v>
      </c>
      <c r="CB96">
        <f t="shared" si="263"/>
        <v>35.164064803972821</v>
      </c>
      <c r="CC96">
        <f t="shared" si="264"/>
        <v>19.695159355059246</v>
      </c>
      <c r="CD96">
        <f t="shared" si="265"/>
        <v>24.690374374389648</v>
      </c>
      <c r="CE96">
        <f t="shared" si="266"/>
        <v>3.121453291505063</v>
      </c>
      <c r="CF96">
        <f t="shared" si="267"/>
        <v>7.1858750740064536E-2</v>
      </c>
      <c r="CG96">
        <f t="shared" si="268"/>
        <v>1.2820784195458472</v>
      </c>
      <c r="CH96">
        <f t="shared" si="269"/>
        <v>1.8393748719592158</v>
      </c>
      <c r="CI96">
        <f t="shared" si="270"/>
        <v>4.4957686571947555E-2</v>
      </c>
      <c r="CJ96">
        <f t="shared" si="271"/>
        <v>18.007519095871917</v>
      </c>
      <c r="CK96">
        <f t="shared" si="272"/>
        <v>0.54867639609792085</v>
      </c>
      <c r="CL96">
        <f t="shared" si="273"/>
        <v>42.944602040312283</v>
      </c>
      <c r="CM96">
        <f t="shared" si="274"/>
        <v>394.97436120001453</v>
      </c>
      <c r="CN96">
        <f t="shared" si="275"/>
        <v>8.2519406449795673E-3</v>
      </c>
      <c r="CO96">
        <f t="shared" si="276"/>
        <v>0</v>
      </c>
      <c r="CP96">
        <f t="shared" si="277"/>
        <v>1751.7069972273662</v>
      </c>
      <c r="CQ96">
        <f t="shared" si="278"/>
        <v>200.1529541015625</v>
      </c>
      <c r="CR96">
        <f t="shared" si="279"/>
        <v>0.11405840147141438</v>
      </c>
      <c r="CS96">
        <v>-9999</v>
      </c>
    </row>
    <row r="97" spans="1:97" x14ac:dyDescent="0.2">
      <c r="A97" t="s">
        <v>125</v>
      </c>
      <c r="B97" t="s">
        <v>127</v>
      </c>
      <c r="C97" t="s">
        <v>129</v>
      </c>
      <c r="D97">
        <v>1</v>
      </c>
      <c r="E97">
        <v>4</v>
      </c>
      <c r="F97" t="s">
        <v>187</v>
      </c>
      <c r="G97" t="s">
        <v>135</v>
      </c>
      <c r="H97" t="s">
        <v>188</v>
      </c>
      <c r="I97">
        <v>2</v>
      </c>
      <c r="J97" s="8">
        <v>20130619</v>
      </c>
      <c r="K97" t="s">
        <v>160</v>
      </c>
      <c r="L97" t="s">
        <v>140</v>
      </c>
      <c r="M97" t="s">
        <v>143</v>
      </c>
      <c r="N97">
        <v>0</v>
      </c>
      <c r="O97" s="1">
        <v>16</v>
      </c>
      <c r="P97" s="1" t="s">
        <v>204</v>
      </c>
      <c r="Q97" s="1">
        <v>6517.4999984493479</v>
      </c>
      <c r="R97" s="1">
        <v>0</v>
      </c>
      <c r="S97">
        <f t="shared" si="240"/>
        <v>13.353722372861457</v>
      </c>
      <c r="T97">
        <f t="shared" si="241"/>
        <v>7.3364863379905096E-2</v>
      </c>
      <c r="U97">
        <f t="shared" si="242"/>
        <v>574.83554370388435</v>
      </c>
      <c r="V97" s="1">
        <v>16</v>
      </c>
      <c r="W97" s="1">
        <v>16</v>
      </c>
      <c r="X97" s="1">
        <v>0</v>
      </c>
      <c r="Y97" s="1">
        <v>0</v>
      </c>
      <c r="Z97" s="1">
        <v>351.520263671875</v>
      </c>
      <c r="AA97" s="1">
        <v>593.17236328125</v>
      </c>
      <c r="AB97" s="1">
        <v>506.47314453125</v>
      </c>
      <c r="AC97">
        <v>-9999</v>
      </c>
      <c r="AD97">
        <f t="shared" si="243"/>
        <v>0.40738934341551031</v>
      </c>
      <c r="AE97">
        <f t="shared" si="244"/>
        <v>0.14616193220871951</v>
      </c>
      <c r="AF97" s="1">
        <v>-1</v>
      </c>
      <c r="AG97" s="1">
        <v>0.87</v>
      </c>
      <c r="AH97" s="1">
        <v>0.92</v>
      </c>
      <c r="AI97" s="1">
        <v>9.9964141845703125</v>
      </c>
      <c r="AJ97">
        <f t="shared" si="245"/>
        <v>0.87499820709228515</v>
      </c>
      <c r="AK97">
        <f t="shared" si="246"/>
        <v>8.1944730616823926E-3</v>
      </c>
      <c r="AL97">
        <f t="shared" si="247"/>
        <v>0.35877701410476992</v>
      </c>
      <c r="AM97">
        <f t="shared" si="248"/>
        <v>1.6874485615285726</v>
      </c>
      <c r="AN97">
        <f t="shared" si="249"/>
        <v>-1</v>
      </c>
      <c r="AO97" s="1">
        <v>2001.8721923828125</v>
      </c>
      <c r="AP97" s="1">
        <v>0.5</v>
      </c>
      <c r="AQ97">
        <f t="shared" si="250"/>
        <v>128.01114730702565</v>
      </c>
      <c r="AR97">
        <f t="shared" si="251"/>
        <v>1.4648921458076198</v>
      </c>
      <c r="AS97">
        <f t="shared" si="252"/>
        <v>1.6249888351979944</v>
      </c>
      <c r="AT97">
        <f t="shared" si="253"/>
        <v>23.479816436767578</v>
      </c>
      <c r="AU97" s="1">
        <v>1.7</v>
      </c>
      <c r="AV97">
        <f t="shared" si="254"/>
        <v>5.0514018535614014</v>
      </c>
      <c r="AW97" s="1">
        <v>1</v>
      </c>
      <c r="AX97">
        <f t="shared" si="255"/>
        <v>10.102803707122803</v>
      </c>
      <c r="AY97" s="1">
        <v>25.814786911010742</v>
      </c>
      <c r="AZ97" s="1">
        <v>23.479816436767578</v>
      </c>
      <c r="BA97" s="1">
        <v>27.360219955444336</v>
      </c>
      <c r="BB97" s="1">
        <v>899.74468994140625</v>
      </c>
      <c r="BC97" s="1">
        <v>891.4427490234375</v>
      </c>
      <c r="BD97" s="1">
        <v>14.597922325134277</v>
      </c>
      <c r="BE97" s="1">
        <v>15.414724349975586</v>
      </c>
      <c r="BF97" s="1">
        <v>36.254203796386719</v>
      </c>
      <c r="BG97" s="1">
        <v>38.282745361328125</v>
      </c>
      <c r="BH97" s="1">
        <v>300.18646240234375</v>
      </c>
      <c r="BI97" s="1">
        <v>2001.8721923828125</v>
      </c>
      <c r="BJ97" s="1">
        <v>30.133420944213867</v>
      </c>
      <c r="BK97" s="1">
        <v>82.886276245117188</v>
      </c>
      <c r="BL97" s="1">
        <v>-2.578803539276123</v>
      </c>
      <c r="BM97" s="1">
        <v>-0.29848352074623108</v>
      </c>
      <c r="BN97" s="1">
        <v>0.5</v>
      </c>
      <c r="BO97" s="1">
        <v>-1.355140209197998</v>
      </c>
      <c r="BP97" s="1">
        <v>7.355140209197998</v>
      </c>
      <c r="BQ97" s="1">
        <v>1</v>
      </c>
      <c r="BR97" s="1">
        <v>0</v>
      </c>
      <c r="BS97" s="1">
        <v>0.15999999642372131</v>
      </c>
      <c r="BT97" s="1">
        <v>111115</v>
      </c>
      <c r="BU97">
        <f t="shared" si="256"/>
        <v>1.7658027200137865</v>
      </c>
      <c r="BV97">
        <f t="shared" si="257"/>
        <v>1.4648921458076199E-3</v>
      </c>
      <c r="BW97">
        <f t="shared" si="258"/>
        <v>296.62981643676756</v>
      </c>
      <c r="BX97">
        <f t="shared" si="259"/>
        <v>298.96478691101072</v>
      </c>
      <c r="BY97">
        <f t="shared" si="260"/>
        <v>320.29954362199715</v>
      </c>
      <c r="BZ97">
        <f t="shared" si="261"/>
        <v>1.0420172713248703</v>
      </c>
      <c r="CA97">
        <f t="shared" si="262"/>
        <v>2.9026579359124054</v>
      </c>
      <c r="CB97">
        <f t="shared" si="263"/>
        <v>35.019765242299691</v>
      </c>
      <c r="CC97">
        <f t="shared" si="264"/>
        <v>19.605040892324105</v>
      </c>
      <c r="CD97">
        <f t="shared" si="265"/>
        <v>24.64730167388916</v>
      </c>
      <c r="CE97">
        <f t="shared" si="266"/>
        <v>3.1134278753362925</v>
      </c>
      <c r="CF97">
        <f t="shared" si="267"/>
        <v>7.2835941011779828E-2</v>
      </c>
      <c r="CG97">
        <f t="shared" si="268"/>
        <v>1.277669100714411</v>
      </c>
      <c r="CH97">
        <f t="shared" si="269"/>
        <v>1.8357587746218815</v>
      </c>
      <c r="CI97">
        <f t="shared" si="270"/>
        <v>4.5569689848314561E-2</v>
      </c>
      <c r="CJ97">
        <f t="shared" si="271"/>
        <v>47.645977670952291</v>
      </c>
      <c r="CK97">
        <f t="shared" si="272"/>
        <v>0.64483730933210048</v>
      </c>
      <c r="CL97">
        <f t="shared" si="273"/>
        <v>42.98300733385112</v>
      </c>
      <c r="CM97">
        <f t="shared" si="274"/>
        <v>889.65834088031454</v>
      </c>
      <c r="CN97">
        <f t="shared" si="275"/>
        <v>6.4517255705034025E-3</v>
      </c>
      <c r="CO97">
        <f t="shared" si="276"/>
        <v>0</v>
      </c>
      <c r="CP97">
        <f t="shared" si="277"/>
        <v>1751.634579162863</v>
      </c>
      <c r="CQ97">
        <f t="shared" si="278"/>
        <v>241.652099609375</v>
      </c>
      <c r="CR97">
        <f t="shared" si="279"/>
        <v>0.14616193220871951</v>
      </c>
      <c r="CS97">
        <v>-9999</v>
      </c>
    </row>
    <row r="98" spans="1:97" x14ac:dyDescent="0.2">
      <c r="A98" t="s">
        <v>125</v>
      </c>
      <c r="B98" t="s">
        <v>127</v>
      </c>
      <c r="C98" t="s">
        <v>129</v>
      </c>
      <c r="D98">
        <v>1</v>
      </c>
      <c r="E98">
        <v>4</v>
      </c>
      <c r="F98" t="s">
        <v>187</v>
      </c>
      <c r="G98" t="s">
        <v>135</v>
      </c>
      <c r="H98" t="s">
        <v>188</v>
      </c>
      <c r="I98">
        <v>2</v>
      </c>
      <c r="J98" s="8">
        <v>20130619</v>
      </c>
      <c r="K98" t="s">
        <v>160</v>
      </c>
      <c r="L98" t="s">
        <v>140</v>
      </c>
      <c r="M98" t="s">
        <v>143</v>
      </c>
      <c r="N98">
        <v>0</v>
      </c>
      <c r="O98" s="1">
        <v>17</v>
      </c>
      <c r="P98" s="1" t="s">
        <v>205</v>
      </c>
      <c r="Q98" s="1">
        <v>6671.9999984838068</v>
      </c>
      <c r="R98" s="1">
        <v>0</v>
      </c>
      <c r="S98">
        <f t="shared" si="240"/>
        <v>15.214299729609028</v>
      </c>
      <c r="T98">
        <f t="shared" si="241"/>
        <v>7.361496566070426E-2</v>
      </c>
      <c r="U98">
        <f t="shared" si="242"/>
        <v>825.25008658335662</v>
      </c>
      <c r="V98" s="1">
        <v>17</v>
      </c>
      <c r="W98" s="1">
        <v>17</v>
      </c>
      <c r="X98" s="1">
        <v>0</v>
      </c>
      <c r="Y98" s="1">
        <v>0</v>
      </c>
      <c r="Z98" s="1">
        <v>357.177734375</v>
      </c>
      <c r="AA98" s="1">
        <v>582.1673583984375</v>
      </c>
      <c r="AB98" s="1">
        <v>500.79150390625</v>
      </c>
      <c r="AC98">
        <v>-9999</v>
      </c>
      <c r="AD98">
        <f t="shared" si="243"/>
        <v>0.38646897799696589</v>
      </c>
      <c r="AE98">
        <f t="shared" si="244"/>
        <v>0.13978086080960514</v>
      </c>
      <c r="AF98" s="1">
        <v>-1</v>
      </c>
      <c r="AG98" s="1">
        <v>0.87</v>
      </c>
      <c r="AH98" s="1">
        <v>0.92</v>
      </c>
      <c r="AI98" s="1">
        <v>10.019327163696289</v>
      </c>
      <c r="AJ98">
        <f t="shared" si="245"/>
        <v>0.87500966358184806</v>
      </c>
      <c r="AK98">
        <f t="shared" si="246"/>
        <v>9.273980312970425E-3</v>
      </c>
      <c r="AL98">
        <f t="shared" si="247"/>
        <v>0.361687143775619</v>
      </c>
      <c r="AM98">
        <f t="shared" si="248"/>
        <v>1.6299094326725905</v>
      </c>
      <c r="AN98">
        <f t="shared" si="249"/>
        <v>-1</v>
      </c>
      <c r="AO98" s="1">
        <v>1998.1090087890625</v>
      </c>
      <c r="AP98" s="1">
        <v>0.5</v>
      </c>
      <c r="AQ98">
        <f t="shared" si="250"/>
        <v>122.19396079911247</v>
      </c>
      <c r="AR98">
        <f t="shared" si="251"/>
        <v>1.464517703636369</v>
      </c>
      <c r="AS98">
        <f t="shared" si="252"/>
        <v>1.6192050860312843</v>
      </c>
      <c r="AT98">
        <f t="shared" si="253"/>
        <v>23.425325393676758</v>
      </c>
      <c r="AU98" s="1">
        <v>1.7</v>
      </c>
      <c r="AV98">
        <f t="shared" si="254"/>
        <v>5.0514018535614014</v>
      </c>
      <c r="AW98" s="1">
        <v>1</v>
      </c>
      <c r="AX98">
        <f t="shared" si="255"/>
        <v>10.102803707122803</v>
      </c>
      <c r="AY98" s="1">
        <v>25.802789688110352</v>
      </c>
      <c r="AZ98" s="1">
        <v>23.425325393676758</v>
      </c>
      <c r="BA98" s="1">
        <v>27.362451553344727</v>
      </c>
      <c r="BB98" s="1">
        <v>1199.8726806640625</v>
      </c>
      <c r="BC98" s="1">
        <v>1190.2696533203125</v>
      </c>
      <c r="BD98" s="1">
        <v>14.553178787231445</v>
      </c>
      <c r="BE98" s="1">
        <v>15.369789123535156</v>
      </c>
      <c r="BF98" s="1">
        <v>36.168315887451172</v>
      </c>
      <c r="BG98" s="1">
        <v>38.197795867919922</v>
      </c>
      <c r="BH98" s="1">
        <v>300.19387817382812</v>
      </c>
      <c r="BI98" s="1">
        <v>1998.1090087890625</v>
      </c>
      <c r="BJ98" s="1">
        <v>29.344411849975586</v>
      </c>
      <c r="BK98" s="1">
        <v>82.88519287109375</v>
      </c>
      <c r="BL98" s="1">
        <v>-2.863593578338623</v>
      </c>
      <c r="BM98" s="1">
        <v>-0.29566636681556702</v>
      </c>
      <c r="BN98" s="1">
        <v>0.75</v>
      </c>
      <c r="BO98" s="1">
        <v>-1.355140209197998</v>
      </c>
      <c r="BP98" s="1">
        <v>7.355140209197998</v>
      </c>
      <c r="BQ98" s="1">
        <v>1</v>
      </c>
      <c r="BR98" s="1">
        <v>0</v>
      </c>
      <c r="BS98" s="1">
        <v>0.15999999642372131</v>
      </c>
      <c r="BT98" s="1">
        <v>111115</v>
      </c>
      <c r="BU98">
        <f t="shared" si="256"/>
        <v>1.7658463421989887</v>
      </c>
      <c r="BV98">
        <f t="shared" si="257"/>
        <v>1.464517703636369E-3</v>
      </c>
      <c r="BW98">
        <f t="shared" si="258"/>
        <v>296.57532539367674</v>
      </c>
      <c r="BX98">
        <f t="shared" si="259"/>
        <v>298.95278968811033</v>
      </c>
      <c r="BY98">
        <f t="shared" si="260"/>
        <v>319.69743426045534</v>
      </c>
      <c r="BZ98">
        <f t="shared" si="261"/>
        <v>1.0416312069323046</v>
      </c>
      <c r="CA98">
        <f t="shared" si="262"/>
        <v>2.8931330219235347</v>
      </c>
      <c r="CB98">
        <f t="shared" si="263"/>
        <v>34.905306022790427</v>
      </c>
      <c r="CC98">
        <f t="shared" si="264"/>
        <v>19.535516899255271</v>
      </c>
      <c r="CD98">
        <f t="shared" si="265"/>
        <v>24.614057540893555</v>
      </c>
      <c r="CE98">
        <f t="shared" si="266"/>
        <v>3.1072460802265729</v>
      </c>
      <c r="CF98">
        <f t="shared" si="267"/>
        <v>7.3082444019891654E-2</v>
      </c>
      <c r="CG98">
        <f t="shared" si="268"/>
        <v>1.2739279358922504</v>
      </c>
      <c r="CH98">
        <f t="shared" si="269"/>
        <v>1.8333181443343225</v>
      </c>
      <c r="CI98">
        <f t="shared" si="270"/>
        <v>4.5724074600623332E-2</v>
      </c>
      <c r="CJ98">
        <f t="shared" si="271"/>
        <v>68.401012593348341</v>
      </c>
      <c r="CK98">
        <f t="shared" si="272"/>
        <v>0.69333035945366095</v>
      </c>
      <c r="CL98">
        <f t="shared" si="273"/>
        <v>43.004960076227739</v>
      </c>
      <c r="CM98">
        <f t="shared" si="274"/>
        <v>1188.2366231605272</v>
      </c>
      <c r="CN98">
        <f t="shared" si="275"/>
        <v>5.5063977974293262E-3</v>
      </c>
      <c r="CO98">
        <f t="shared" si="276"/>
        <v>0</v>
      </c>
      <c r="CP98">
        <f t="shared" si="277"/>
        <v>1748.3646915803774</v>
      </c>
      <c r="CQ98">
        <f t="shared" si="278"/>
        <v>224.9896240234375</v>
      </c>
      <c r="CR98">
        <f t="shared" si="279"/>
        <v>0.13978086080960514</v>
      </c>
      <c r="CS98">
        <v>-9999</v>
      </c>
    </row>
    <row r="99" spans="1:97" x14ac:dyDescent="0.2">
      <c r="A99" t="s">
        <v>125</v>
      </c>
      <c r="B99" t="s">
        <v>127</v>
      </c>
      <c r="C99" t="s">
        <v>129</v>
      </c>
      <c r="D99">
        <v>1</v>
      </c>
      <c r="E99">
        <v>4</v>
      </c>
      <c r="F99" t="s">
        <v>187</v>
      </c>
      <c r="G99" t="s">
        <v>135</v>
      </c>
      <c r="H99" t="s">
        <v>188</v>
      </c>
      <c r="I99">
        <v>2</v>
      </c>
      <c r="J99" s="8">
        <v>20130619</v>
      </c>
      <c r="K99" t="s">
        <v>160</v>
      </c>
      <c r="L99" t="s">
        <v>140</v>
      </c>
      <c r="M99" t="s">
        <v>143</v>
      </c>
      <c r="N99">
        <v>0</v>
      </c>
      <c r="O99" s="1">
        <v>18</v>
      </c>
      <c r="P99" s="1" t="s">
        <v>206</v>
      </c>
      <c r="Q99" s="1">
        <v>6852.4999979669228</v>
      </c>
      <c r="R99" s="1">
        <v>0</v>
      </c>
      <c r="S99">
        <f t="shared" si="240"/>
        <v>17.364311076508194</v>
      </c>
      <c r="T99">
        <f t="shared" si="241"/>
        <v>7.3104785814994383E-2</v>
      </c>
      <c r="U99">
        <f t="shared" si="242"/>
        <v>1066.2789089375588</v>
      </c>
      <c r="V99" s="1">
        <v>18</v>
      </c>
      <c r="W99" s="1">
        <v>18</v>
      </c>
      <c r="X99" s="1">
        <v>0</v>
      </c>
      <c r="Y99" s="1">
        <v>0</v>
      </c>
      <c r="Z99" s="1">
        <v>362.06640625</v>
      </c>
      <c r="AA99" s="1">
        <v>575.88092041015625</v>
      </c>
      <c r="AB99" s="1">
        <v>500.54446411132812</v>
      </c>
      <c r="AC99">
        <v>-9999</v>
      </c>
      <c r="AD99">
        <f t="shared" si="243"/>
        <v>0.37128251098833487</v>
      </c>
      <c r="AE99">
        <f t="shared" si="244"/>
        <v>0.13081950387446711</v>
      </c>
      <c r="AF99" s="1">
        <v>-1</v>
      </c>
      <c r="AG99" s="1">
        <v>0.87</v>
      </c>
      <c r="AH99" s="1">
        <v>0.92</v>
      </c>
      <c r="AI99" s="1">
        <v>10.019327163696289</v>
      </c>
      <c r="AJ99">
        <f t="shared" si="245"/>
        <v>0.87500966358184806</v>
      </c>
      <c r="AK99">
        <f t="shared" si="246"/>
        <v>1.0503982656058323E-2</v>
      </c>
      <c r="AL99">
        <f t="shared" si="247"/>
        <v>0.35234491257407291</v>
      </c>
      <c r="AM99">
        <f t="shared" si="248"/>
        <v>1.5905394990236166</v>
      </c>
      <c r="AN99">
        <f t="shared" si="249"/>
        <v>-1</v>
      </c>
      <c r="AO99" s="1">
        <v>1998.056640625</v>
      </c>
      <c r="AP99" s="1">
        <v>0.5</v>
      </c>
      <c r="AQ99">
        <f t="shared" si="250"/>
        <v>114.35710352394567</v>
      </c>
      <c r="AR99">
        <f t="shared" si="251"/>
        <v>1.4571013015969727</v>
      </c>
      <c r="AS99">
        <f t="shared" si="252"/>
        <v>1.6222608237779186</v>
      </c>
      <c r="AT99">
        <f t="shared" si="253"/>
        <v>23.402339935302734</v>
      </c>
      <c r="AU99" s="1">
        <v>1.7</v>
      </c>
      <c r="AV99">
        <f t="shared" si="254"/>
        <v>5.0514018535614014</v>
      </c>
      <c r="AW99" s="1">
        <v>1</v>
      </c>
      <c r="AX99">
        <f t="shared" si="255"/>
        <v>10.102803707122803</v>
      </c>
      <c r="AY99" s="1">
        <v>25.795373916625977</v>
      </c>
      <c r="AZ99" s="1">
        <v>23.402339935302734</v>
      </c>
      <c r="BA99" s="1">
        <v>27.357952117919922</v>
      </c>
      <c r="BB99" s="1">
        <v>1500.7467041015625</v>
      </c>
      <c r="BC99" s="1">
        <v>1489.6839599609375</v>
      </c>
      <c r="BD99" s="1">
        <v>14.472151756286621</v>
      </c>
      <c r="BE99" s="1">
        <v>15.284704208374023</v>
      </c>
      <c r="BF99" s="1">
        <v>35.982379913330078</v>
      </c>
      <c r="BG99" s="1">
        <v>38.002643585205078</v>
      </c>
      <c r="BH99" s="1">
        <v>300.19119262695312</v>
      </c>
      <c r="BI99" s="1">
        <v>1998.056640625</v>
      </c>
      <c r="BJ99" s="1">
        <v>28.385631561279297</v>
      </c>
      <c r="BK99" s="1">
        <v>82.88433837890625</v>
      </c>
      <c r="BL99" s="1">
        <v>-3.391547679901123</v>
      </c>
      <c r="BM99" s="1">
        <v>-0.29649129509925842</v>
      </c>
      <c r="BN99" s="1">
        <v>0.5</v>
      </c>
      <c r="BO99" s="1">
        <v>-1.355140209197998</v>
      </c>
      <c r="BP99" s="1">
        <v>7.355140209197998</v>
      </c>
      <c r="BQ99" s="1">
        <v>1</v>
      </c>
      <c r="BR99" s="1">
        <v>0</v>
      </c>
      <c r="BS99" s="1">
        <v>0.15999999642372131</v>
      </c>
      <c r="BT99" s="1">
        <v>111115</v>
      </c>
      <c r="BU99">
        <f t="shared" si="256"/>
        <v>1.76583054486443</v>
      </c>
      <c r="BV99">
        <f t="shared" si="257"/>
        <v>1.4571013015969728E-3</v>
      </c>
      <c r="BW99">
        <f t="shared" si="258"/>
        <v>296.55233993530271</v>
      </c>
      <c r="BX99">
        <f t="shared" si="259"/>
        <v>298.94537391662595</v>
      </c>
      <c r="BY99">
        <f t="shared" si="260"/>
        <v>319.68905535439262</v>
      </c>
      <c r="BZ99">
        <f t="shared" si="261"/>
        <v>1.0434562800513063</v>
      </c>
      <c r="CA99">
        <f t="shared" si="262"/>
        <v>2.8891234194062836</v>
      </c>
      <c r="CB99">
        <f t="shared" si="263"/>
        <v>34.857290000900271</v>
      </c>
      <c r="CC99">
        <f t="shared" si="264"/>
        <v>19.572585792526247</v>
      </c>
      <c r="CD99">
        <f t="shared" si="265"/>
        <v>24.598856925964355</v>
      </c>
      <c r="CE99">
        <f t="shared" si="266"/>
        <v>3.1044230796965864</v>
      </c>
      <c r="CF99">
        <f t="shared" si="267"/>
        <v>7.2579593424283981E-2</v>
      </c>
      <c r="CG99">
        <f t="shared" si="268"/>
        <v>1.266862595628365</v>
      </c>
      <c r="CH99">
        <f t="shared" si="269"/>
        <v>1.8375604840682214</v>
      </c>
      <c r="CI99">
        <f t="shared" si="270"/>
        <v>4.5409140589112489E-2</v>
      </c>
      <c r="CJ99">
        <f t="shared" si="271"/>
        <v>88.377821894671584</v>
      </c>
      <c r="CK99">
        <f t="shared" si="272"/>
        <v>0.7157752500507012</v>
      </c>
      <c r="CL99">
        <f t="shared" si="273"/>
        <v>42.819188107533655</v>
      </c>
      <c r="CM99">
        <f t="shared" si="274"/>
        <v>1487.3636317992848</v>
      </c>
      <c r="CN99">
        <f t="shared" si="275"/>
        <v>4.9989504008732619E-3</v>
      </c>
      <c r="CO99">
        <f t="shared" si="276"/>
        <v>0</v>
      </c>
      <c r="CP99">
        <f t="shared" si="277"/>
        <v>1748.3188689307588</v>
      </c>
      <c r="CQ99">
        <f t="shared" si="278"/>
        <v>213.81451416015625</v>
      </c>
      <c r="CR99">
        <f t="shared" si="279"/>
        <v>0.13081950387446711</v>
      </c>
      <c r="CS99">
        <v>-9999</v>
      </c>
    </row>
    <row r="100" spans="1:97" x14ac:dyDescent="0.2">
      <c r="A100" t="s">
        <v>125</v>
      </c>
      <c r="B100" t="s">
        <v>127</v>
      </c>
      <c r="C100" t="s">
        <v>129</v>
      </c>
      <c r="D100">
        <v>1</v>
      </c>
      <c r="E100">
        <v>4</v>
      </c>
      <c r="F100" t="s">
        <v>187</v>
      </c>
      <c r="G100" t="s">
        <v>135</v>
      </c>
      <c r="H100" t="s">
        <v>188</v>
      </c>
      <c r="I100">
        <v>2</v>
      </c>
      <c r="J100" s="8">
        <v>20130619</v>
      </c>
      <c r="K100" t="s">
        <v>160</v>
      </c>
      <c r="L100" t="s">
        <v>140</v>
      </c>
      <c r="M100" t="s">
        <v>143</v>
      </c>
      <c r="N100">
        <v>0</v>
      </c>
      <c r="O100" s="1">
        <v>19</v>
      </c>
      <c r="P100" s="1" t="s">
        <v>207</v>
      </c>
      <c r="Q100" s="1">
        <v>7058.4999988628551</v>
      </c>
      <c r="R100" s="1">
        <v>0</v>
      </c>
      <c r="S100">
        <f t="shared" si="240"/>
        <v>17.173059925176712</v>
      </c>
      <c r="T100">
        <f t="shared" si="241"/>
        <v>7.3992444602303892E-2</v>
      </c>
      <c r="U100">
        <f t="shared" si="242"/>
        <v>976.89643146365563</v>
      </c>
      <c r="V100" s="1">
        <v>19</v>
      </c>
      <c r="W100" s="1">
        <v>19</v>
      </c>
      <c r="X100" s="1">
        <v>0</v>
      </c>
      <c r="Y100" s="1">
        <v>0</v>
      </c>
      <c r="Z100" s="1">
        <v>363.297607421875</v>
      </c>
      <c r="AA100" s="1">
        <v>587.6702880859375</v>
      </c>
      <c r="AB100" s="1">
        <v>501.01812744140625</v>
      </c>
      <c r="AC100">
        <v>-9999</v>
      </c>
      <c r="AD100">
        <f t="shared" si="243"/>
        <v>0.38180028021299511</v>
      </c>
      <c r="AE100">
        <f t="shared" si="244"/>
        <v>0.14745030062139153</v>
      </c>
      <c r="AF100" s="1">
        <v>-1</v>
      </c>
      <c r="AG100" s="1">
        <v>0.87</v>
      </c>
      <c r="AH100" s="1">
        <v>0.92</v>
      </c>
      <c r="AI100" s="1">
        <v>10.019327163696289</v>
      </c>
      <c r="AJ100">
        <f t="shared" si="245"/>
        <v>0.87500966358184806</v>
      </c>
      <c r="AK100">
        <f t="shared" si="246"/>
        <v>1.0392480711231855E-2</v>
      </c>
      <c r="AL100">
        <f t="shared" si="247"/>
        <v>0.38619746569890773</v>
      </c>
      <c r="AM100">
        <f t="shared" si="248"/>
        <v>1.6176002155816909</v>
      </c>
      <c r="AN100">
        <f t="shared" si="249"/>
        <v>-1</v>
      </c>
      <c r="AO100" s="1">
        <v>1998.46240234375</v>
      </c>
      <c r="AP100" s="1">
        <v>0.5</v>
      </c>
      <c r="AQ100">
        <f t="shared" si="250"/>
        <v>128.92124718027236</v>
      </c>
      <c r="AR100">
        <f t="shared" si="251"/>
        <v>1.4721830154308189</v>
      </c>
      <c r="AS100">
        <f t="shared" si="252"/>
        <v>1.6197774703914698</v>
      </c>
      <c r="AT100">
        <f t="shared" si="253"/>
        <v>23.322839736938477</v>
      </c>
      <c r="AU100" s="1">
        <v>1.7</v>
      </c>
      <c r="AV100">
        <f t="shared" si="254"/>
        <v>5.0514018535614014</v>
      </c>
      <c r="AW100" s="1">
        <v>1</v>
      </c>
      <c r="AX100">
        <f t="shared" si="255"/>
        <v>10.102803707122803</v>
      </c>
      <c r="AY100" s="1">
        <v>25.761571884155273</v>
      </c>
      <c r="AZ100" s="1">
        <v>23.322839736938477</v>
      </c>
      <c r="BA100" s="1">
        <v>27.362836837768555</v>
      </c>
      <c r="BB100" s="1">
        <v>1399.341064453125</v>
      </c>
      <c r="BC100" s="1">
        <v>1388.458251953125</v>
      </c>
      <c r="BD100" s="1">
        <v>14.326765060424805</v>
      </c>
      <c r="BE100" s="1">
        <v>15.147845268249512</v>
      </c>
      <c r="BF100" s="1">
        <v>35.692234039306641</v>
      </c>
      <c r="BG100" s="1">
        <v>37.737785339355469</v>
      </c>
      <c r="BH100" s="1">
        <v>300.18997192382812</v>
      </c>
      <c r="BI100" s="1">
        <v>1998.46240234375</v>
      </c>
      <c r="BJ100" s="1">
        <v>27.399271011352539</v>
      </c>
      <c r="BK100" s="1">
        <v>82.884086608886719</v>
      </c>
      <c r="BL100" s="1">
        <v>-3.356879711151123</v>
      </c>
      <c r="BM100" s="1">
        <v>-0.2935272753238678</v>
      </c>
      <c r="BN100" s="1">
        <v>0.75</v>
      </c>
      <c r="BO100" s="1">
        <v>-1.355140209197998</v>
      </c>
      <c r="BP100" s="1">
        <v>7.355140209197998</v>
      </c>
      <c r="BQ100" s="1">
        <v>1</v>
      </c>
      <c r="BR100" s="1">
        <v>0</v>
      </c>
      <c r="BS100" s="1">
        <v>0.15999999642372131</v>
      </c>
      <c r="BT100" s="1">
        <v>111115</v>
      </c>
      <c r="BU100">
        <f t="shared" si="256"/>
        <v>1.7658233642578123</v>
      </c>
      <c r="BV100">
        <f t="shared" si="257"/>
        <v>1.4721830154308189E-3</v>
      </c>
      <c r="BW100">
        <f t="shared" si="258"/>
        <v>296.47283973693845</v>
      </c>
      <c r="BX100">
        <f t="shared" si="259"/>
        <v>298.91157188415525</v>
      </c>
      <c r="BY100">
        <f t="shared" si="260"/>
        <v>319.7539772279415</v>
      </c>
      <c r="BZ100">
        <f t="shared" si="261"/>
        <v>1.0431360275689789</v>
      </c>
      <c r="CA100">
        <f t="shared" si="262"/>
        <v>2.8752927895430771</v>
      </c>
      <c r="CB100">
        <f t="shared" si="263"/>
        <v>34.690528751447836</v>
      </c>
      <c r="CC100">
        <f t="shared" si="264"/>
        <v>19.542683483198324</v>
      </c>
      <c r="CD100">
        <f t="shared" si="265"/>
        <v>24.542205810546875</v>
      </c>
      <c r="CE100">
        <f t="shared" si="266"/>
        <v>3.0939217858232069</v>
      </c>
      <c r="CF100">
        <f t="shared" si="267"/>
        <v>7.3454467642109306E-2</v>
      </c>
      <c r="CG100">
        <f t="shared" si="268"/>
        <v>1.2555153191516073</v>
      </c>
      <c r="CH100">
        <f t="shared" si="269"/>
        <v>1.8384064666715996</v>
      </c>
      <c r="CI100">
        <f t="shared" si="270"/>
        <v>4.5957074924685912E-2</v>
      </c>
      <c r="CJ100">
        <f t="shared" si="271"/>
        <v>80.969168433345999</v>
      </c>
      <c r="CK100">
        <f t="shared" si="272"/>
        <v>0.70358358279009758</v>
      </c>
      <c r="CL100">
        <f t="shared" si="273"/>
        <v>42.64602699657113</v>
      </c>
      <c r="CM100">
        <f t="shared" si="274"/>
        <v>1386.1634799699136</v>
      </c>
      <c r="CN100">
        <f t="shared" si="275"/>
        <v>5.2833795419189346E-3</v>
      </c>
      <c r="CO100">
        <f t="shared" si="276"/>
        <v>0</v>
      </c>
      <c r="CP100">
        <f t="shared" si="277"/>
        <v>1748.6739143557766</v>
      </c>
      <c r="CQ100">
        <f t="shared" si="278"/>
        <v>224.3726806640625</v>
      </c>
      <c r="CR100">
        <f t="shared" si="279"/>
        <v>0.14745030062139153</v>
      </c>
      <c r="CS100">
        <v>-9999</v>
      </c>
    </row>
    <row r="101" spans="1:97" x14ac:dyDescent="0.2">
      <c r="A101" t="s">
        <v>125</v>
      </c>
      <c r="B101" t="s">
        <v>127</v>
      </c>
      <c r="C101" t="s">
        <v>129</v>
      </c>
      <c r="D101">
        <v>1</v>
      </c>
      <c r="E101">
        <v>4</v>
      </c>
      <c r="F101" t="s">
        <v>187</v>
      </c>
      <c r="G101" t="s">
        <v>135</v>
      </c>
      <c r="H101" t="s">
        <v>188</v>
      </c>
      <c r="I101">
        <v>3</v>
      </c>
      <c r="J101" s="8">
        <v>20130619</v>
      </c>
      <c r="K101" t="s">
        <v>160</v>
      </c>
      <c r="L101" t="s">
        <v>140</v>
      </c>
      <c r="M101" t="s">
        <v>143</v>
      </c>
      <c r="N101">
        <v>0</v>
      </c>
      <c r="O101" s="1">
        <v>20</v>
      </c>
      <c r="P101" s="1" t="s">
        <v>208</v>
      </c>
      <c r="Q101" s="1">
        <v>8034.9999995864928</v>
      </c>
      <c r="R101" s="1">
        <v>0</v>
      </c>
      <c r="S101">
        <f t="shared" si="240"/>
        <v>7.6152727924960111</v>
      </c>
      <c r="T101">
        <f t="shared" si="241"/>
        <v>8.0892737010587273E-2</v>
      </c>
      <c r="U101">
        <f t="shared" si="242"/>
        <v>237.67691649051253</v>
      </c>
      <c r="V101" s="1">
        <v>20</v>
      </c>
      <c r="W101" s="1">
        <v>20</v>
      </c>
      <c r="X101" s="1">
        <v>0</v>
      </c>
      <c r="Y101" s="1">
        <v>0</v>
      </c>
      <c r="Z101" s="1">
        <v>348.9287109375</v>
      </c>
      <c r="AA101" s="1">
        <v>540.30279541015625</v>
      </c>
      <c r="AB101" s="1">
        <v>488.0999755859375</v>
      </c>
      <c r="AC101">
        <v>-9999</v>
      </c>
      <c r="AD101">
        <f t="shared" si="243"/>
        <v>0.3541978425771049</v>
      </c>
      <c r="AE101">
        <f t="shared" si="244"/>
        <v>9.6617711897252712E-2</v>
      </c>
      <c r="AF101" s="1">
        <v>-1</v>
      </c>
      <c r="AG101" s="1">
        <v>0.87</v>
      </c>
      <c r="AH101" s="1">
        <v>0.92</v>
      </c>
      <c r="AI101" s="1">
        <v>10.042344093322754</v>
      </c>
      <c r="AJ101">
        <f t="shared" si="245"/>
        <v>0.8750211720466613</v>
      </c>
      <c r="AK101">
        <f t="shared" si="246"/>
        <v>4.9246940773276194E-3</v>
      </c>
      <c r="AL101">
        <f t="shared" si="247"/>
        <v>0.27277893957307237</v>
      </c>
      <c r="AM101">
        <f t="shared" si="248"/>
        <v>1.5484618447088325</v>
      </c>
      <c r="AN101">
        <f t="shared" si="249"/>
        <v>-1</v>
      </c>
      <c r="AO101" s="1">
        <v>1999.2689208984375</v>
      </c>
      <c r="AP101" s="1">
        <v>0.5</v>
      </c>
      <c r="AQ101">
        <f t="shared" si="250"/>
        <v>84.511639861426062</v>
      </c>
      <c r="AR101">
        <f t="shared" si="251"/>
        <v>1.1437489642637051</v>
      </c>
      <c r="AS101">
        <f t="shared" si="252"/>
        <v>1.1560260533112587</v>
      </c>
      <c r="AT101">
        <f t="shared" si="253"/>
        <v>19.998472213745117</v>
      </c>
      <c r="AU101" s="1">
        <v>1.7</v>
      </c>
      <c r="AV101">
        <f t="shared" si="254"/>
        <v>5.0514018535614014</v>
      </c>
      <c r="AW101" s="1">
        <v>1</v>
      </c>
      <c r="AX101">
        <f t="shared" si="255"/>
        <v>10.102803707122803</v>
      </c>
      <c r="AY101" s="1">
        <v>19.661544799804688</v>
      </c>
      <c r="AZ101" s="1">
        <v>19.998472213745117</v>
      </c>
      <c r="BA101" s="1">
        <v>20.14335823059082</v>
      </c>
      <c r="BB101" s="1">
        <v>401.12646484375</v>
      </c>
      <c r="BC101" s="1">
        <v>396.557373046875</v>
      </c>
      <c r="BD101" s="1">
        <v>13.724156379699707</v>
      </c>
      <c r="BE101" s="1">
        <v>14.362518310546875</v>
      </c>
      <c r="BF101" s="1">
        <v>49.500312805175781</v>
      </c>
      <c r="BG101" s="1">
        <v>51.802757263183594</v>
      </c>
      <c r="BH101" s="1">
        <v>300.2132568359375</v>
      </c>
      <c r="BI101" s="1">
        <v>1999.2689208984375</v>
      </c>
      <c r="BJ101" s="1">
        <v>21.419029235839844</v>
      </c>
      <c r="BK101" s="1">
        <v>82.879966735839844</v>
      </c>
      <c r="BL101" s="1">
        <v>-0.71178388595581055</v>
      </c>
      <c r="BM101" s="1">
        <v>-0.22646775841712952</v>
      </c>
      <c r="BN101" s="1">
        <v>0.75</v>
      </c>
      <c r="BO101" s="1">
        <v>-1.355140209197998</v>
      </c>
      <c r="BP101" s="1">
        <v>7.355140209197998</v>
      </c>
      <c r="BQ101" s="1">
        <v>1</v>
      </c>
      <c r="BR101" s="1">
        <v>0</v>
      </c>
      <c r="BS101" s="1">
        <v>0.15999999642372131</v>
      </c>
      <c r="BT101" s="1">
        <v>111115</v>
      </c>
      <c r="BU101">
        <f t="shared" si="256"/>
        <v>1.7659603343290438</v>
      </c>
      <c r="BV101">
        <f t="shared" si="257"/>
        <v>1.1437489642637051E-3</v>
      </c>
      <c r="BW101">
        <f t="shared" si="258"/>
        <v>293.14847221374509</v>
      </c>
      <c r="BX101">
        <f t="shared" si="259"/>
        <v>292.81154479980466</v>
      </c>
      <c r="BY101">
        <f t="shared" si="260"/>
        <v>319.88302019380717</v>
      </c>
      <c r="BZ101">
        <f t="shared" si="261"/>
        <v>0.98260464945763193</v>
      </c>
      <c r="CA101">
        <f t="shared" si="262"/>
        <v>2.3463910931322745</v>
      </c>
      <c r="CB101">
        <f t="shared" si="263"/>
        <v>28.310714706375755</v>
      </c>
      <c r="CC101">
        <f t="shared" si="264"/>
        <v>13.94819639582888</v>
      </c>
      <c r="CD101">
        <f t="shared" si="265"/>
        <v>19.830008506774902</v>
      </c>
      <c r="CE101">
        <f t="shared" si="266"/>
        <v>2.3220243813587746</v>
      </c>
      <c r="CF101">
        <f t="shared" si="267"/>
        <v>8.0250177117236005E-2</v>
      </c>
      <c r="CG101">
        <f t="shared" si="268"/>
        <v>1.1903650398210157</v>
      </c>
      <c r="CH101">
        <f t="shared" si="269"/>
        <v>1.1316593415377589</v>
      </c>
      <c r="CI101">
        <f t="shared" si="270"/>
        <v>5.0213697589327505E-2</v>
      </c>
      <c r="CJ101">
        <f t="shared" si="271"/>
        <v>19.698654932610662</v>
      </c>
      <c r="CK101">
        <f t="shared" si="272"/>
        <v>0.59935064292050866</v>
      </c>
      <c r="CL101">
        <f t="shared" si="273"/>
        <v>50.057491701741498</v>
      </c>
      <c r="CM101">
        <f t="shared" si="274"/>
        <v>395.53977253043405</v>
      </c>
      <c r="CN101">
        <f t="shared" si="275"/>
        <v>9.6374999706897013E-3</v>
      </c>
      <c r="CO101">
        <f t="shared" si="276"/>
        <v>0</v>
      </c>
      <c r="CP101">
        <f t="shared" si="277"/>
        <v>1749.4026344010147</v>
      </c>
      <c r="CQ101">
        <f t="shared" si="278"/>
        <v>191.37408447265625</v>
      </c>
      <c r="CR101">
        <f t="shared" si="279"/>
        <v>9.6617711897252712E-2</v>
      </c>
      <c r="CS101">
        <v>-9999</v>
      </c>
    </row>
    <row r="102" spans="1:97" x14ac:dyDescent="0.2">
      <c r="A102" t="s">
        <v>125</v>
      </c>
      <c r="B102" t="s">
        <v>127</v>
      </c>
      <c r="C102" t="s">
        <v>129</v>
      </c>
      <c r="D102">
        <v>1</v>
      </c>
      <c r="E102">
        <v>4</v>
      </c>
      <c r="F102" t="s">
        <v>187</v>
      </c>
      <c r="G102" t="s">
        <v>135</v>
      </c>
      <c r="H102" t="s">
        <v>188</v>
      </c>
      <c r="I102">
        <v>3</v>
      </c>
      <c r="J102" s="8">
        <v>20130619</v>
      </c>
      <c r="K102" t="s">
        <v>160</v>
      </c>
      <c r="L102" t="s">
        <v>140</v>
      </c>
      <c r="M102" t="s">
        <v>143</v>
      </c>
      <c r="N102">
        <v>0</v>
      </c>
      <c r="O102" s="1">
        <v>21</v>
      </c>
      <c r="P102" s="1" t="s">
        <v>209</v>
      </c>
      <c r="Q102" s="1">
        <v>8166.4999985871837</v>
      </c>
      <c r="R102" s="1">
        <v>0</v>
      </c>
      <c r="S102">
        <f t="shared" si="240"/>
        <v>4.1341912456835495</v>
      </c>
      <c r="T102">
        <f t="shared" si="241"/>
        <v>8.1296049109761612E-2</v>
      </c>
      <c r="U102">
        <f t="shared" si="242"/>
        <v>160.83068198980203</v>
      </c>
      <c r="V102" s="1">
        <v>21</v>
      </c>
      <c r="W102" s="1">
        <v>21</v>
      </c>
      <c r="X102" s="1">
        <v>0</v>
      </c>
      <c r="Y102" s="1">
        <v>0</v>
      </c>
      <c r="Z102" s="1">
        <v>355.659423828125</v>
      </c>
      <c r="AA102" s="1">
        <v>532.8427734375</v>
      </c>
      <c r="AB102" s="1">
        <v>483.27313232421875</v>
      </c>
      <c r="AC102">
        <v>-9999</v>
      </c>
      <c r="AD102">
        <f t="shared" si="243"/>
        <v>0.33252463661338888</v>
      </c>
      <c r="AE102">
        <f t="shared" si="244"/>
        <v>9.3028644816735118E-2</v>
      </c>
      <c r="AF102" s="1">
        <v>-1</v>
      </c>
      <c r="AG102" s="1">
        <v>0.87</v>
      </c>
      <c r="AH102" s="1">
        <v>0.92</v>
      </c>
      <c r="AI102" s="1">
        <v>10.042344093322754</v>
      </c>
      <c r="AJ102">
        <f t="shared" si="245"/>
        <v>0.8750211720466613</v>
      </c>
      <c r="AK102">
        <f t="shared" si="246"/>
        <v>2.9344921156176764E-3</v>
      </c>
      <c r="AL102">
        <f t="shared" si="247"/>
        <v>0.27976466876015338</v>
      </c>
      <c r="AM102">
        <f t="shared" si="248"/>
        <v>1.4981826369234634</v>
      </c>
      <c r="AN102">
        <f t="shared" si="249"/>
        <v>-1</v>
      </c>
      <c r="AO102" s="1">
        <v>1999.4959716796875</v>
      </c>
      <c r="AP102" s="1">
        <v>0.5</v>
      </c>
      <c r="AQ102">
        <f t="shared" si="250"/>
        <v>81.38151935626361</v>
      </c>
      <c r="AR102">
        <f t="shared" si="251"/>
        <v>1.1376913294350564</v>
      </c>
      <c r="AS102">
        <f t="shared" si="252"/>
        <v>1.1443525458015371</v>
      </c>
      <c r="AT102">
        <f t="shared" si="253"/>
        <v>19.8974609375</v>
      </c>
      <c r="AU102" s="1">
        <v>1.7</v>
      </c>
      <c r="AV102">
        <f t="shared" si="254"/>
        <v>5.0514018535614014</v>
      </c>
      <c r="AW102" s="1">
        <v>1</v>
      </c>
      <c r="AX102">
        <f t="shared" si="255"/>
        <v>10.102803707122803</v>
      </c>
      <c r="AY102" s="1">
        <v>19.897863388061523</v>
      </c>
      <c r="AZ102" s="1">
        <v>19.8974609375</v>
      </c>
      <c r="BA102" s="1">
        <v>20.533464431762695</v>
      </c>
      <c r="BB102" s="1">
        <v>249.85879516601562</v>
      </c>
      <c r="BC102" s="1">
        <v>247.35833740234375</v>
      </c>
      <c r="BD102" s="1">
        <v>13.691933631896973</v>
      </c>
      <c r="BE102" s="1">
        <v>14.32695198059082</v>
      </c>
      <c r="BF102" s="1">
        <v>48.664806365966797</v>
      </c>
      <c r="BG102" s="1">
        <v>50.921829223632812</v>
      </c>
      <c r="BH102" s="1">
        <v>300.2064208984375</v>
      </c>
      <c r="BI102" s="1">
        <v>1999.4959716796875</v>
      </c>
      <c r="BJ102" s="1">
        <v>20.607841491699219</v>
      </c>
      <c r="BK102" s="1">
        <v>82.878860473632812</v>
      </c>
      <c r="BL102" s="1">
        <v>-0.59085798263549805</v>
      </c>
      <c r="BM102" s="1">
        <v>-0.23538747429847717</v>
      </c>
      <c r="BN102" s="1">
        <v>1</v>
      </c>
      <c r="BO102" s="1">
        <v>-1.355140209197998</v>
      </c>
      <c r="BP102" s="1">
        <v>7.355140209197998</v>
      </c>
      <c r="BQ102" s="1">
        <v>1</v>
      </c>
      <c r="BR102" s="1">
        <v>0</v>
      </c>
      <c r="BS102" s="1">
        <v>0.15999999642372131</v>
      </c>
      <c r="BT102" s="1">
        <v>111115</v>
      </c>
      <c r="BU102">
        <f t="shared" si="256"/>
        <v>1.7659201229319852</v>
      </c>
      <c r="BV102">
        <f t="shared" si="257"/>
        <v>1.1376913294350564E-3</v>
      </c>
      <c r="BW102">
        <f t="shared" si="258"/>
        <v>293.04746093749998</v>
      </c>
      <c r="BX102">
        <f t="shared" si="259"/>
        <v>293.0478633880615</v>
      </c>
      <c r="BY102">
        <f t="shared" si="260"/>
        <v>319.91934831799517</v>
      </c>
      <c r="BZ102">
        <f t="shared" si="261"/>
        <v>0.99728247026321704</v>
      </c>
      <c r="CA102">
        <f t="shared" si="262"/>
        <v>2.331754000013361</v>
      </c>
      <c r="CB102">
        <f t="shared" si="263"/>
        <v>28.134484314672594</v>
      </c>
      <c r="CC102">
        <f t="shared" si="264"/>
        <v>13.807532334081774</v>
      </c>
      <c r="CD102">
        <f t="shared" si="265"/>
        <v>19.897662162780762</v>
      </c>
      <c r="CE102">
        <f t="shared" si="266"/>
        <v>2.331783078947264</v>
      </c>
      <c r="CF102">
        <f t="shared" si="267"/>
        <v>8.0647091640858967E-2</v>
      </c>
      <c r="CG102">
        <f t="shared" si="268"/>
        <v>1.1874014542118239</v>
      </c>
      <c r="CH102">
        <f t="shared" si="269"/>
        <v>1.1443816247354401</v>
      </c>
      <c r="CI102">
        <f t="shared" si="270"/>
        <v>5.0462338069051461E-2</v>
      </c>
      <c r="CJ102">
        <f t="shared" si="271"/>
        <v>13.329463652512011</v>
      </c>
      <c r="CK102">
        <f t="shared" si="272"/>
        <v>0.650193091038613</v>
      </c>
      <c r="CL102">
        <f t="shared" si="273"/>
        <v>50.258823968264778</v>
      </c>
      <c r="CM102">
        <f t="shared" si="274"/>
        <v>246.80590083686462</v>
      </c>
      <c r="CN102">
        <f t="shared" si="275"/>
        <v>8.4187448259306526E-3</v>
      </c>
      <c r="CO102">
        <f t="shared" si="276"/>
        <v>0</v>
      </c>
      <c r="CP102">
        <f t="shared" si="277"/>
        <v>1749.6013086417381</v>
      </c>
      <c r="CQ102">
        <f t="shared" si="278"/>
        <v>177.183349609375</v>
      </c>
      <c r="CR102">
        <f t="shared" si="279"/>
        <v>9.3028644816735118E-2</v>
      </c>
      <c r="CS102">
        <v>-9999</v>
      </c>
    </row>
    <row r="103" spans="1:97" x14ac:dyDescent="0.2">
      <c r="A103" t="s">
        <v>125</v>
      </c>
      <c r="B103" t="s">
        <v>127</v>
      </c>
      <c r="C103" t="s">
        <v>129</v>
      </c>
      <c r="D103">
        <v>1</v>
      </c>
      <c r="E103">
        <v>4</v>
      </c>
      <c r="F103" t="s">
        <v>187</v>
      </c>
      <c r="G103" t="s">
        <v>135</v>
      </c>
      <c r="H103" t="s">
        <v>188</v>
      </c>
      <c r="I103">
        <v>3</v>
      </c>
      <c r="J103" s="8">
        <v>20130619</v>
      </c>
      <c r="K103" t="s">
        <v>160</v>
      </c>
      <c r="L103" t="s">
        <v>140</v>
      </c>
      <c r="M103" t="s">
        <v>143</v>
      </c>
      <c r="N103">
        <v>0</v>
      </c>
      <c r="O103" s="1">
        <v>22</v>
      </c>
      <c r="P103" s="1" t="s">
        <v>210</v>
      </c>
      <c r="Q103" s="1">
        <v>8434.4999985182658</v>
      </c>
      <c r="R103" s="1">
        <v>0</v>
      </c>
      <c r="S103">
        <f t="shared" si="240"/>
        <v>0.74774236205927025</v>
      </c>
      <c r="T103">
        <f t="shared" si="241"/>
        <v>8.3998018558944107E-2</v>
      </c>
      <c r="U103">
        <f t="shared" si="242"/>
        <v>83.718402799759829</v>
      </c>
      <c r="V103" s="1">
        <v>22</v>
      </c>
      <c r="W103" s="1">
        <v>22</v>
      </c>
      <c r="X103" s="1">
        <v>0</v>
      </c>
      <c r="Y103" s="1">
        <v>0</v>
      </c>
      <c r="Z103" s="1">
        <v>368.203857421875</v>
      </c>
      <c r="AA103" s="1">
        <v>511.57144165039062</v>
      </c>
      <c r="AB103" s="1">
        <v>481.89288330078125</v>
      </c>
      <c r="AC103">
        <v>-9999</v>
      </c>
      <c r="AD103">
        <f t="shared" si="243"/>
        <v>0.28024938953979656</v>
      </c>
      <c r="AE103">
        <f t="shared" si="244"/>
        <v>5.8014494034035205E-2</v>
      </c>
      <c r="AF103" s="1">
        <v>-1</v>
      </c>
      <c r="AG103" s="1">
        <v>0.87</v>
      </c>
      <c r="AH103" s="1">
        <v>0.92</v>
      </c>
      <c r="AI103" s="1">
        <v>10.042344093322754</v>
      </c>
      <c r="AJ103">
        <f t="shared" si="245"/>
        <v>0.8750211720466613</v>
      </c>
      <c r="AK103">
        <f t="shared" si="246"/>
        <v>9.9872903623600276E-4</v>
      </c>
      <c r="AL103">
        <f t="shared" si="247"/>
        <v>0.20701024230347845</v>
      </c>
      <c r="AM103">
        <f t="shared" si="248"/>
        <v>1.389370131079996</v>
      </c>
      <c r="AN103">
        <f t="shared" si="249"/>
        <v>-1</v>
      </c>
      <c r="AO103" s="1">
        <v>1999.913330078125</v>
      </c>
      <c r="AP103" s="1">
        <v>0.5</v>
      </c>
      <c r="AQ103">
        <f t="shared" si="250"/>
        <v>50.761710713274134</v>
      </c>
      <c r="AR103">
        <f t="shared" si="251"/>
        <v>1.1708193143618244</v>
      </c>
      <c r="AS103">
        <f t="shared" si="252"/>
        <v>1.1402962946811106</v>
      </c>
      <c r="AT103">
        <f t="shared" si="253"/>
        <v>19.783061981201172</v>
      </c>
      <c r="AU103" s="1">
        <v>1.7</v>
      </c>
      <c r="AV103">
        <f t="shared" si="254"/>
        <v>5.0514018535614014</v>
      </c>
      <c r="AW103" s="1">
        <v>1</v>
      </c>
      <c r="AX103">
        <f t="shared" si="255"/>
        <v>10.102803707122803</v>
      </c>
      <c r="AY103" s="1">
        <v>19.864177703857422</v>
      </c>
      <c r="AZ103" s="1">
        <v>19.783061981201172</v>
      </c>
      <c r="BA103" s="1">
        <v>20.536586761474609</v>
      </c>
      <c r="BB103" s="1">
        <v>100.61724853515625</v>
      </c>
      <c r="BC103" s="1">
        <v>100.12749481201172</v>
      </c>
      <c r="BD103" s="1">
        <v>13.523534774780273</v>
      </c>
      <c r="BE103" s="1">
        <v>14.177062034606934</v>
      </c>
      <c r="BF103" s="1">
        <v>48.166675567626953</v>
      </c>
      <c r="BG103" s="1">
        <v>50.494338989257812</v>
      </c>
      <c r="BH103" s="1">
        <v>300.2437744140625</v>
      </c>
      <c r="BI103" s="1">
        <v>1999.913330078125</v>
      </c>
      <c r="BJ103" s="1">
        <v>18.590000152587891</v>
      </c>
      <c r="BK103" s="1">
        <v>82.878761291503906</v>
      </c>
      <c r="BL103" s="1">
        <v>-0.6460566520690918</v>
      </c>
      <c r="BM103" s="1">
        <v>-0.23314633965492249</v>
      </c>
      <c r="BN103" s="1">
        <v>0.75</v>
      </c>
      <c r="BO103" s="1">
        <v>-1.355140209197998</v>
      </c>
      <c r="BP103" s="1">
        <v>7.355140209197998</v>
      </c>
      <c r="BQ103" s="1">
        <v>1</v>
      </c>
      <c r="BR103" s="1">
        <v>0</v>
      </c>
      <c r="BS103" s="1">
        <v>0.15999999642372131</v>
      </c>
      <c r="BT103" s="1">
        <v>111115</v>
      </c>
      <c r="BU103">
        <f t="shared" si="256"/>
        <v>1.7661398494944851</v>
      </c>
      <c r="BV103">
        <f t="shared" si="257"/>
        <v>1.1708193143618244E-3</v>
      </c>
      <c r="BW103">
        <f t="shared" si="258"/>
        <v>292.93306198120115</v>
      </c>
      <c r="BX103">
        <f t="shared" si="259"/>
        <v>293.0141777038574</v>
      </c>
      <c r="BY103">
        <f t="shared" si="260"/>
        <v>319.98612566025258</v>
      </c>
      <c r="BZ103">
        <f t="shared" si="261"/>
        <v>0.99540844988157762</v>
      </c>
      <c r="CA103">
        <f t="shared" si="262"/>
        <v>2.3152736348621414</v>
      </c>
      <c r="CB103">
        <f t="shared" si="263"/>
        <v>27.935668907004835</v>
      </c>
      <c r="CC103">
        <f t="shared" si="264"/>
        <v>13.758606872397902</v>
      </c>
      <c r="CD103">
        <f t="shared" si="265"/>
        <v>19.823619842529297</v>
      </c>
      <c r="CE103">
        <f t="shared" si="266"/>
        <v>2.3211047009943671</v>
      </c>
      <c r="CF103">
        <f t="shared" si="267"/>
        <v>8.3305390262857715E-2</v>
      </c>
      <c r="CG103">
        <f t="shared" si="268"/>
        <v>1.1749773401810308</v>
      </c>
      <c r="CH103">
        <f t="shared" si="269"/>
        <v>1.1461273608133362</v>
      </c>
      <c r="CI103">
        <f t="shared" si="270"/>
        <v>5.2127657357008604E-2</v>
      </c>
      <c r="CJ103">
        <f t="shared" si="271"/>
        <v>6.9384775213472674</v>
      </c>
      <c r="CK103">
        <f t="shared" si="272"/>
        <v>0.8361180208986575</v>
      </c>
      <c r="CL103">
        <f t="shared" si="273"/>
        <v>50.104456025433272</v>
      </c>
      <c r="CM103">
        <f t="shared" si="274"/>
        <v>100.02757678746687</v>
      </c>
      <c r="CN103">
        <f t="shared" si="275"/>
        <v>3.7454895441240534E-3</v>
      </c>
      <c r="CO103">
        <f t="shared" si="276"/>
        <v>0</v>
      </c>
      <c r="CP103">
        <f t="shared" si="277"/>
        <v>1749.9665060767024</v>
      </c>
      <c r="CQ103">
        <f t="shared" si="278"/>
        <v>143.36758422851562</v>
      </c>
      <c r="CR103">
        <f t="shared" si="279"/>
        <v>5.8014494034035205E-2</v>
      </c>
      <c r="CS103">
        <v>-9999</v>
      </c>
    </row>
    <row r="104" spans="1:97" x14ac:dyDescent="0.2">
      <c r="A104" t="s">
        <v>125</v>
      </c>
      <c r="B104" t="s">
        <v>127</v>
      </c>
      <c r="C104" t="s">
        <v>129</v>
      </c>
      <c r="D104">
        <v>1</v>
      </c>
      <c r="E104">
        <v>4</v>
      </c>
      <c r="F104" t="s">
        <v>187</v>
      </c>
      <c r="G104" t="s">
        <v>135</v>
      </c>
      <c r="H104" t="s">
        <v>188</v>
      </c>
      <c r="I104">
        <v>3</v>
      </c>
      <c r="J104" s="8">
        <v>20130619</v>
      </c>
      <c r="K104" t="s">
        <v>160</v>
      </c>
      <c r="L104" t="s">
        <v>140</v>
      </c>
      <c r="M104" t="s">
        <v>143</v>
      </c>
      <c r="N104">
        <v>0</v>
      </c>
      <c r="O104" s="1">
        <v>23</v>
      </c>
      <c r="P104" s="1" t="s">
        <v>211</v>
      </c>
      <c r="Q104" s="1">
        <v>8611.4999977601692</v>
      </c>
      <c r="R104" s="1">
        <v>0</v>
      </c>
      <c r="S104">
        <f t="shared" si="240"/>
        <v>-0.35034056413369263</v>
      </c>
      <c r="T104">
        <f t="shared" si="241"/>
        <v>8.4792346056904805E-2</v>
      </c>
      <c r="U104">
        <f t="shared" si="242"/>
        <v>55.982864731082735</v>
      </c>
      <c r="V104" s="1">
        <v>23</v>
      </c>
      <c r="W104" s="1">
        <v>23</v>
      </c>
      <c r="X104" s="1">
        <v>0</v>
      </c>
      <c r="Y104" s="1">
        <v>0</v>
      </c>
      <c r="Z104" s="1">
        <v>369.331298828125</v>
      </c>
      <c r="AA104" s="1">
        <v>505.77969360351562</v>
      </c>
      <c r="AB104" s="1">
        <v>479.73458862304688</v>
      </c>
      <c r="AC104">
        <v>-9999</v>
      </c>
      <c r="AD104">
        <f t="shared" si="243"/>
        <v>0.26977831751852321</v>
      </c>
      <c r="AE104">
        <f t="shared" si="244"/>
        <v>5.1494959781611352E-2</v>
      </c>
      <c r="AF104" s="1">
        <v>-1</v>
      </c>
      <c r="AG104" s="1">
        <v>0.87</v>
      </c>
      <c r="AH104" s="1">
        <v>0.92</v>
      </c>
      <c r="AI104" s="1">
        <v>10.042344093322754</v>
      </c>
      <c r="AJ104">
        <f t="shared" si="245"/>
        <v>0.8750211720466613</v>
      </c>
      <c r="AK104">
        <f t="shared" si="246"/>
        <v>3.7113256025468855E-4</v>
      </c>
      <c r="AL104">
        <f t="shared" si="247"/>
        <v>0.19087879357864135</v>
      </c>
      <c r="AM104">
        <f t="shared" si="248"/>
        <v>1.3694471473398993</v>
      </c>
      <c r="AN104">
        <f t="shared" si="249"/>
        <v>-1</v>
      </c>
      <c r="AO104" s="1">
        <v>2000.498046875</v>
      </c>
      <c r="AP104" s="1">
        <v>0.5</v>
      </c>
      <c r="AQ104">
        <f t="shared" si="250"/>
        <v>45.070400854511369</v>
      </c>
      <c r="AR104">
        <f t="shared" si="251"/>
        <v>1.183968592949544</v>
      </c>
      <c r="AS104">
        <f t="shared" si="252"/>
        <v>1.1424898177413738</v>
      </c>
      <c r="AT104">
        <f t="shared" si="253"/>
        <v>19.748262405395508</v>
      </c>
      <c r="AU104" s="1">
        <v>1.7</v>
      </c>
      <c r="AV104">
        <f t="shared" si="254"/>
        <v>5.0514018535614014</v>
      </c>
      <c r="AW104" s="1">
        <v>1</v>
      </c>
      <c r="AX104">
        <f t="shared" si="255"/>
        <v>10.102803707122803</v>
      </c>
      <c r="AY104" s="1">
        <v>19.850715637207031</v>
      </c>
      <c r="AZ104" s="1">
        <v>19.748262405395508</v>
      </c>
      <c r="BA104" s="1">
        <v>20.535112380981445</v>
      </c>
      <c r="BB104" s="1">
        <v>50.358318328857422</v>
      </c>
      <c r="BC104" s="1">
        <v>50.522834777832031</v>
      </c>
      <c r="BD104" s="1">
        <v>13.429170608520508</v>
      </c>
      <c r="BE104" s="1">
        <v>14.090177536010742</v>
      </c>
      <c r="BF104" s="1">
        <v>47.871101379394531</v>
      </c>
      <c r="BG104" s="1">
        <v>50.227405548095703</v>
      </c>
      <c r="BH104" s="1">
        <v>300.20663452148438</v>
      </c>
      <c r="BI104" s="1">
        <v>2000.498046875</v>
      </c>
      <c r="BJ104" s="1">
        <v>17.247896194458008</v>
      </c>
      <c r="BK104" s="1">
        <v>82.879783630371094</v>
      </c>
      <c r="BL104" s="1">
        <v>-0.73533964157104492</v>
      </c>
      <c r="BM104" s="1">
        <v>-0.23660627007484436</v>
      </c>
      <c r="BN104" s="1">
        <v>1</v>
      </c>
      <c r="BO104" s="1">
        <v>-1.355140209197998</v>
      </c>
      <c r="BP104" s="1">
        <v>7.355140209197998</v>
      </c>
      <c r="BQ104" s="1">
        <v>1</v>
      </c>
      <c r="BR104" s="1">
        <v>0</v>
      </c>
      <c r="BS104" s="1">
        <v>0.15999999642372131</v>
      </c>
      <c r="BT104" s="1">
        <v>111115</v>
      </c>
      <c r="BU104">
        <f t="shared" si="256"/>
        <v>1.7659213795381432</v>
      </c>
      <c r="BV104">
        <f t="shared" si="257"/>
        <v>1.1839685929495439E-3</v>
      </c>
      <c r="BW104">
        <f t="shared" si="258"/>
        <v>292.89826240539549</v>
      </c>
      <c r="BX104">
        <f t="shared" si="259"/>
        <v>293.00071563720701</v>
      </c>
      <c r="BY104">
        <f t="shared" si="260"/>
        <v>320.07968034566147</v>
      </c>
      <c r="BZ104">
        <f t="shared" si="261"/>
        <v>0.99447843804638225</v>
      </c>
      <c r="CA104">
        <f t="shared" si="262"/>
        <v>2.3102806832394593</v>
      </c>
      <c r="CB104">
        <f t="shared" si="263"/>
        <v>27.875081015448774</v>
      </c>
      <c r="CC104">
        <f t="shared" si="264"/>
        <v>13.784903479438032</v>
      </c>
      <c r="CD104">
        <f t="shared" si="265"/>
        <v>19.79948902130127</v>
      </c>
      <c r="CE104">
        <f t="shared" si="266"/>
        <v>2.3176338270792072</v>
      </c>
      <c r="CF104">
        <f t="shared" si="267"/>
        <v>8.4086611169861464E-2</v>
      </c>
      <c r="CG104">
        <f t="shared" si="268"/>
        <v>1.1677908654980855</v>
      </c>
      <c r="CH104">
        <f t="shared" si="269"/>
        <v>1.1498429615811216</v>
      </c>
      <c r="CI104">
        <f t="shared" si="270"/>
        <v>5.2617085437106789E-2</v>
      </c>
      <c r="CJ104">
        <f t="shared" si="271"/>
        <v>4.6398477159204701</v>
      </c>
      <c r="CK104">
        <f t="shared" si="272"/>
        <v>1.1080705383468785</v>
      </c>
      <c r="CL104">
        <f t="shared" si="273"/>
        <v>49.908113005814805</v>
      </c>
      <c r="CM104">
        <f t="shared" si="274"/>
        <v>50.569649481481775</v>
      </c>
      <c r="CN104">
        <f t="shared" si="275"/>
        <v>-3.4575751749491676E-3</v>
      </c>
      <c r="CO104">
        <f t="shared" si="276"/>
        <v>0</v>
      </c>
      <c r="CP104">
        <f t="shared" si="277"/>
        <v>1750.4781456536193</v>
      </c>
      <c r="CQ104">
        <f t="shared" si="278"/>
        <v>136.44839477539062</v>
      </c>
      <c r="CR104">
        <f t="shared" si="279"/>
        <v>5.1494959781611352E-2</v>
      </c>
      <c r="CS104">
        <v>-9999</v>
      </c>
    </row>
    <row r="105" spans="1:97" x14ac:dyDescent="0.2">
      <c r="A105" t="s">
        <v>125</v>
      </c>
      <c r="B105" t="s">
        <v>127</v>
      </c>
      <c r="C105" t="s">
        <v>129</v>
      </c>
      <c r="D105">
        <v>1</v>
      </c>
      <c r="E105">
        <v>4</v>
      </c>
      <c r="F105" t="s">
        <v>187</v>
      </c>
      <c r="G105" t="s">
        <v>135</v>
      </c>
      <c r="H105" t="s">
        <v>188</v>
      </c>
      <c r="I105">
        <v>3</v>
      </c>
      <c r="J105" s="8">
        <v>20130619</v>
      </c>
      <c r="K105" t="s">
        <v>160</v>
      </c>
      <c r="L105" t="s">
        <v>140</v>
      </c>
      <c r="M105" t="s">
        <v>143</v>
      </c>
      <c r="N105">
        <v>0</v>
      </c>
      <c r="O105" s="1">
        <v>24</v>
      </c>
      <c r="P105" s="1" t="s">
        <v>212</v>
      </c>
      <c r="Q105" s="1">
        <v>8775.4999987939373</v>
      </c>
      <c r="R105" s="1">
        <v>0</v>
      </c>
      <c r="S105">
        <f t="shared" si="240"/>
        <v>7.8716482546257547</v>
      </c>
      <c r="T105">
        <f t="shared" si="241"/>
        <v>8.6492317266801261E-2</v>
      </c>
      <c r="U105">
        <f t="shared" si="242"/>
        <v>242.55207821386429</v>
      </c>
      <c r="V105" s="1">
        <v>24</v>
      </c>
      <c r="W105" s="1">
        <v>24</v>
      </c>
      <c r="X105" s="1">
        <v>0</v>
      </c>
      <c r="Y105" s="1">
        <v>0</v>
      </c>
      <c r="Z105" s="1">
        <v>347.457763671875</v>
      </c>
      <c r="AA105" s="1">
        <v>547.15850830078125</v>
      </c>
      <c r="AB105" s="1">
        <v>480.80612182617188</v>
      </c>
      <c r="AC105">
        <v>-9999</v>
      </c>
      <c r="AD105">
        <f t="shared" si="243"/>
        <v>0.36497786582736963</v>
      </c>
      <c r="AE105">
        <f t="shared" si="244"/>
        <v>0.12126721136196693</v>
      </c>
      <c r="AF105" s="1">
        <v>-1</v>
      </c>
      <c r="AG105" s="1">
        <v>0.87</v>
      </c>
      <c r="AH105" s="1">
        <v>0.92</v>
      </c>
      <c r="AI105" s="1">
        <v>10.042344093322754</v>
      </c>
      <c r="AJ105">
        <f t="shared" si="245"/>
        <v>0.8750211720466613</v>
      </c>
      <c r="AK105">
        <f t="shared" si="246"/>
        <v>5.0678749653670536E-3</v>
      </c>
      <c r="AL105">
        <f t="shared" si="247"/>
        <v>0.33225908395038106</v>
      </c>
      <c r="AM105">
        <f t="shared" si="248"/>
        <v>1.5747482586617219</v>
      </c>
      <c r="AN105">
        <f t="shared" si="249"/>
        <v>-1</v>
      </c>
      <c r="AO105" s="1">
        <v>2000.59814453125</v>
      </c>
      <c r="AP105" s="1">
        <v>0.5</v>
      </c>
      <c r="AQ105">
        <f t="shared" si="250"/>
        <v>106.14311238683113</v>
      </c>
      <c r="AR105">
        <f t="shared" si="251"/>
        <v>1.2085472031089619</v>
      </c>
      <c r="AS105">
        <f t="shared" si="252"/>
        <v>1.1436027184707012</v>
      </c>
      <c r="AT105">
        <f t="shared" si="253"/>
        <v>19.681703567504883</v>
      </c>
      <c r="AU105" s="1">
        <v>1.7</v>
      </c>
      <c r="AV105">
        <f t="shared" si="254"/>
        <v>5.0514018535614014</v>
      </c>
      <c r="AW105" s="1">
        <v>1</v>
      </c>
      <c r="AX105">
        <f t="shared" si="255"/>
        <v>10.102803707122803</v>
      </c>
      <c r="AY105" s="1">
        <v>19.841650009155273</v>
      </c>
      <c r="AZ105" s="1">
        <v>19.681703567504883</v>
      </c>
      <c r="BA105" s="1">
        <v>20.534929275512695</v>
      </c>
      <c r="BB105" s="1">
        <v>401.158935546875</v>
      </c>
      <c r="BC105" s="1">
        <v>396.4302978515625</v>
      </c>
      <c r="BD105" s="1">
        <v>13.287247657775879</v>
      </c>
      <c r="BE105" s="1">
        <v>13.9620361328125</v>
      </c>
      <c r="BF105" s="1">
        <v>47.391166687011719</v>
      </c>
      <c r="BG105" s="1">
        <v>49.797908782958984</v>
      </c>
      <c r="BH105" s="1">
        <v>300.21923828125</v>
      </c>
      <c r="BI105" s="1">
        <v>2000.59814453125</v>
      </c>
      <c r="BJ105" s="1">
        <v>15.943264007568359</v>
      </c>
      <c r="BK105" s="1">
        <v>82.878639221191406</v>
      </c>
      <c r="BL105" s="1">
        <v>-0.93413114547729492</v>
      </c>
      <c r="BM105" s="1">
        <v>-0.23442235589027405</v>
      </c>
      <c r="BN105" s="1">
        <v>1</v>
      </c>
      <c r="BO105" s="1">
        <v>-1.355140209197998</v>
      </c>
      <c r="BP105" s="1">
        <v>7.355140209197998</v>
      </c>
      <c r="BQ105" s="1">
        <v>1</v>
      </c>
      <c r="BR105" s="1">
        <v>0</v>
      </c>
      <c r="BS105" s="1">
        <v>0.15999999642372131</v>
      </c>
      <c r="BT105" s="1">
        <v>111115</v>
      </c>
      <c r="BU105">
        <f t="shared" si="256"/>
        <v>1.7659955193014705</v>
      </c>
      <c r="BV105">
        <f t="shared" si="257"/>
        <v>1.2085472031089619E-3</v>
      </c>
      <c r="BW105">
        <f t="shared" si="258"/>
        <v>292.83170356750486</v>
      </c>
      <c r="BX105">
        <f t="shared" si="259"/>
        <v>292.99165000915525</v>
      </c>
      <c r="BY105">
        <f t="shared" si="260"/>
        <v>320.0956959703035</v>
      </c>
      <c r="BZ105">
        <f t="shared" si="261"/>
        <v>0.99285761842949949</v>
      </c>
      <c r="CA105">
        <f t="shared" si="262"/>
        <v>2.3007572739153068</v>
      </c>
      <c r="CB105">
        <f t="shared" si="263"/>
        <v>27.760558034440095</v>
      </c>
      <c r="CC105">
        <f t="shared" si="264"/>
        <v>13.798521901627595</v>
      </c>
      <c r="CD105">
        <f t="shared" si="265"/>
        <v>19.761676788330078</v>
      </c>
      <c r="CE105">
        <f t="shared" si="266"/>
        <v>2.3122042248585846</v>
      </c>
      <c r="CF105">
        <f t="shared" si="267"/>
        <v>8.5758123174464129E-2</v>
      </c>
      <c r="CG105">
        <f t="shared" si="268"/>
        <v>1.1571545554446057</v>
      </c>
      <c r="CH105">
        <f t="shared" si="269"/>
        <v>1.1550496694139789</v>
      </c>
      <c r="CI105">
        <f t="shared" si="270"/>
        <v>5.3664309710518651E-2</v>
      </c>
      <c r="CJ105">
        <f t="shared" si="271"/>
        <v>20.102386182637058</v>
      </c>
      <c r="CK105">
        <f t="shared" si="272"/>
        <v>0.61184041565028002</v>
      </c>
      <c r="CL105">
        <f t="shared" si="273"/>
        <v>49.666411643820716</v>
      </c>
      <c r="CM105">
        <f t="shared" si="274"/>
        <v>395.37843883778669</v>
      </c>
      <c r="CN105">
        <f t="shared" si="275"/>
        <v>9.8881599026699758E-3</v>
      </c>
      <c r="CO105">
        <f t="shared" si="276"/>
        <v>0</v>
      </c>
      <c r="CP105">
        <f t="shared" si="277"/>
        <v>1750.5657332221103</v>
      </c>
      <c r="CQ105">
        <f t="shared" si="278"/>
        <v>199.70074462890625</v>
      </c>
      <c r="CR105">
        <f t="shared" si="279"/>
        <v>0.12126721136196693</v>
      </c>
      <c r="CS105">
        <v>-9999</v>
      </c>
    </row>
    <row r="106" spans="1:97" x14ac:dyDescent="0.2">
      <c r="A106" t="s">
        <v>125</v>
      </c>
      <c r="B106" t="s">
        <v>127</v>
      </c>
      <c r="C106" t="s">
        <v>129</v>
      </c>
      <c r="D106">
        <v>1</v>
      </c>
      <c r="E106">
        <v>4</v>
      </c>
      <c r="F106" t="s">
        <v>187</v>
      </c>
      <c r="G106" t="s">
        <v>135</v>
      </c>
      <c r="H106" t="s">
        <v>188</v>
      </c>
      <c r="I106">
        <v>3</v>
      </c>
      <c r="J106" s="8">
        <v>20130619</v>
      </c>
      <c r="K106" t="s">
        <v>160</v>
      </c>
      <c r="L106" t="s">
        <v>140</v>
      </c>
      <c r="M106" t="s">
        <v>143</v>
      </c>
      <c r="N106">
        <v>0</v>
      </c>
      <c r="O106" s="1">
        <v>25</v>
      </c>
      <c r="P106" s="1" t="s">
        <v>213</v>
      </c>
      <c r="Q106" s="1">
        <v>8914.4999987250194</v>
      </c>
      <c r="R106" s="1">
        <v>0</v>
      </c>
      <c r="S106">
        <f t="shared" si="240"/>
        <v>12.039071034277882</v>
      </c>
      <c r="T106">
        <f t="shared" si="241"/>
        <v>8.5293853614735515E-2</v>
      </c>
      <c r="U106">
        <f t="shared" si="242"/>
        <v>648.63706517411435</v>
      </c>
      <c r="V106" s="1">
        <v>25</v>
      </c>
      <c r="W106" s="1">
        <v>25</v>
      </c>
      <c r="X106" s="1">
        <v>0</v>
      </c>
      <c r="Y106" s="1">
        <v>0</v>
      </c>
      <c r="Z106" s="1">
        <v>351.409912109375</v>
      </c>
      <c r="AA106" s="1">
        <v>565.6309814453125</v>
      </c>
      <c r="AB106" s="1">
        <v>497.83453369140625</v>
      </c>
      <c r="AC106">
        <v>-9999</v>
      </c>
      <c r="AD106">
        <f t="shared" si="243"/>
        <v>0.3787293772143725</v>
      </c>
      <c r="AE106">
        <f t="shared" si="244"/>
        <v>0.11985985559113346</v>
      </c>
      <c r="AF106" s="1">
        <v>-1</v>
      </c>
      <c r="AG106" s="1">
        <v>0.87</v>
      </c>
      <c r="AH106" s="1">
        <v>0.92</v>
      </c>
      <c r="AI106" s="1">
        <v>10.042344093322754</v>
      </c>
      <c r="AJ106">
        <f t="shared" si="245"/>
        <v>0.8750211720466613</v>
      </c>
      <c r="AK106">
        <f t="shared" si="246"/>
        <v>7.4486838845801394E-3</v>
      </c>
      <c r="AL106">
        <f t="shared" si="247"/>
        <v>0.31647889707612803</v>
      </c>
      <c r="AM106">
        <f t="shared" si="248"/>
        <v>1.6096045158488927</v>
      </c>
      <c r="AN106">
        <f t="shared" si="249"/>
        <v>-1</v>
      </c>
      <c r="AO106" s="1">
        <v>2000.5460205078125</v>
      </c>
      <c r="AP106" s="1">
        <v>0.5</v>
      </c>
      <c r="AQ106">
        <f t="shared" si="250"/>
        <v>104.9085446119165</v>
      </c>
      <c r="AR106">
        <f t="shared" si="251"/>
        <v>1.1920308142272189</v>
      </c>
      <c r="AS106">
        <f t="shared" si="252"/>
        <v>1.1437944599905863</v>
      </c>
      <c r="AT106">
        <f t="shared" si="253"/>
        <v>19.636892318725586</v>
      </c>
      <c r="AU106" s="1">
        <v>1.7</v>
      </c>
      <c r="AV106">
        <f t="shared" si="254"/>
        <v>5.0514018535614014</v>
      </c>
      <c r="AW106" s="1">
        <v>1</v>
      </c>
      <c r="AX106">
        <f t="shared" si="255"/>
        <v>10.102803707122803</v>
      </c>
      <c r="AY106" s="1">
        <v>19.838401794433594</v>
      </c>
      <c r="AZ106" s="1">
        <v>19.636892318725586</v>
      </c>
      <c r="BA106" s="1">
        <v>20.536899566650391</v>
      </c>
      <c r="BB106" s="1">
        <v>900.892333984375</v>
      </c>
      <c r="BC106" s="1">
        <v>893.47283935546875</v>
      </c>
      <c r="BD106" s="1">
        <v>13.21686840057373</v>
      </c>
      <c r="BE106" s="1">
        <v>13.882421493530273</v>
      </c>
      <c r="BF106" s="1">
        <v>47.150222778320312</v>
      </c>
      <c r="BG106" s="1">
        <v>49.524539947509766</v>
      </c>
      <c r="BH106" s="1">
        <v>300.24957275390625</v>
      </c>
      <c r="BI106" s="1">
        <v>2000.5460205078125</v>
      </c>
      <c r="BJ106" s="1">
        <v>14.875435829162598</v>
      </c>
      <c r="BK106" s="1">
        <v>82.879669189453125</v>
      </c>
      <c r="BL106" s="1">
        <v>-1.3770022392272949</v>
      </c>
      <c r="BM106" s="1">
        <v>-0.23082795739173889</v>
      </c>
      <c r="BN106" s="1">
        <v>0.75</v>
      </c>
      <c r="BO106" s="1">
        <v>-1.355140209197998</v>
      </c>
      <c r="BP106" s="1">
        <v>7.355140209197998</v>
      </c>
      <c r="BQ106" s="1">
        <v>1</v>
      </c>
      <c r="BR106" s="1">
        <v>0</v>
      </c>
      <c r="BS106" s="1">
        <v>0.15999999642372131</v>
      </c>
      <c r="BT106" s="1">
        <v>111115</v>
      </c>
      <c r="BU106">
        <f t="shared" si="256"/>
        <v>1.766173957375919</v>
      </c>
      <c r="BV106">
        <f t="shared" si="257"/>
        <v>1.1920308142272188E-3</v>
      </c>
      <c r="BW106">
        <f t="shared" si="258"/>
        <v>292.78689231872556</v>
      </c>
      <c r="BX106">
        <f t="shared" si="259"/>
        <v>292.98840179443357</v>
      </c>
      <c r="BY106">
        <f t="shared" si="260"/>
        <v>320.08735612673991</v>
      </c>
      <c r="BZ106">
        <f t="shared" si="261"/>
        <v>0.99720037707950826</v>
      </c>
      <c r="CA106">
        <f t="shared" si="262"/>
        <v>2.2943649609229291</v>
      </c>
      <c r="CB106">
        <f t="shared" si="263"/>
        <v>27.683085409984951</v>
      </c>
      <c r="CC106">
        <f t="shared" si="264"/>
        <v>13.800663916454678</v>
      </c>
      <c r="CD106">
        <f t="shared" si="265"/>
        <v>19.73764705657959</v>
      </c>
      <c r="CE106">
        <f t="shared" si="266"/>
        <v>2.3087595003469903</v>
      </c>
      <c r="CF106">
        <f t="shared" si="267"/>
        <v>8.4579780999992582E-2</v>
      </c>
      <c r="CG106">
        <f t="shared" si="268"/>
        <v>1.1505705009323428</v>
      </c>
      <c r="CH106">
        <f t="shared" si="269"/>
        <v>1.1581889994146475</v>
      </c>
      <c r="CI106">
        <f t="shared" si="270"/>
        <v>5.292605764075E-2</v>
      </c>
      <c r="CJ106">
        <f t="shared" si="271"/>
        <v>53.758825385648343</v>
      </c>
      <c r="CK106">
        <f t="shared" si="272"/>
        <v>0.72597289654828967</v>
      </c>
      <c r="CL106">
        <f t="shared" si="273"/>
        <v>49.51582621957705</v>
      </c>
      <c r="CM106">
        <f t="shared" si="274"/>
        <v>891.86410317020398</v>
      </c>
      <c r="CN106">
        <f t="shared" si="275"/>
        <v>6.6840289575449191E-3</v>
      </c>
      <c r="CO106">
        <f t="shared" si="276"/>
        <v>0</v>
      </c>
      <c r="CP106">
        <f t="shared" si="277"/>
        <v>1750.5201235980303</v>
      </c>
      <c r="CQ106">
        <f t="shared" si="278"/>
        <v>214.2210693359375</v>
      </c>
      <c r="CR106">
        <f t="shared" si="279"/>
        <v>0.11985985559113346</v>
      </c>
      <c r="CS106">
        <v>-9999</v>
      </c>
    </row>
    <row r="107" spans="1:97" x14ac:dyDescent="0.2">
      <c r="A107" t="s">
        <v>125</v>
      </c>
      <c r="B107" t="s">
        <v>127</v>
      </c>
      <c r="C107" t="s">
        <v>129</v>
      </c>
      <c r="D107">
        <v>1</v>
      </c>
      <c r="E107">
        <v>4</v>
      </c>
      <c r="F107" t="s">
        <v>187</v>
      </c>
      <c r="G107" t="s">
        <v>135</v>
      </c>
      <c r="H107" t="s">
        <v>188</v>
      </c>
      <c r="I107">
        <v>3</v>
      </c>
      <c r="J107" s="8">
        <v>20130619</v>
      </c>
      <c r="K107" t="s">
        <v>160</v>
      </c>
      <c r="L107" t="s">
        <v>140</v>
      </c>
      <c r="M107" t="s">
        <v>143</v>
      </c>
      <c r="N107">
        <v>0</v>
      </c>
      <c r="O107" s="1">
        <v>26</v>
      </c>
      <c r="P107" s="1" t="s">
        <v>214</v>
      </c>
      <c r="Q107" s="1">
        <v>9090.4999981047586</v>
      </c>
      <c r="R107" s="1">
        <v>0</v>
      </c>
      <c r="S107">
        <f t="shared" si="240"/>
        <v>12.976085740090481</v>
      </c>
      <c r="T107">
        <f t="shared" si="241"/>
        <v>8.5830501359845102E-2</v>
      </c>
      <c r="U107">
        <f t="shared" si="242"/>
        <v>925.54899779019013</v>
      </c>
      <c r="V107" s="1">
        <v>26</v>
      </c>
      <c r="W107" s="1">
        <v>26</v>
      </c>
      <c r="X107" s="1">
        <v>0</v>
      </c>
      <c r="Y107" s="1">
        <v>0</v>
      </c>
      <c r="Z107" s="1">
        <v>353.55419921875</v>
      </c>
      <c r="AA107" s="1">
        <v>552.87982177734375</v>
      </c>
      <c r="AB107" s="1">
        <v>488.40673828125</v>
      </c>
      <c r="AC107">
        <v>-9999</v>
      </c>
      <c r="AD107">
        <f t="shared" si="243"/>
        <v>0.36052251268245117</v>
      </c>
      <c r="AE107">
        <f t="shared" si="244"/>
        <v>0.11661319685864464</v>
      </c>
      <c r="AF107" s="1">
        <v>-1</v>
      </c>
      <c r="AG107" s="1">
        <v>0.87</v>
      </c>
      <c r="AH107" s="1">
        <v>0.92</v>
      </c>
      <c r="AI107" s="1">
        <v>10.042344093322754</v>
      </c>
      <c r="AJ107">
        <f t="shared" si="245"/>
        <v>0.8750211720466613</v>
      </c>
      <c r="AK107">
        <f t="shared" si="246"/>
        <v>7.9829437134113085E-3</v>
      </c>
      <c r="AL107">
        <f t="shared" si="247"/>
        <v>0.32345607488139788</v>
      </c>
      <c r="AM107">
        <f t="shared" si="248"/>
        <v>1.5637767080663849</v>
      </c>
      <c r="AN107">
        <f t="shared" si="249"/>
        <v>-1</v>
      </c>
      <c r="AO107" s="1">
        <v>2000.8011474609375</v>
      </c>
      <c r="AP107" s="1">
        <v>0.5</v>
      </c>
      <c r="AQ107">
        <f t="shared" si="250"/>
        <v>102.07989034072841</v>
      </c>
      <c r="AR107">
        <f t="shared" si="251"/>
        <v>1.2040832357439026</v>
      </c>
      <c r="AS107">
        <f t="shared" si="252"/>
        <v>1.1482276721433418</v>
      </c>
      <c r="AT107">
        <f t="shared" si="253"/>
        <v>19.629386901855469</v>
      </c>
      <c r="AU107" s="1">
        <v>1.7</v>
      </c>
      <c r="AV107">
        <f t="shared" si="254"/>
        <v>5.0514018535614014</v>
      </c>
      <c r="AW107" s="1">
        <v>1</v>
      </c>
      <c r="AX107">
        <f t="shared" si="255"/>
        <v>10.102803707122803</v>
      </c>
      <c r="AY107" s="1">
        <v>19.833515167236328</v>
      </c>
      <c r="AZ107" s="1">
        <v>19.629386901855469</v>
      </c>
      <c r="BA107" s="1">
        <v>20.536340713500977</v>
      </c>
      <c r="BB107" s="1">
        <v>1201.3125</v>
      </c>
      <c r="BC107" s="1">
        <v>1193.15185546875</v>
      </c>
      <c r="BD107" s="1">
        <v>13.14385986328125</v>
      </c>
      <c r="BE107" s="1">
        <v>13.816205024719238</v>
      </c>
      <c r="BF107" s="1">
        <v>46.903396606445312</v>
      </c>
      <c r="BG107" s="1">
        <v>49.302635192871094</v>
      </c>
      <c r="BH107" s="1">
        <v>300.24169921875</v>
      </c>
      <c r="BI107" s="1">
        <v>2000.8011474609375</v>
      </c>
      <c r="BJ107" s="1">
        <v>13.393741607666016</v>
      </c>
      <c r="BK107" s="1">
        <v>82.878631591796875</v>
      </c>
      <c r="BL107" s="1">
        <v>-1.6705813407897949</v>
      </c>
      <c r="BM107" s="1">
        <v>-0.23186078667640686</v>
      </c>
      <c r="BN107" s="1">
        <v>0.75</v>
      </c>
      <c r="BO107" s="1">
        <v>-1.355140209197998</v>
      </c>
      <c r="BP107" s="1">
        <v>7.355140209197998</v>
      </c>
      <c r="BQ107" s="1">
        <v>1</v>
      </c>
      <c r="BR107" s="1">
        <v>0</v>
      </c>
      <c r="BS107" s="1">
        <v>0.15999999642372131</v>
      </c>
      <c r="BT107" s="1">
        <v>111115</v>
      </c>
      <c r="BU107">
        <f t="shared" si="256"/>
        <v>1.7661276424632351</v>
      </c>
      <c r="BV107">
        <f t="shared" si="257"/>
        <v>1.2040832357439026E-3</v>
      </c>
      <c r="BW107">
        <f t="shared" si="258"/>
        <v>292.77938690185545</v>
      </c>
      <c r="BX107">
        <f t="shared" si="259"/>
        <v>292.98351516723631</v>
      </c>
      <c r="BY107">
        <f t="shared" si="260"/>
        <v>320.1281764383275</v>
      </c>
      <c r="BZ107">
        <f t="shared" si="261"/>
        <v>0.99549345328757877</v>
      </c>
      <c r="CA107">
        <f t="shared" si="262"/>
        <v>2.2932958383837803</v>
      </c>
      <c r="CB107">
        <f t="shared" si="263"/>
        <v>27.670532130392523</v>
      </c>
      <c r="CC107">
        <f t="shared" si="264"/>
        <v>13.854327105673285</v>
      </c>
      <c r="CD107">
        <f t="shared" si="265"/>
        <v>19.731451034545898</v>
      </c>
      <c r="CE107">
        <f t="shared" si="266"/>
        <v>2.3078720141585469</v>
      </c>
      <c r="CF107">
        <f t="shared" si="267"/>
        <v>8.5107453028445676E-2</v>
      </c>
      <c r="CG107">
        <f t="shared" si="268"/>
        <v>1.1450681662404385</v>
      </c>
      <c r="CH107">
        <f t="shared" si="269"/>
        <v>1.1628038479181084</v>
      </c>
      <c r="CI107">
        <f t="shared" si="270"/>
        <v>5.3256650370647411E-2</v>
      </c>
      <c r="CJ107">
        <f t="shared" si="271"/>
        <v>76.708234408009986</v>
      </c>
      <c r="CK107">
        <f t="shared" si="272"/>
        <v>0.77571768718959289</v>
      </c>
      <c r="CL107">
        <f t="shared" si="273"/>
        <v>49.301238606312239</v>
      </c>
      <c r="CM107">
        <f t="shared" si="274"/>
        <v>1191.4179095011796</v>
      </c>
      <c r="CN107">
        <f t="shared" si="275"/>
        <v>5.3695440881530009E-3</v>
      </c>
      <c r="CO107">
        <f t="shared" si="276"/>
        <v>0</v>
      </c>
      <c r="CP107">
        <f t="shared" si="277"/>
        <v>1750.7433650835744</v>
      </c>
      <c r="CQ107">
        <f t="shared" si="278"/>
        <v>199.32562255859375</v>
      </c>
      <c r="CR107">
        <f t="shared" si="279"/>
        <v>0.11661319685864464</v>
      </c>
      <c r="CS107">
        <v>-9999</v>
      </c>
    </row>
    <row r="108" spans="1:97" x14ac:dyDescent="0.2">
      <c r="A108" t="s">
        <v>125</v>
      </c>
      <c r="B108" t="s">
        <v>127</v>
      </c>
      <c r="C108" t="s">
        <v>129</v>
      </c>
      <c r="D108">
        <v>1</v>
      </c>
      <c r="E108">
        <v>4</v>
      </c>
      <c r="F108" t="s">
        <v>187</v>
      </c>
      <c r="G108" t="s">
        <v>135</v>
      </c>
      <c r="H108" t="s">
        <v>188</v>
      </c>
      <c r="I108">
        <v>3</v>
      </c>
      <c r="J108" s="8">
        <v>20130619</v>
      </c>
      <c r="K108" t="s">
        <v>160</v>
      </c>
      <c r="L108" t="s">
        <v>140</v>
      </c>
      <c r="M108" t="s">
        <v>143</v>
      </c>
      <c r="N108">
        <v>0</v>
      </c>
      <c r="O108" s="1">
        <v>27</v>
      </c>
      <c r="P108" s="1" t="s">
        <v>215</v>
      </c>
      <c r="Q108" s="1">
        <v>9269.9999979324639</v>
      </c>
      <c r="R108" s="1">
        <v>0</v>
      </c>
      <c r="S108">
        <f t="shared" si="240"/>
        <v>14.521702632700272</v>
      </c>
      <c r="T108">
        <f t="shared" si="241"/>
        <v>8.4164809238974264E-2</v>
      </c>
      <c r="U108">
        <f t="shared" si="242"/>
        <v>1182.8430992593208</v>
      </c>
      <c r="V108" s="1">
        <v>27</v>
      </c>
      <c r="W108" s="1">
        <v>27</v>
      </c>
      <c r="X108" s="1">
        <v>0</v>
      </c>
      <c r="Y108" s="1">
        <v>0</v>
      </c>
      <c r="Z108" s="1">
        <v>354.498779296875</v>
      </c>
      <c r="AA108" s="1">
        <v>549.04901123046875</v>
      </c>
      <c r="AB108" s="1">
        <v>486.45816040039062</v>
      </c>
      <c r="AC108">
        <v>-9999</v>
      </c>
      <c r="AD108">
        <f t="shared" si="243"/>
        <v>0.35434037390867712</v>
      </c>
      <c r="AE108">
        <f t="shared" si="244"/>
        <v>0.11399865868040876</v>
      </c>
      <c r="AF108" s="1">
        <v>-1</v>
      </c>
      <c r="AG108" s="1">
        <v>0.87</v>
      </c>
      <c r="AH108" s="1">
        <v>0.92</v>
      </c>
      <c r="AI108" s="1">
        <v>10.042344093322754</v>
      </c>
      <c r="AJ108">
        <f t="shared" si="245"/>
        <v>0.8750211720466613</v>
      </c>
      <c r="AK108">
        <f t="shared" si="246"/>
        <v>8.8655684886500188E-3</v>
      </c>
      <c r="AL108">
        <f t="shared" si="247"/>
        <v>0.32172077210086492</v>
      </c>
      <c r="AM108">
        <f t="shared" si="248"/>
        <v>1.5488036723835026</v>
      </c>
      <c r="AN108">
        <f t="shared" si="249"/>
        <v>-1</v>
      </c>
      <c r="AO108" s="1">
        <v>2000.8485107421875</v>
      </c>
      <c r="AP108" s="1">
        <v>0.5</v>
      </c>
      <c r="AQ108">
        <f t="shared" si="250"/>
        <v>99.793559929592249</v>
      </c>
      <c r="AR108">
        <f t="shared" si="251"/>
        <v>1.1754085846000115</v>
      </c>
      <c r="AS108">
        <f t="shared" si="252"/>
        <v>1.1428637201138092</v>
      </c>
      <c r="AT108">
        <f t="shared" si="253"/>
        <v>19.618974685668945</v>
      </c>
      <c r="AU108" s="1">
        <v>1.7</v>
      </c>
      <c r="AV108">
        <f t="shared" si="254"/>
        <v>5.0514018535614014</v>
      </c>
      <c r="AW108" s="1">
        <v>1</v>
      </c>
      <c r="AX108">
        <f t="shared" si="255"/>
        <v>10.102803707122803</v>
      </c>
      <c r="AY108" s="1">
        <v>19.834367752075195</v>
      </c>
      <c r="AZ108" s="1">
        <v>19.618974685668945</v>
      </c>
      <c r="BA108" s="1">
        <v>20.535617828369141</v>
      </c>
      <c r="BB108" s="1">
        <v>1500.175537109375</v>
      </c>
      <c r="BC108" s="1">
        <v>1490.9605712890625</v>
      </c>
      <c r="BD108" s="1">
        <v>13.206698417663574</v>
      </c>
      <c r="BE108" s="1">
        <v>13.863025665283203</v>
      </c>
      <c r="BF108" s="1">
        <v>47.12518310546875</v>
      </c>
      <c r="BG108" s="1">
        <v>49.467144012451172</v>
      </c>
      <c r="BH108" s="1">
        <v>300.2303466796875</v>
      </c>
      <c r="BI108" s="1">
        <v>2000.8485107421875</v>
      </c>
      <c r="BJ108" s="1">
        <v>11.997591018676758</v>
      </c>
      <c r="BK108" s="1">
        <v>82.878707885742188</v>
      </c>
      <c r="BL108" s="1">
        <v>-1.9362063407897949</v>
      </c>
      <c r="BM108" s="1">
        <v>-0.22860589623451233</v>
      </c>
      <c r="BN108" s="1">
        <v>0.5</v>
      </c>
      <c r="BO108" s="1">
        <v>-1.355140209197998</v>
      </c>
      <c r="BP108" s="1">
        <v>7.355140209197998</v>
      </c>
      <c r="BQ108" s="1">
        <v>1</v>
      </c>
      <c r="BR108" s="1">
        <v>0</v>
      </c>
      <c r="BS108" s="1">
        <v>0.15999999642372131</v>
      </c>
      <c r="BT108" s="1">
        <v>111115</v>
      </c>
      <c r="BU108">
        <f t="shared" si="256"/>
        <v>1.7660608628216909</v>
      </c>
      <c r="BV108">
        <f t="shared" si="257"/>
        <v>1.1754085846000116E-3</v>
      </c>
      <c r="BW108">
        <f t="shared" si="258"/>
        <v>292.76897468566892</v>
      </c>
      <c r="BX108">
        <f t="shared" si="259"/>
        <v>292.98436775207517</v>
      </c>
      <c r="BY108">
        <f t="shared" si="260"/>
        <v>320.13575456315812</v>
      </c>
      <c r="BZ108">
        <f t="shared" si="261"/>
        <v>1.0006518532487441</v>
      </c>
      <c r="CA108">
        <f t="shared" si="262"/>
        <v>2.2918133746393625</v>
      </c>
      <c r="CB108">
        <f t="shared" si="263"/>
        <v>27.652619509933604</v>
      </c>
      <c r="CC108">
        <f t="shared" si="264"/>
        <v>13.789593844650401</v>
      </c>
      <c r="CD108">
        <f t="shared" si="265"/>
        <v>19.72667121887207</v>
      </c>
      <c r="CE108">
        <f t="shared" si="266"/>
        <v>2.3071875823469963</v>
      </c>
      <c r="CF108">
        <f t="shared" si="267"/>
        <v>8.3469438962443465E-2</v>
      </c>
      <c r="CG108">
        <f t="shared" si="268"/>
        <v>1.1489496545255533</v>
      </c>
      <c r="CH108">
        <f t="shared" si="269"/>
        <v>1.158237927821443</v>
      </c>
      <c r="CI108">
        <f t="shared" si="270"/>
        <v>5.2230431531956875E-2</v>
      </c>
      <c r="CJ108">
        <f t="shared" si="271"/>
        <v>98.032507698179202</v>
      </c>
      <c r="CK108">
        <f t="shared" si="272"/>
        <v>0.79334297769970674</v>
      </c>
      <c r="CL108">
        <f t="shared" si="273"/>
        <v>49.496434855706518</v>
      </c>
      <c r="CM108">
        <f t="shared" si="274"/>
        <v>1489.0200902976003</v>
      </c>
      <c r="CN108">
        <f t="shared" si="275"/>
        <v>4.8271511783950123E-3</v>
      </c>
      <c r="CO108">
        <f t="shared" si="276"/>
        <v>0</v>
      </c>
      <c r="CP108">
        <f t="shared" si="277"/>
        <v>1750.7848089574456</v>
      </c>
      <c r="CQ108">
        <f t="shared" si="278"/>
        <v>194.55023193359375</v>
      </c>
      <c r="CR108">
        <f t="shared" si="279"/>
        <v>0.11399865868040876</v>
      </c>
      <c r="CS108">
        <v>-9999</v>
      </c>
    </row>
    <row r="109" spans="1:97" x14ac:dyDescent="0.2">
      <c r="A109" t="s">
        <v>125</v>
      </c>
      <c r="B109" t="s">
        <v>127</v>
      </c>
      <c r="C109" t="s">
        <v>129</v>
      </c>
      <c r="D109">
        <v>1</v>
      </c>
      <c r="E109">
        <v>4</v>
      </c>
      <c r="F109" t="s">
        <v>187</v>
      </c>
      <c r="G109" t="s">
        <v>135</v>
      </c>
      <c r="H109" t="s">
        <v>188</v>
      </c>
      <c r="I109">
        <v>3</v>
      </c>
      <c r="J109" s="8">
        <v>20130619</v>
      </c>
      <c r="K109" t="s">
        <v>160</v>
      </c>
      <c r="L109" t="s">
        <v>140</v>
      </c>
      <c r="M109" t="s">
        <v>143</v>
      </c>
      <c r="N109">
        <v>0</v>
      </c>
      <c r="O109" s="1">
        <v>28</v>
      </c>
      <c r="P109" s="1" t="s">
        <v>216</v>
      </c>
      <c r="Q109" s="1">
        <v>9292.9999963473529</v>
      </c>
      <c r="R109" s="1">
        <v>0</v>
      </c>
      <c r="S109">
        <f t="shared" si="240"/>
        <v>13.671304552360235</v>
      </c>
      <c r="T109">
        <f t="shared" si="241"/>
        <v>8.3163720400959137E-2</v>
      </c>
      <c r="U109">
        <f t="shared" si="242"/>
        <v>1197.1364439372351</v>
      </c>
      <c r="V109" s="1">
        <v>28</v>
      </c>
      <c r="W109" s="1">
        <v>28</v>
      </c>
      <c r="X109" s="1">
        <v>0</v>
      </c>
      <c r="Y109" s="1">
        <v>0</v>
      </c>
      <c r="Z109" s="1">
        <v>359.3779296875</v>
      </c>
      <c r="AA109" s="1">
        <v>558.249267578125</v>
      </c>
      <c r="AB109" s="1">
        <v>497.8238525390625</v>
      </c>
      <c r="AC109">
        <v>-9999</v>
      </c>
      <c r="AD109">
        <f t="shared" si="243"/>
        <v>0.35624110848079826</v>
      </c>
      <c r="AE109">
        <f t="shared" si="244"/>
        <v>0.10824092130242907</v>
      </c>
      <c r="AF109" s="1">
        <v>-1</v>
      </c>
      <c r="AG109" s="1">
        <v>0.87</v>
      </c>
      <c r="AH109" s="1">
        <v>0.92</v>
      </c>
      <c r="AI109" s="1">
        <v>10.042344093322754</v>
      </c>
      <c r="AJ109">
        <f t="shared" si="245"/>
        <v>0.8750211720466613</v>
      </c>
      <c r="AK109">
        <f t="shared" si="246"/>
        <v>8.3766377024051663E-3</v>
      </c>
      <c r="AL109">
        <f t="shared" si="247"/>
        <v>0.30384174853942597</v>
      </c>
      <c r="AM109">
        <f t="shared" si="248"/>
        <v>1.5533766029081284</v>
      </c>
      <c r="AN109">
        <f t="shared" si="249"/>
        <v>-1</v>
      </c>
      <c r="AO109" s="1">
        <v>2001.614501953125</v>
      </c>
      <c r="AP109" s="1">
        <v>0.5</v>
      </c>
      <c r="AQ109">
        <f t="shared" si="250"/>
        <v>94.789555062171544</v>
      </c>
      <c r="AR109">
        <f t="shared" si="251"/>
        <v>1.13490248466474</v>
      </c>
      <c r="AS109">
        <f t="shared" si="252"/>
        <v>1.1168385157351695</v>
      </c>
      <c r="AT109">
        <f t="shared" si="253"/>
        <v>19.427616119384766</v>
      </c>
      <c r="AU109" s="1">
        <v>1.7</v>
      </c>
      <c r="AV109">
        <f t="shared" si="254"/>
        <v>5.0514018535614014</v>
      </c>
      <c r="AW109" s="1">
        <v>1</v>
      </c>
      <c r="AX109">
        <f t="shared" si="255"/>
        <v>10.102803707122803</v>
      </c>
      <c r="AY109" s="1">
        <v>19.83323860168457</v>
      </c>
      <c r="AZ109" s="1">
        <v>19.427616119384766</v>
      </c>
      <c r="BA109" s="1">
        <v>20.535120010375977</v>
      </c>
      <c r="BB109" s="1">
        <v>1500.2755126953125</v>
      </c>
      <c r="BC109" s="1">
        <v>1491.5750732421875</v>
      </c>
      <c r="BD109" s="1">
        <v>13.216425895690918</v>
      </c>
      <c r="BE109" s="1">
        <v>13.850201606750488</v>
      </c>
      <c r="BF109" s="1">
        <v>47.162872314453125</v>
      </c>
      <c r="BG109" s="1">
        <v>49.424503326416016</v>
      </c>
      <c r="BH109" s="1">
        <v>300.20281982421875</v>
      </c>
      <c r="BI109" s="1">
        <v>2001.614501953125</v>
      </c>
      <c r="BJ109" s="1">
        <v>11.855625152587891</v>
      </c>
      <c r="BK109" s="1">
        <v>82.878135681152344</v>
      </c>
      <c r="BL109" s="1">
        <v>-1.9362063407897949</v>
      </c>
      <c r="BM109" s="1">
        <v>-0.22860589623451233</v>
      </c>
      <c r="BN109" s="1">
        <v>0.5</v>
      </c>
      <c r="BO109" s="1">
        <v>-1.355140209197998</v>
      </c>
      <c r="BP109" s="1">
        <v>7.355140209197998</v>
      </c>
      <c r="BQ109" s="1">
        <v>1</v>
      </c>
      <c r="BR109" s="1">
        <v>0</v>
      </c>
      <c r="BS109" s="1">
        <v>0.15999999642372131</v>
      </c>
      <c r="BT109" s="1">
        <v>111115</v>
      </c>
      <c r="BU109">
        <f t="shared" si="256"/>
        <v>1.765898940142463</v>
      </c>
      <c r="BV109">
        <f t="shared" si="257"/>
        <v>1.1349024846647399E-3</v>
      </c>
      <c r="BW109">
        <f t="shared" si="258"/>
        <v>292.57761611938474</v>
      </c>
      <c r="BX109">
        <f t="shared" si="259"/>
        <v>292.98323860168455</v>
      </c>
      <c r="BY109">
        <f t="shared" si="260"/>
        <v>320.25831315416872</v>
      </c>
      <c r="BZ109">
        <f t="shared" si="261"/>
        <v>1.0153877637082707</v>
      </c>
      <c r="CA109">
        <f t="shared" si="262"/>
        <v>2.2647174037107507</v>
      </c>
      <c r="CB109">
        <f t="shared" si="263"/>
        <v>27.325872922908658</v>
      </c>
      <c r="CC109">
        <f t="shared" si="264"/>
        <v>13.47567131615817</v>
      </c>
      <c r="CD109">
        <f t="shared" si="265"/>
        <v>19.630427360534668</v>
      </c>
      <c r="CE109">
        <f t="shared" si="266"/>
        <v>2.2934440223091634</v>
      </c>
      <c r="CF109">
        <f t="shared" si="267"/>
        <v>8.2484727026972834E-2</v>
      </c>
      <c r="CG109">
        <f t="shared" si="268"/>
        <v>1.1478788879755812</v>
      </c>
      <c r="CH109">
        <f t="shared" si="269"/>
        <v>1.1455651343335822</v>
      </c>
      <c r="CI109">
        <f t="shared" si="270"/>
        <v>5.1613530734506259E-2</v>
      </c>
      <c r="CJ109">
        <f t="shared" si="271"/>
        <v>99.216436629482402</v>
      </c>
      <c r="CK109">
        <f t="shared" si="272"/>
        <v>0.80259885366350292</v>
      </c>
      <c r="CL109">
        <f t="shared" si="273"/>
        <v>50.059763712592222</v>
      </c>
      <c r="CM109">
        <f t="shared" si="274"/>
        <v>1489.7482277762429</v>
      </c>
      <c r="CN109">
        <f t="shared" si="275"/>
        <v>4.5939458948417193E-3</v>
      </c>
      <c r="CO109">
        <f t="shared" si="276"/>
        <v>0</v>
      </c>
      <c r="CP109">
        <f t="shared" si="277"/>
        <v>1751.4550674846178</v>
      </c>
      <c r="CQ109">
        <f t="shared" si="278"/>
        <v>198.871337890625</v>
      </c>
      <c r="CR109">
        <f t="shared" si="279"/>
        <v>0.10824092130242907</v>
      </c>
      <c r="CS109">
        <v>-9999</v>
      </c>
    </row>
    <row r="110" spans="1:97" x14ac:dyDescent="0.2">
      <c r="A110" t="s">
        <v>125</v>
      </c>
      <c r="B110" t="s">
        <v>127</v>
      </c>
      <c r="C110" t="s">
        <v>129</v>
      </c>
      <c r="D110">
        <v>1</v>
      </c>
      <c r="E110">
        <v>4</v>
      </c>
      <c r="F110" t="s">
        <v>187</v>
      </c>
      <c r="G110" t="s">
        <v>135</v>
      </c>
      <c r="H110" t="s">
        <v>188</v>
      </c>
      <c r="I110">
        <v>4</v>
      </c>
      <c r="J110" s="8">
        <v>20130619</v>
      </c>
      <c r="K110" t="s">
        <v>160</v>
      </c>
      <c r="L110" t="s">
        <v>140</v>
      </c>
      <c r="M110" t="s">
        <v>143</v>
      </c>
      <c r="N110">
        <v>0</v>
      </c>
      <c r="O110" s="1">
        <v>29</v>
      </c>
      <c r="P110" s="1" t="s">
        <v>217</v>
      </c>
      <c r="Q110" s="1">
        <v>9830.9999992419034</v>
      </c>
      <c r="R110" s="1">
        <v>0</v>
      </c>
      <c r="S110">
        <f t="shared" si="240"/>
        <v>7.162528158852564</v>
      </c>
      <c r="T110">
        <f t="shared" si="241"/>
        <v>8.1791643132295561E-2</v>
      </c>
      <c r="U110">
        <f t="shared" si="242"/>
        <v>249.90421300379717</v>
      </c>
      <c r="V110" s="1">
        <v>29</v>
      </c>
      <c r="W110" s="1">
        <v>29</v>
      </c>
      <c r="X110" s="1">
        <v>0</v>
      </c>
      <c r="Y110" s="1">
        <v>0</v>
      </c>
      <c r="Z110" s="1">
        <v>350.01513671875</v>
      </c>
      <c r="AA110" s="1">
        <v>536.5462646484375</v>
      </c>
      <c r="AB110" s="1">
        <v>480.12307739257812</v>
      </c>
      <c r="AC110">
        <v>-9999</v>
      </c>
      <c r="AD110">
        <f t="shared" si="243"/>
        <v>0.34765152647537068</v>
      </c>
      <c r="AE110">
        <f t="shared" si="244"/>
        <v>0.10515996657404683</v>
      </c>
      <c r="AF110" s="1">
        <v>-1</v>
      </c>
      <c r="AG110" s="1">
        <v>0.87</v>
      </c>
      <c r="AH110" s="1">
        <v>0.92</v>
      </c>
      <c r="AI110" s="1">
        <v>10.065467834472656</v>
      </c>
      <c r="AJ110">
        <f t="shared" si="245"/>
        <v>0.87503273391723635</v>
      </c>
      <c r="AK110">
        <f t="shared" si="246"/>
        <v>4.6663827564840162E-3</v>
      </c>
      <c r="AL110">
        <f t="shared" si="247"/>
        <v>0.30248671029924812</v>
      </c>
      <c r="AM110">
        <f t="shared" si="248"/>
        <v>1.5329230320675307</v>
      </c>
      <c r="AN110">
        <f t="shared" si="249"/>
        <v>-1</v>
      </c>
      <c r="AO110" s="1">
        <v>1999.0333251953125</v>
      </c>
      <c r="AP110" s="1">
        <v>0.5</v>
      </c>
      <c r="AQ110">
        <f t="shared" si="250"/>
        <v>91.973937109202041</v>
      </c>
      <c r="AR110">
        <f t="shared" si="251"/>
        <v>0.88404418349280711</v>
      </c>
      <c r="AS110">
        <f t="shared" si="252"/>
        <v>0.8860013421575168</v>
      </c>
      <c r="AT110">
        <f t="shared" si="253"/>
        <v>17.516645431518555</v>
      </c>
      <c r="AU110" s="1">
        <v>1.7</v>
      </c>
      <c r="AV110">
        <f t="shared" si="254"/>
        <v>5.0514018535614014</v>
      </c>
      <c r="AW110" s="1">
        <v>1</v>
      </c>
      <c r="AX110">
        <f t="shared" si="255"/>
        <v>10.102803707122803</v>
      </c>
      <c r="AY110" s="1">
        <v>15.346899032592773</v>
      </c>
      <c r="AZ110" s="1">
        <v>17.516645431518555</v>
      </c>
      <c r="BA110" s="1">
        <v>15.069118499755859</v>
      </c>
      <c r="BB110" s="1">
        <v>400.87185668945312</v>
      </c>
      <c r="BC110" s="1">
        <v>396.61724853515625</v>
      </c>
      <c r="BD110" s="1">
        <v>13.057596206665039</v>
      </c>
      <c r="BE110" s="1">
        <v>13.551435470581055</v>
      </c>
      <c r="BF110" s="1">
        <v>61.842376708984375</v>
      </c>
      <c r="BG110" s="1">
        <v>64.181259155273438</v>
      </c>
      <c r="BH110" s="1">
        <v>300.20071411132812</v>
      </c>
      <c r="BI110" s="1">
        <v>1999.0333251953125</v>
      </c>
      <c r="BJ110" s="1">
        <v>7.3447046279907227</v>
      </c>
      <c r="BK110" s="1">
        <v>82.88055419921875</v>
      </c>
      <c r="BL110" s="1">
        <v>-8.0249309539794922E-2</v>
      </c>
      <c r="BM110" s="1">
        <v>-0.17058911919593811</v>
      </c>
      <c r="BN110" s="1">
        <v>0.5</v>
      </c>
      <c r="BO110" s="1">
        <v>-1.355140209197998</v>
      </c>
      <c r="BP110" s="1">
        <v>7.355140209197998</v>
      </c>
      <c r="BQ110" s="1">
        <v>1</v>
      </c>
      <c r="BR110" s="1">
        <v>0</v>
      </c>
      <c r="BS110" s="1">
        <v>0.15999999642372131</v>
      </c>
      <c r="BT110" s="1">
        <v>111115</v>
      </c>
      <c r="BU110">
        <f t="shared" si="256"/>
        <v>1.7658865535960475</v>
      </c>
      <c r="BV110">
        <f t="shared" si="257"/>
        <v>8.8404418349280706E-4</v>
      </c>
      <c r="BW110">
        <f t="shared" si="258"/>
        <v>290.66664543151853</v>
      </c>
      <c r="BX110">
        <f t="shared" si="259"/>
        <v>288.49689903259275</v>
      </c>
      <c r="BY110">
        <f t="shared" si="260"/>
        <v>319.84532488214973</v>
      </c>
      <c r="BZ110">
        <f t="shared" si="261"/>
        <v>0.95533107117299743</v>
      </c>
      <c r="CA110">
        <f t="shared" si="262"/>
        <v>2.0091518241542254</v>
      </c>
      <c r="CB110">
        <f t="shared" si="263"/>
        <v>24.241534622522639</v>
      </c>
      <c r="CC110">
        <f t="shared" si="264"/>
        <v>10.690099151941585</v>
      </c>
      <c r="CD110">
        <f t="shared" si="265"/>
        <v>16.431772232055664</v>
      </c>
      <c r="CE110">
        <f t="shared" si="266"/>
        <v>1.8756319980443981</v>
      </c>
      <c r="CF110">
        <f t="shared" si="267"/>
        <v>8.1134781209341172E-2</v>
      </c>
      <c r="CG110">
        <f t="shared" si="268"/>
        <v>1.1231504819967086</v>
      </c>
      <c r="CH110">
        <f t="shared" si="269"/>
        <v>0.75248151604768942</v>
      </c>
      <c r="CI110">
        <f t="shared" si="270"/>
        <v>5.0767846910569306E-2</v>
      </c>
      <c r="CJ110">
        <f t="shared" si="271"/>
        <v>20.71219967047432</v>
      </c>
      <c r="CK110">
        <f t="shared" si="272"/>
        <v>0.63008911974146176</v>
      </c>
      <c r="CL110">
        <f t="shared" si="273"/>
        <v>55.413341219150816</v>
      </c>
      <c r="CM110">
        <f t="shared" si="274"/>
        <v>395.66014659645049</v>
      </c>
      <c r="CN110">
        <f t="shared" si="275"/>
        <v>1.0031326639098856E-2</v>
      </c>
      <c r="CO110">
        <f t="shared" si="276"/>
        <v>0</v>
      </c>
      <c r="CP110">
        <f t="shared" si="277"/>
        <v>1749.2195957373181</v>
      </c>
      <c r="CQ110">
        <f t="shared" si="278"/>
        <v>186.5311279296875</v>
      </c>
      <c r="CR110">
        <f t="shared" si="279"/>
        <v>0.10515996657404683</v>
      </c>
      <c r="CS110">
        <v>-9999</v>
      </c>
    </row>
    <row r="111" spans="1:97" x14ac:dyDescent="0.2">
      <c r="A111" t="s">
        <v>125</v>
      </c>
      <c r="B111" t="s">
        <v>127</v>
      </c>
      <c r="C111" t="s">
        <v>129</v>
      </c>
      <c r="D111">
        <v>1</v>
      </c>
      <c r="E111">
        <v>4</v>
      </c>
      <c r="F111" t="s">
        <v>187</v>
      </c>
      <c r="G111" t="s">
        <v>135</v>
      </c>
      <c r="H111" t="s">
        <v>188</v>
      </c>
      <c r="I111">
        <v>4</v>
      </c>
      <c r="J111" s="8">
        <v>20130619</v>
      </c>
      <c r="K111" t="s">
        <v>160</v>
      </c>
      <c r="L111" t="s">
        <v>140</v>
      </c>
      <c r="M111" t="s">
        <v>143</v>
      </c>
      <c r="N111">
        <v>0</v>
      </c>
      <c r="O111" s="1">
        <v>30</v>
      </c>
      <c r="P111" s="1" t="s">
        <v>218</v>
      </c>
      <c r="Q111" s="1">
        <v>9947.9999992419034</v>
      </c>
      <c r="R111" s="1">
        <v>0</v>
      </c>
      <c r="S111">
        <f t="shared" si="240"/>
        <v>4.1187112361345797</v>
      </c>
      <c r="T111">
        <f t="shared" si="241"/>
        <v>8.2110573078701038E-2</v>
      </c>
      <c r="U111">
        <f t="shared" si="242"/>
        <v>163.48964067507765</v>
      </c>
      <c r="V111" s="1">
        <v>30</v>
      </c>
      <c r="W111" s="1">
        <v>30</v>
      </c>
      <c r="X111" s="1">
        <v>0</v>
      </c>
      <c r="Y111" s="1">
        <v>0</v>
      </c>
      <c r="Z111" s="1">
        <v>353.005126953125</v>
      </c>
      <c r="AA111" s="1">
        <v>513.97027587890625</v>
      </c>
      <c r="AB111" s="1">
        <v>476.9573974609375</v>
      </c>
      <c r="AC111">
        <v>-9999</v>
      </c>
      <c r="AD111">
        <f t="shared" si="243"/>
        <v>0.31317987922652823</v>
      </c>
      <c r="AE111">
        <f t="shared" si="244"/>
        <v>7.2013655565344697E-2</v>
      </c>
      <c r="AF111" s="1">
        <v>-1</v>
      </c>
      <c r="AG111" s="1">
        <v>0.87</v>
      </c>
      <c r="AH111" s="1">
        <v>0.92</v>
      </c>
      <c r="AI111" s="1">
        <v>10.065467834472656</v>
      </c>
      <c r="AJ111">
        <f t="shared" si="245"/>
        <v>0.87503273391723635</v>
      </c>
      <c r="AK111">
        <f t="shared" si="246"/>
        <v>2.9257695177719247E-3</v>
      </c>
      <c r="AL111">
        <f t="shared" si="247"/>
        <v>0.22994342977332854</v>
      </c>
      <c r="AM111">
        <f t="shared" si="248"/>
        <v>1.4559853005963723</v>
      </c>
      <c r="AN111">
        <f t="shared" si="249"/>
        <v>-1</v>
      </c>
      <c r="AO111" s="1">
        <v>1999.384033203125</v>
      </c>
      <c r="AP111" s="1">
        <v>0.5</v>
      </c>
      <c r="AQ111">
        <f t="shared" si="250"/>
        <v>62.994898548633827</v>
      </c>
      <c r="AR111">
        <f t="shared" si="251"/>
        <v>0.85789548339537236</v>
      </c>
      <c r="AS111">
        <f t="shared" si="252"/>
        <v>0.85674099021815664</v>
      </c>
      <c r="AT111">
        <f t="shared" si="253"/>
        <v>17.239082336425781</v>
      </c>
      <c r="AU111" s="1">
        <v>1.7</v>
      </c>
      <c r="AV111">
        <f t="shared" si="254"/>
        <v>5.0514018535614014</v>
      </c>
      <c r="AW111" s="1">
        <v>1</v>
      </c>
      <c r="AX111">
        <f t="shared" si="255"/>
        <v>10.102803707122803</v>
      </c>
      <c r="AY111" s="1">
        <v>15.254616737365723</v>
      </c>
      <c r="AZ111" s="1">
        <v>17.239082336425781</v>
      </c>
      <c r="BA111" s="1">
        <v>15.073281288146973</v>
      </c>
      <c r="BB111" s="1">
        <v>250.218994140625</v>
      </c>
      <c r="BC111" s="1">
        <v>247.76641845703125</v>
      </c>
      <c r="BD111" s="1">
        <v>13.003084182739258</v>
      </c>
      <c r="BE111" s="1">
        <v>13.482316970825195</v>
      </c>
      <c r="BF111" s="1">
        <v>61.953445434570312</v>
      </c>
      <c r="BG111" s="1">
        <v>64.23675537109375</v>
      </c>
      <c r="BH111" s="1">
        <v>300.22140502929688</v>
      </c>
      <c r="BI111" s="1">
        <v>1999.384033203125</v>
      </c>
      <c r="BJ111" s="1">
        <v>6.5305051803588867</v>
      </c>
      <c r="BK111" s="1">
        <v>82.884841918945312</v>
      </c>
      <c r="BL111" s="1">
        <v>-0.21858549118041992</v>
      </c>
      <c r="BM111" s="1">
        <v>-0.17642274498939514</v>
      </c>
      <c r="BN111" s="1">
        <v>0.5</v>
      </c>
      <c r="BO111" s="1">
        <v>-1.355140209197998</v>
      </c>
      <c r="BP111" s="1">
        <v>7.355140209197998</v>
      </c>
      <c r="BQ111" s="1">
        <v>1</v>
      </c>
      <c r="BR111" s="1">
        <v>0</v>
      </c>
      <c r="BS111" s="1">
        <v>0.15999999642372131</v>
      </c>
      <c r="BT111" s="1">
        <v>111115</v>
      </c>
      <c r="BU111">
        <f t="shared" si="256"/>
        <v>1.7660082648782167</v>
      </c>
      <c r="BV111">
        <f t="shared" si="257"/>
        <v>8.5789548339537235E-4</v>
      </c>
      <c r="BW111">
        <f t="shared" si="258"/>
        <v>290.38908233642576</v>
      </c>
      <c r="BX111">
        <f t="shared" si="259"/>
        <v>288.4046167373657</v>
      </c>
      <c r="BY111">
        <f t="shared" si="260"/>
        <v>319.9014381621455</v>
      </c>
      <c r="BZ111">
        <f t="shared" si="261"/>
        <v>0.96723685122409142</v>
      </c>
      <c r="CA111">
        <f t="shared" si="262"/>
        <v>1.9742207010461166</v>
      </c>
      <c r="CB111">
        <f t="shared" si="263"/>
        <v>23.818838949789459</v>
      </c>
      <c r="CC111">
        <f t="shared" si="264"/>
        <v>10.336521978964264</v>
      </c>
      <c r="CD111">
        <f t="shared" si="265"/>
        <v>16.246849536895752</v>
      </c>
      <c r="CE111">
        <f t="shared" si="266"/>
        <v>1.8536674554125707</v>
      </c>
      <c r="CF111">
        <f t="shared" si="267"/>
        <v>8.1448599298085247E-2</v>
      </c>
      <c r="CG111">
        <f t="shared" si="268"/>
        <v>1.1174797108279599</v>
      </c>
      <c r="CH111">
        <f t="shared" si="269"/>
        <v>0.73618774458461078</v>
      </c>
      <c r="CI111">
        <f t="shared" si="270"/>
        <v>5.0964437737183087E-2</v>
      </c>
      <c r="CJ111">
        <f t="shared" si="271"/>
        <v>13.550813022738984</v>
      </c>
      <c r="CK111">
        <f t="shared" si="272"/>
        <v>0.65985391278290095</v>
      </c>
      <c r="CL111">
        <f t="shared" si="273"/>
        <v>56.135345783109457</v>
      </c>
      <c r="CM111">
        <f t="shared" si="274"/>
        <v>247.21605042752461</v>
      </c>
      <c r="CN111">
        <f t="shared" si="275"/>
        <v>9.3523571394881749E-3</v>
      </c>
      <c r="CO111">
        <f t="shared" si="276"/>
        <v>0</v>
      </c>
      <c r="CP111">
        <f t="shared" si="277"/>
        <v>1749.5264767242008</v>
      </c>
      <c r="CQ111">
        <f t="shared" si="278"/>
        <v>160.96514892578125</v>
      </c>
      <c r="CR111">
        <f t="shared" si="279"/>
        <v>7.2013655565344697E-2</v>
      </c>
      <c r="CS111">
        <v>-9999</v>
      </c>
    </row>
    <row r="112" spans="1:97" x14ac:dyDescent="0.2">
      <c r="A112" t="s">
        <v>125</v>
      </c>
      <c r="B112" t="s">
        <v>127</v>
      </c>
      <c r="C112" t="s">
        <v>129</v>
      </c>
      <c r="D112">
        <v>1</v>
      </c>
      <c r="E112">
        <v>4</v>
      </c>
      <c r="F112" t="s">
        <v>187</v>
      </c>
      <c r="G112" t="s">
        <v>135</v>
      </c>
      <c r="H112" t="s">
        <v>188</v>
      </c>
      <c r="I112">
        <v>4</v>
      </c>
      <c r="J112" s="8">
        <v>20130619</v>
      </c>
      <c r="K112" t="s">
        <v>160</v>
      </c>
      <c r="L112" t="s">
        <v>140</v>
      </c>
      <c r="M112" t="s">
        <v>143</v>
      </c>
      <c r="N112">
        <v>0</v>
      </c>
      <c r="O112" s="1">
        <v>31</v>
      </c>
      <c r="P112" s="1" t="s">
        <v>219</v>
      </c>
      <c r="Q112" s="1">
        <v>10072.499999276362</v>
      </c>
      <c r="R112" s="1">
        <v>0</v>
      </c>
      <c r="S112">
        <f t="shared" si="240"/>
        <v>0.80901687276112422</v>
      </c>
      <c r="T112">
        <f t="shared" si="241"/>
        <v>8.3527150513797263E-2</v>
      </c>
      <c r="U112">
        <f t="shared" si="242"/>
        <v>82.514395533459748</v>
      </c>
      <c r="V112" s="1">
        <v>31</v>
      </c>
      <c r="W112" s="1">
        <v>31</v>
      </c>
      <c r="X112" s="1">
        <v>0</v>
      </c>
      <c r="Y112" s="1">
        <v>0</v>
      </c>
      <c r="Z112" s="1">
        <v>365.495849609375</v>
      </c>
      <c r="AA112" s="1">
        <v>512.53314208984375</v>
      </c>
      <c r="AB112" s="1">
        <v>477.00503540039062</v>
      </c>
      <c r="AC112">
        <v>-9999</v>
      </c>
      <c r="AD112">
        <f t="shared" si="243"/>
        <v>0.28688348207284137</v>
      </c>
      <c r="AE112">
        <f t="shared" si="244"/>
        <v>6.93186523403891E-2</v>
      </c>
      <c r="AF112" s="1">
        <v>-1</v>
      </c>
      <c r="AG112" s="1">
        <v>0.87</v>
      </c>
      <c r="AH112" s="1">
        <v>0.92</v>
      </c>
      <c r="AI112" s="1">
        <v>10.065467834472656</v>
      </c>
      <c r="AJ112">
        <f t="shared" si="245"/>
        <v>0.87503273391723635</v>
      </c>
      <c r="AK112">
        <f t="shared" si="246"/>
        <v>1.0338191536724576E-3</v>
      </c>
      <c r="AL112">
        <f t="shared" si="247"/>
        <v>0.24162650229820026</v>
      </c>
      <c r="AM112">
        <f t="shared" si="248"/>
        <v>1.4022953821161455</v>
      </c>
      <c r="AN112">
        <f t="shared" si="249"/>
        <v>-1</v>
      </c>
      <c r="AO112" s="1">
        <v>1999.740966796875</v>
      </c>
      <c r="AP112" s="1">
        <v>0.5</v>
      </c>
      <c r="AQ112">
        <f t="shared" si="250"/>
        <v>60.648233898245216</v>
      </c>
      <c r="AR112">
        <f t="shared" si="251"/>
        <v>0.85987580405015362</v>
      </c>
      <c r="AS112">
        <f t="shared" si="252"/>
        <v>0.84435764581824246</v>
      </c>
      <c r="AT112">
        <f t="shared" si="253"/>
        <v>17.122501373291016</v>
      </c>
      <c r="AU112" s="1">
        <v>1.7</v>
      </c>
      <c r="AV112">
        <f t="shared" si="254"/>
        <v>5.0514018535614014</v>
      </c>
      <c r="AW112" s="1">
        <v>1</v>
      </c>
      <c r="AX112">
        <f t="shared" si="255"/>
        <v>10.102803707122803</v>
      </c>
      <c r="AY112" s="1">
        <v>15.221024513244629</v>
      </c>
      <c r="AZ112" s="1">
        <v>17.122501373291016</v>
      </c>
      <c r="BA112" s="1">
        <v>15.072685241699219</v>
      </c>
      <c r="BB112" s="1">
        <v>100.13852691650391</v>
      </c>
      <c r="BC112" s="1">
        <v>99.63189697265625</v>
      </c>
      <c r="BD112" s="1">
        <v>12.976291656494141</v>
      </c>
      <c r="BE112" s="1">
        <v>13.456656455993652</v>
      </c>
      <c r="BF112" s="1">
        <v>61.959281921386719</v>
      </c>
      <c r="BG112" s="1">
        <v>64.252922058105469</v>
      </c>
      <c r="BH112" s="1">
        <v>300.21310424804688</v>
      </c>
      <c r="BI112" s="1">
        <v>1999.740966796875</v>
      </c>
      <c r="BJ112" s="1">
        <v>5.7576560974121094</v>
      </c>
      <c r="BK112" s="1">
        <v>82.884712219238281</v>
      </c>
      <c r="BL112" s="1">
        <v>-0.52161741256713867</v>
      </c>
      <c r="BM112" s="1">
        <v>-0.17739835381507874</v>
      </c>
      <c r="BN112" s="1">
        <v>0.75</v>
      </c>
      <c r="BO112" s="1">
        <v>-1.355140209197998</v>
      </c>
      <c r="BP112" s="1">
        <v>7.355140209197998</v>
      </c>
      <c r="BQ112" s="1">
        <v>1</v>
      </c>
      <c r="BR112" s="1">
        <v>0</v>
      </c>
      <c r="BS112" s="1">
        <v>0.15999999642372131</v>
      </c>
      <c r="BT112" s="1">
        <v>111115</v>
      </c>
      <c r="BU112">
        <f t="shared" si="256"/>
        <v>1.7659594367532165</v>
      </c>
      <c r="BV112">
        <f t="shared" si="257"/>
        <v>8.5987580405015368E-4</v>
      </c>
      <c r="BW112">
        <f t="shared" si="258"/>
        <v>290.27250137329099</v>
      </c>
      <c r="BX112">
        <f t="shared" si="259"/>
        <v>288.37102451324461</v>
      </c>
      <c r="BY112">
        <f t="shared" si="260"/>
        <v>319.958547535869</v>
      </c>
      <c r="BZ112">
        <f t="shared" si="261"/>
        <v>0.97043583150821533</v>
      </c>
      <c r="CA112">
        <f t="shared" si="262"/>
        <v>1.9597087436064313</v>
      </c>
      <c r="CB112">
        <f t="shared" si="263"/>
        <v>23.643790165100743</v>
      </c>
      <c r="CC112">
        <f t="shared" si="264"/>
        <v>10.187133709107091</v>
      </c>
      <c r="CD112">
        <f t="shared" si="265"/>
        <v>16.171762943267822</v>
      </c>
      <c r="CE112">
        <f t="shared" si="266"/>
        <v>1.8448135760857038</v>
      </c>
      <c r="CF112">
        <f t="shared" si="267"/>
        <v>8.2842234132181392E-2</v>
      </c>
      <c r="CG112">
        <f t="shared" si="268"/>
        <v>1.1153510977881889</v>
      </c>
      <c r="CH112">
        <f t="shared" si="269"/>
        <v>0.72946247829751498</v>
      </c>
      <c r="CI112">
        <f t="shared" si="270"/>
        <v>5.1837499227019281E-2</v>
      </c>
      <c r="CJ112">
        <f t="shared" si="271"/>
        <v>6.8391819277352113</v>
      </c>
      <c r="CK112">
        <f t="shared" si="272"/>
        <v>0.8281925572099228</v>
      </c>
      <c r="CL112">
        <f t="shared" si="273"/>
        <v>56.459745199395094</v>
      </c>
      <c r="CM112">
        <f t="shared" si="274"/>
        <v>99.52379106365423</v>
      </c>
      <c r="CN112">
        <f t="shared" si="275"/>
        <v>4.5895444707175718E-3</v>
      </c>
      <c r="CO112">
        <f t="shared" si="276"/>
        <v>0</v>
      </c>
      <c r="CP112">
        <f t="shared" si="277"/>
        <v>1749.8388053025669</v>
      </c>
      <c r="CQ112">
        <f t="shared" si="278"/>
        <v>147.03729248046875</v>
      </c>
      <c r="CR112">
        <f t="shared" si="279"/>
        <v>6.93186523403891E-2</v>
      </c>
      <c r="CS112">
        <v>-9999</v>
      </c>
    </row>
    <row r="113" spans="1:97" x14ac:dyDescent="0.2">
      <c r="A113" t="s">
        <v>125</v>
      </c>
      <c r="B113" t="s">
        <v>127</v>
      </c>
      <c r="C113" t="s">
        <v>129</v>
      </c>
      <c r="D113">
        <v>1</v>
      </c>
      <c r="E113">
        <v>4</v>
      </c>
      <c r="F113" t="s">
        <v>187</v>
      </c>
      <c r="G113" t="s">
        <v>135</v>
      </c>
      <c r="H113" t="s">
        <v>188</v>
      </c>
      <c r="I113">
        <v>4</v>
      </c>
      <c r="J113" s="8">
        <v>20130619</v>
      </c>
      <c r="K113" t="s">
        <v>160</v>
      </c>
      <c r="L113" t="s">
        <v>140</v>
      </c>
      <c r="M113" t="s">
        <v>143</v>
      </c>
      <c r="N113">
        <v>0</v>
      </c>
      <c r="O113" s="1">
        <v>32</v>
      </c>
      <c r="P113" s="1" t="s">
        <v>220</v>
      </c>
      <c r="Q113" s="1">
        <v>10187.499998931773</v>
      </c>
      <c r="R113" s="1">
        <v>0</v>
      </c>
      <c r="S113">
        <f t="shared" si="240"/>
        <v>-0.25962846084133745</v>
      </c>
      <c r="T113">
        <f t="shared" si="241"/>
        <v>8.2926079064603753E-2</v>
      </c>
      <c r="U113">
        <f t="shared" si="242"/>
        <v>54.721120092087034</v>
      </c>
      <c r="V113" s="1">
        <v>32</v>
      </c>
      <c r="W113" s="1">
        <v>32</v>
      </c>
      <c r="X113" s="1">
        <v>0</v>
      </c>
      <c r="Y113" s="1">
        <v>0</v>
      </c>
      <c r="Z113" s="1">
        <v>367.18115234375</v>
      </c>
      <c r="AA113" s="1">
        <v>512.781005859375</v>
      </c>
      <c r="AB113" s="1">
        <v>475.72732543945312</v>
      </c>
      <c r="AC113">
        <v>-9999</v>
      </c>
      <c r="AD113">
        <f t="shared" si="243"/>
        <v>0.28394158881063214</v>
      </c>
      <c r="AE113">
        <f t="shared" si="244"/>
        <v>7.2260243644990771E-2</v>
      </c>
      <c r="AF113" s="1">
        <v>-1</v>
      </c>
      <c r="AG113" s="1">
        <v>0.87</v>
      </c>
      <c r="AH113" s="1">
        <v>0.92</v>
      </c>
      <c r="AI113" s="1">
        <v>10.065467834472656</v>
      </c>
      <c r="AJ113">
        <f t="shared" si="245"/>
        <v>0.87503273391723635</v>
      </c>
      <c r="AK113">
        <f t="shared" si="246"/>
        <v>4.2292479034708192E-4</v>
      </c>
      <c r="AL113">
        <f t="shared" si="247"/>
        <v>0.25448981935923082</v>
      </c>
      <c r="AM113">
        <f t="shared" si="248"/>
        <v>1.3965341156163604</v>
      </c>
      <c r="AN113">
        <f t="shared" si="249"/>
        <v>-1</v>
      </c>
      <c r="AO113" s="1">
        <v>2000.6092529296875</v>
      </c>
      <c r="AP113" s="1">
        <v>0.5</v>
      </c>
      <c r="AQ113">
        <f t="shared" si="250"/>
        <v>63.249340105502419</v>
      </c>
      <c r="AR113">
        <f t="shared" si="251"/>
        <v>0.84020377220473996</v>
      </c>
      <c r="AS113">
        <f t="shared" si="252"/>
        <v>0.83108255145242649</v>
      </c>
      <c r="AT113">
        <f t="shared" si="253"/>
        <v>17.004669189453125</v>
      </c>
      <c r="AU113" s="1">
        <v>1.7</v>
      </c>
      <c r="AV113">
        <f t="shared" si="254"/>
        <v>5.0514018535614014</v>
      </c>
      <c r="AW113" s="1">
        <v>1</v>
      </c>
      <c r="AX113">
        <f t="shared" si="255"/>
        <v>10.102803707122803</v>
      </c>
      <c r="AY113" s="1">
        <v>15.183974266052246</v>
      </c>
      <c r="AZ113" s="1">
        <v>17.004669189453125</v>
      </c>
      <c r="BA113" s="1">
        <v>15.073934555053711</v>
      </c>
      <c r="BB113" s="1">
        <v>50.412750244140625</v>
      </c>
      <c r="BC113" s="1">
        <v>50.535728454589844</v>
      </c>
      <c r="BD113" s="1">
        <v>12.971134185791016</v>
      </c>
      <c r="BE113" s="1">
        <v>13.440530776977539</v>
      </c>
      <c r="BF113" s="1">
        <v>62.084484100341797</v>
      </c>
      <c r="BG113" s="1">
        <v>64.331184387207031</v>
      </c>
      <c r="BH113" s="1">
        <v>300.20428466796875</v>
      </c>
      <c r="BI113" s="1">
        <v>2000.6092529296875</v>
      </c>
      <c r="BJ113" s="1">
        <v>4.842689037322998</v>
      </c>
      <c r="BK113" s="1">
        <v>82.887626647949219</v>
      </c>
      <c r="BL113" s="1">
        <v>-0.75215482711791992</v>
      </c>
      <c r="BM113" s="1">
        <v>-0.17797723412513733</v>
      </c>
      <c r="BN113" s="1">
        <v>0.75</v>
      </c>
      <c r="BO113" s="1">
        <v>-1.355140209197998</v>
      </c>
      <c r="BP113" s="1">
        <v>7.355140209197998</v>
      </c>
      <c r="BQ113" s="1">
        <v>1</v>
      </c>
      <c r="BR113" s="1">
        <v>0</v>
      </c>
      <c r="BS113" s="1">
        <v>0.15999999642372131</v>
      </c>
      <c r="BT113" s="1">
        <v>111115</v>
      </c>
      <c r="BU113">
        <f t="shared" si="256"/>
        <v>1.7659075568704041</v>
      </c>
      <c r="BV113">
        <f t="shared" si="257"/>
        <v>8.4020377220473991E-4</v>
      </c>
      <c r="BW113">
        <f t="shared" si="258"/>
        <v>290.1546691894531</v>
      </c>
      <c r="BX113">
        <f t="shared" si="259"/>
        <v>288.33397426605222</v>
      </c>
      <c r="BY113">
        <f t="shared" si="260"/>
        <v>320.09747331401377</v>
      </c>
      <c r="BZ113">
        <f t="shared" si="261"/>
        <v>0.97738424986621197</v>
      </c>
      <c r="CA113">
        <f t="shared" si="262"/>
        <v>1.9451362484448116</v>
      </c>
      <c r="CB113">
        <f t="shared" si="263"/>
        <v>23.467148561346068</v>
      </c>
      <c r="CC113">
        <f t="shared" si="264"/>
        <v>10.026617784368529</v>
      </c>
      <c r="CD113">
        <f t="shared" si="265"/>
        <v>16.094321727752686</v>
      </c>
      <c r="CE113">
        <f t="shared" si="266"/>
        <v>1.8357209691847176</v>
      </c>
      <c r="CF113">
        <f t="shared" si="267"/>
        <v>8.225094485886876E-2</v>
      </c>
      <c r="CG113">
        <f t="shared" si="268"/>
        <v>1.1140536969923851</v>
      </c>
      <c r="CH113">
        <f t="shared" si="269"/>
        <v>0.72166727219233251</v>
      </c>
      <c r="CI113">
        <f t="shared" si="270"/>
        <v>5.1467073788702612E-2</v>
      </c>
      <c r="CJ113">
        <f t="shared" si="271"/>
        <v>4.5357037719505024</v>
      </c>
      <c r="CK113">
        <f t="shared" si="272"/>
        <v>1.0828204473446559</v>
      </c>
      <c r="CL113">
        <f t="shared" si="273"/>
        <v>56.824917817314692</v>
      </c>
      <c r="CM113">
        <f t="shared" si="274"/>
        <v>50.570421638016605</v>
      </c>
      <c r="CN113">
        <f t="shared" si="275"/>
        <v>-2.9173903385559231E-3</v>
      </c>
      <c r="CO113">
        <f t="shared" si="276"/>
        <v>0</v>
      </c>
      <c r="CP113">
        <f t="shared" si="277"/>
        <v>1750.5985840911842</v>
      </c>
      <c r="CQ113">
        <f t="shared" si="278"/>
        <v>145.599853515625</v>
      </c>
      <c r="CR113">
        <f t="shared" si="279"/>
        <v>7.2260243644990771E-2</v>
      </c>
      <c r="CS113">
        <v>-9999</v>
      </c>
    </row>
    <row r="114" spans="1:97" x14ac:dyDescent="0.2">
      <c r="A114" t="s">
        <v>125</v>
      </c>
      <c r="B114" t="s">
        <v>127</v>
      </c>
      <c r="C114" t="s">
        <v>129</v>
      </c>
      <c r="D114">
        <v>1</v>
      </c>
      <c r="E114">
        <v>4</v>
      </c>
      <c r="F114" t="s">
        <v>187</v>
      </c>
      <c r="G114" t="s">
        <v>135</v>
      </c>
      <c r="H114" t="s">
        <v>188</v>
      </c>
      <c r="I114">
        <v>4</v>
      </c>
      <c r="J114" s="8">
        <v>20130619</v>
      </c>
      <c r="K114" t="s">
        <v>160</v>
      </c>
      <c r="L114" t="s">
        <v>140</v>
      </c>
      <c r="M114" t="s">
        <v>143</v>
      </c>
      <c r="N114">
        <v>0</v>
      </c>
      <c r="O114" s="1">
        <v>33</v>
      </c>
      <c r="P114" s="1" t="s">
        <v>221</v>
      </c>
      <c r="Q114" s="1">
        <v>10346.999999655411</v>
      </c>
      <c r="R114" s="1">
        <v>0</v>
      </c>
      <c r="S114">
        <f t="shared" si="240"/>
        <v>11.683511060946723</v>
      </c>
      <c r="T114">
        <f t="shared" si="241"/>
        <v>8.7804199706707886E-2</v>
      </c>
      <c r="U114">
        <f t="shared" si="242"/>
        <v>666.58606945532495</v>
      </c>
      <c r="V114" s="1">
        <v>33</v>
      </c>
      <c r="W114" s="1">
        <v>33</v>
      </c>
      <c r="X114" s="1">
        <v>0</v>
      </c>
      <c r="Y114" s="1">
        <v>0</v>
      </c>
      <c r="Z114" s="1">
        <v>350.7294921875</v>
      </c>
      <c r="AA114" s="1">
        <v>556.50640869140625</v>
      </c>
      <c r="AB114" s="1">
        <v>484.948974609375</v>
      </c>
      <c r="AC114">
        <v>-9999</v>
      </c>
      <c r="AD114">
        <f t="shared" si="243"/>
        <v>0.36976558273206445</v>
      </c>
      <c r="AE114">
        <f t="shared" si="244"/>
        <v>0.12858330643540039</v>
      </c>
      <c r="AF114" s="1">
        <v>-1</v>
      </c>
      <c r="AG114" s="1">
        <v>0.87</v>
      </c>
      <c r="AH114" s="1">
        <v>0.92</v>
      </c>
      <c r="AI114" s="1">
        <v>10.065467834472656</v>
      </c>
      <c r="AJ114">
        <f t="shared" si="245"/>
        <v>0.87503273391723635</v>
      </c>
      <c r="AK114">
        <f t="shared" si="246"/>
        <v>7.2441497286747022E-3</v>
      </c>
      <c r="AL114">
        <f t="shared" si="247"/>
        <v>0.34774276579595303</v>
      </c>
      <c r="AM114">
        <f t="shared" si="248"/>
        <v>1.5867111865058041</v>
      </c>
      <c r="AN114">
        <f t="shared" si="249"/>
        <v>-1</v>
      </c>
      <c r="AO114" s="1">
        <v>2000.9110107421875</v>
      </c>
      <c r="AP114" s="1">
        <v>0.5</v>
      </c>
      <c r="AQ114">
        <f t="shared" si="250"/>
        <v>112.56585317189939</v>
      </c>
      <c r="AR114">
        <f t="shared" si="251"/>
        <v>0.87500331662457864</v>
      </c>
      <c r="AS114">
        <f t="shared" si="252"/>
        <v>0.81796046513734488</v>
      </c>
      <c r="AT114">
        <f t="shared" si="253"/>
        <v>16.833269119262695</v>
      </c>
      <c r="AU114" s="1">
        <v>1.7</v>
      </c>
      <c r="AV114">
        <f t="shared" si="254"/>
        <v>5.0514018535614014</v>
      </c>
      <c r="AW114" s="1">
        <v>1</v>
      </c>
      <c r="AX114">
        <f t="shared" si="255"/>
        <v>10.102803707122803</v>
      </c>
      <c r="AY114" s="1">
        <v>15.143075942993164</v>
      </c>
      <c r="AZ114" s="1">
        <v>16.833269119262695</v>
      </c>
      <c r="BA114" s="1">
        <v>15.074175834655762</v>
      </c>
      <c r="BB114" s="1">
        <v>900.6597900390625</v>
      </c>
      <c r="BC114" s="1">
        <v>893.60247802734375</v>
      </c>
      <c r="BD114" s="1">
        <v>12.856319427490234</v>
      </c>
      <c r="BE114" s="1">
        <v>13.3450927734375</v>
      </c>
      <c r="BF114" s="1">
        <v>61.697227478027344</v>
      </c>
      <c r="BG114" s="1">
        <v>64.042839050292969</v>
      </c>
      <c r="BH114" s="1">
        <v>300.2730712890625</v>
      </c>
      <c r="BI114" s="1">
        <v>2000.9110107421875</v>
      </c>
      <c r="BJ114" s="1">
        <v>3.9182424545288086</v>
      </c>
      <c r="BK114" s="1">
        <v>82.888015747070312</v>
      </c>
      <c r="BL114" s="1">
        <v>-0.26991605758666992</v>
      </c>
      <c r="BM114" s="1">
        <v>-0.17461934685707092</v>
      </c>
      <c r="BN114" s="1">
        <v>0.5</v>
      </c>
      <c r="BO114" s="1">
        <v>-1.355140209197998</v>
      </c>
      <c r="BP114" s="1">
        <v>7.355140209197998</v>
      </c>
      <c r="BQ114" s="1">
        <v>1</v>
      </c>
      <c r="BR114" s="1">
        <v>0</v>
      </c>
      <c r="BS114" s="1">
        <v>0.15999999642372131</v>
      </c>
      <c r="BT114" s="1">
        <v>111115</v>
      </c>
      <c r="BU114">
        <f t="shared" si="256"/>
        <v>1.7663121840533085</v>
      </c>
      <c r="BV114">
        <f t="shared" si="257"/>
        <v>8.7500331662457862E-4</v>
      </c>
      <c r="BW114">
        <f t="shared" si="258"/>
        <v>289.98326911926267</v>
      </c>
      <c r="BX114">
        <f t="shared" si="259"/>
        <v>288.29307594299314</v>
      </c>
      <c r="BY114">
        <f t="shared" si="260"/>
        <v>320.1457545629346</v>
      </c>
      <c r="BZ114">
        <f t="shared" si="261"/>
        <v>0.97705894794543713</v>
      </c>
      <c r="CA114">
        <f t="shared" si="262"/>
        <v>1.9241087250881466</v>
      </c>
      <c r="CB114">
        <f t="shared" si="263"/>
        <v>23.213352470150721</v>
      </c>
      <c r="CC114">
        <f t="shared" si="264"/>
        <v>9.8682596967132206</v>
      </c>
      <c r="CD114">
        <f t="shared" si="265"/>
        <v>15.98817253112793</v>
      </c>
      <c r="CE114">
        <f t="shared" si="266"/>
        <v>1.8233216187158894</v>
      </c>
      <c r="CF114">
        <f t="shared" si="267"/>
        <v>8.7047662161880091E-2</v>
      </c>
      <c r="CG114">
        <f t="shared" si="268"/>
        <v>1.1061482599508017</v>
      </c>
      <c r="CH114">
        <f t="shared" si="269"/>
        <v>0.7171733587650877</v>
      </c>
      <c r="CI114">
        <f t="shared" si="270"/>
        <v>5.4472256941846563E-2</v>
      </c>
      <c r="CJ114">
        <f t="shared" si="271"/>
        <v>55.251996621790681</v>
      </c>
      <c r="CK114">
        <f t="shared" si="272"/>
        <v>0.74595369400366385</v>
      </c>
      <c r="CL114">
        <f t="shared" si="273"/>
        <v>57.070429393929267</v>
      </c>
      <c r="CM114">
        <f t="shared" si="274"/>
        <v>892.04125399592385</v>
      </c>
      <c r="CN114">
        <f t="shared" si="275"/>
        <v>7.4747999612134351E-3</v>
      </c>
      <c r="CO114">
        <f t="shared" si="276"/>
        <v>0</v>
      </c>
      <c r="CP114">
        <f t="shared" si="277"/>
        <v>1750.8626320548369</v>
      </c>
      <c r="CQ114">
        <f t="shared" si="278"/>
        <v>205.77691650390625</v>
      </c>
      <c r="CR114">
        <f t="shared" si="279"/>
        <v>0.12858330643540039</v>
      </c>
      <c r="CS114">
        <v>-9999</v>
      </c>
    </row>
    <row r="115" spans="1:97" x14ac:dyDescent="0.2">
      <c r="A115" t="s">
        <v>125</v>
      </c>
      <c r="B115" t="s">
        <v>127</v>
      </c>
      <c r="C115" t="s">
        <v>129</v>
      </c>
      <c r="D115">
        <v>1</v>
      </c>
      <c r="E115">
        <v>4</v>
      </c>
      <c r="F115" t="s">
        <v>187</v>
      </c>
      <c r="G115" t="s">
        <v>135</v>
      </c>
      <c r="H115" t="s">
        <v>188</v>
      </c>
      <c r="I115">
        <v>4</v>
      </c>
      <c r="J115" s="8">
        <v>20130619</v>
      </c>
      <c r="K115" t="s">
        <v>160</v>
      </c>
      <c r="L115" t="s">
        <v>140</v>
      </c>
      <c r="M115" t="s">
        <v>143</v>
      </c>
      <c r="N115">
        <v>0</v>
      </c>
      <c r="O115" s="1">
        <v>34</v>
      </c>
      <c r="P115" s="1" t="s">
        <v>222</v>
      </c>
      <c r="Q115" s="1">
        <v>10499.499996933155</v>
      </c>
      <c r="R115" s="1">
        <v>0</v>
      </c>
      <c r="S115">
        <f t="shared" si="240"/>
        <v>10.630571879155649</v>
      </c>
      <c r="T115">
        <f t="shared" si="241"/>
        <v>8.4908012262965196E-2</v>
      </c>
      <c r="U115">
        <f t="shared" si="242"/>
        <v>974.59298046927802</v>
      </c>
      <c r="V115" s="1">
        <v>34</v>
      </c>
      <c r="W115" s="1">
        <v>34</v>
      </c>
      <c r="X115" s="1">
        <v>0</v>
      </c>
      <c r="Y115" s="1">
        <v>0</v>
      </c>
      <c r="Z115" s="1">
        <v>350.6533203125</v>
      </c>
      <c r="AA115" s="1">
        <v>550.2318115234375</v>
      </c>
      <c r="AB115" s="1">
        <v>484.52340698242188</v>
      </c>
      <c r="AC115">
        <v>-9999</v>
      </c>
      <c r="AD115">
        <f t="shared" si="243"/>
        <v>0.36271710764661291</v>
      </c>
      <c r="AE115">
        <f t="shared" si="244"/>
        <v>0.11941949404758603</v>
      </c>
      <c r="AF115" s="1">
        <v>-1</v>
      </c>
      <c r="AG115" s="1">
        <v>0.87</v>
      </c>
      <c r="AH115" s="1">
        <v>0.92</v>
      </c>
      <c r="AI115" s="1">
        <v>10.065467834472656</v>
      </c>
      <c r="AJ115">
        <f t="shared" si="245"/>
        <v>0.87503273391723635</v>
      </c>
      <c r="AK115">
        <f t="shared" si="246"/>
        <v>6.6437085900069304E-3</v>
      </c>
      <c r="AL115">
        <f t="shared" si="247"/>
        <v>0.32923590183657331</v>
      </c>
      <c r="AM115">
        <f t="shared" si="248"/>
        <v>1.5691618463303711</v>
      </c>
      <c r="AN115">
        <f t="shared" si="249"/>
        <v>-1</v>
      </c>
      <c r="AO115" s="1">
        <v>2000.6273193359375</v>
      </c>
      <c r="AP115" s="1">
        <v>0.5</v>
      </c>
      <c r="AQ115">
        <f t="shared" si="250"/>
        <v>104.52874252958472</v>
      </c>
      <c r="AR115">
        <f t="shared" si="251"/>
        <v>0.84619972492338646</v>
      </c>
      <c r="AS115">
        <f t="shared" si="252"/>
        <v>0.81777724670516938</v>
      </c>
      <c r="AT115">
        <f t="shared" si="253"/>
        <v>16.827295303344727</v>
      </c>
      <c r="AU115" s="1">
        <v>1.7</v>
      </c>
      <c r="AV115">
        <f t="shared" si="254"/>
        <v>5.0514018535614014</v>
      </c>
      <c r="AW115" s="1">
        <v>1</v>
      </c>
      <c r="AX115">
        <f t="shared" si="255"/>
        <v>10.102803707122803</v>
      </c>
      <c r="AY115" s="1">
        <v>15.141221046447754</v>
      </c>
      <c r="AZ115" s="1">
        <v>16.827295303344727</v>
      </c>
      <c r="BA115" s="1">
        <v>15.073910713195801</v>
      </c>
      <c r="BB115" s="1">
        <v>1200.3607177734375</v>
      </c>
      <c r="BC115" s="1">
        <v>1193.7686767578125</v>
      </c>
      <c r="BD115" s="1">
        <v>12.865914344787598</v>
      </c>
      <c r="BE115" s="1">
        <v>13.338717460632324</v>
      </c>
      <c r="BF115" s="1">
        <v>61.749656677246094</v>
      </c>
      <c r="BG115" s="1">
        <v>64.018867492675781</v>
      </c>
      <c r="BH115" s="1">
        <v>300.19921875</v>
      </c>
      <c r="BI115" s="1">
        <v>2000.6273193359375</v>
      </c>
      <c r="BJ115" s="1">
        <v>2.9997050762176514</v>
      </c>
      <c r="BK115" s="1">
        <v>82.886695861816406</v>
      </c>
      <c r="BL115" s="1">
        <v>-5.8734416961669922E-2</v>
      </c>
      <c r="BM115" s="1">
        <v>-0.16979184746742249</v>
      </c>
      <c r="BN115" s="1">
        <v>0.5</v>
      </c>
      <c r="BO115" s="1">
        <v>-1.355140209197998</v>
      </c>
      <c r="BP115" s="1">
        <v>7.355140209197998</v>
      </c>
      <c r="BQ115" s="1">
        <v>1</v>
      </c>
      <c r="BR115" s="1">
        <v>0</v>
      </c>
      <c r="BS115" s="1">
        <v>0.15999999642372131</v>
      </c>
      <c r="BT115" s="1">
        <v>111115</v>
      </c>
      <c r="BU115">
        <f t="shared" si="256"/>
        <v>1.7658777573529412</v>
      </c>
      <c r="BV115">
        <f t="shared" si="257"/>
        <v>8.4619972492338646E-4</v>
      </c>
      <c r="BW115">
        <f t="shared" si="258"/>
        <v>289.9772953033447</v>
      </c>
      <c r="BX115">
        <f t="shared" si="259"/>
        <v>288.29122104644773</v>
      </c>
      <c r="BY115">
        <f t="shared" si="260"/>
        <v>320.10036393894916</v>
      </c>
      <c r="BZ115">
        <f t="shared" si="261"/>
        <v>0.98175672252404245</v>
      </c>
      <c r="CA115">
        <f t="shared" si="262"/>
        <v>1.9233794640513009</v>
      </c>
      <c r="CB115">
        <f t="shared" si="263"/>
        <v>23.204923830693417</v>
      </c>
      <c r="CC115">
        <f t="shared" si="264"/>
        <v>9.8662063700610929</v>
      </c>
      <c r="CD115">
        <f t="shared" si="265"/>
        <v>15.98425817489624</v>
      </c>
      <c r="CE115">
        <f t="shared" si="266"/>
        <v>1.8228657899392098</v>
      </c>
      <c r="CF115">
        <f t="shared" si="267"/>
        <v>8.4200358695115468E-2</v>
      </c>
      <c r="CG115">
        <f t="shared" si="268"/>
        <v>1.1056022173461315</v>
      </c>
      <c r="CH115">
        <f t="shared" si="269"/>
        <v>0.71726357259307827</v>
      </c>
      <c r="CI115">
        <f t="shared" si="270"/>
        <v>5.2688348177496999E-2</v>
      </c>
      <c r="CJ115">
        <f t="shared" si="271"/>
        <v>80.780791961218227</v>
      </c>
      <c r="CK115">
        <f t="shared" si="272"/>
        <v>0.81640019498266658</v>
      </c>
      <c r="CL115">
        <f t="shared" si="273"/>
        <v>57.051889813105149</v>
      </c>
      <c r="CM115">
        <f t="shared" si="274"/>
        <v>1192.3481530643014</v>
      </c>
      <c r="CN115">
        <f t="shared" si="275"/>
        <v>5.086553067082035E-3</v>
      </c>
      <c r="CO115">
        <f t="shared" si="276"/>
        <v>0</v>
      </c>
      <c r="CP115">
        <f t="shared" si="277"/>
        <v>1750.6143927880373</v>
      </c>
      <c r="CQ115">
        <f t="shared" si="278"/>
        <v>199.5784912109375</v>
      </c>
      <c r="CR115">
        <f t="shared" si="279"/>
        <v>0.11941949404758603</v>
      </c>
      <c r="CS115">
        <v>-9999</v>
      </c>
    </row>
    <row r="116" spans="1:97" x14ac:dyDescent="0.2">
      <c r="A116" t="s">
        <v>125</v>
      </c>
      <c r="B116" t="s">
        <v>127</v>
      </c>
      <c r="C116" t="s">
        <v>129</v>
      </c>
      <c r="D116">
        <v>1</v>
      </c>
      <c r="E116">
        <v>4</v>
      </c>
      <c r="F116" t="s">
        <v>187</v>
      </c>
      <c r="G116" t="s">
        <v>135</v>
      </c>
      <c r="H116" t="s">
        <v>188</v>
      </c>
      <c r="I116">
        <v>4</v>
      </c>
      <c r="J116" s="8">
        <v>20130619</v>
      </c>
      <c r="K116" t="s">
        <v>160</v>
      </c>
      <c r="L116" t="s">
        <v>140</v>
      </c>
      <c r="M116" t="s">
        <v>143</v>
      </c>
      <c r="N116">
        <v>0</v>
      </c>
      <c r="O116" s="1">
        <v>35</v>
      </c>
      <c r="P116" s="1" t="s">
        <v>223</v>
      </c>
      <c r="Q116" s="1">
        <v>10635.499999552034</v>
      </c>
      <c r="R116" s="1">
        <v>0</v>
      </c>
      <c r="S116">
        <f t="shared" si="240"/>
        <v>11.985140196469933</v>
      </c>
      <c r="T116">
        <f t="shared" si="241"/>
        <v>8.5936704616355525E-2</v>
      </c>
      <c r="U116">
        <f t="shared" si="242"/>
        <v>1245.6872212451024</v>
      </c>
      <c r="V116" s="1">
        <v>35</v>
      </c>
      <c r="W116" s="1">
        <v>35</v>
      </c>
      <c r="X116" s="1">
        <v>0</v>
      </c>
      <c r="Y116" s="1">
        <v>0</v>
      </c>
      <c r="Z116" s="1">
        <v>351.381591796875</v>
      </c>
      <c r="AA116" s="1">
        <v>540.93463134765625</v>
      </c>
      <c r="AB116" s="1">
        <v>480.69488525390625</v>
      </c>
      <c r="AC116">
        <v>-9999</v>
      </c>
      <c r="AD116">
        <f t="shared" si="243"/>
        <v>0.35041764487982352</v>
      </c>
      <c r="AE116">
        <f t="shared" si="244"/>
        <v>0.11136233955602333</v>
      </c>
      <c r="AF116" s="1">
        <v>-1</v>
      </c>
      <c r="AG116" s="1">
        <v>0.87</v>
      </c>
      <c r="AH116" s="1">
        <v>0.92</v>
      </c>
      <c r="AI116" s="1">
        <v>10.065467834472656</v>
      </c>
      <c r="AJ116">
        <f t="shared" si="245"/>
        <v>0.87503273391723635</v>
      </c>
      <c r="AK116">
        <f t="shared" si="246"/>
        <v>7.4158678351652742E-3</v>
      </c>
      <c r="AL116">
        <f t="shared" si="247"/>
        <v>0.31779889278753443</v>
      </c>
      <c r="AM116">
        <f t="shared" si="248"/>
        <v>1.5394506826082033</v>
      </c>
      <c r="AN116">
        <f t="shared" si="249"/>
        <v>-1</v>
      </c>
      <c r="AO116" s="1">
        <v>2001.0611572265625</v>
      </c>
      <c r="AP116" s="1">
        <v>0.5</v>
      </c>
      <c r="AQ116">
        <f t="shared" si="250"/>
        <v>97.497395037490207</v>
      </c>
      <c r="AR116">
        <f t="shared" si="251"/>
        <v>0.85585208031414273</v>
      </c>
      <c r="AS116">
        <f t="shared" si="252"/>
        <v>0.81726793675249243</v>
      </c>
      <c r="AT116">
        <f t="shared" si="253"/>
        <v>16.849386215209961</v>
      </c>
      <c r="AU116" s="1">
        <v>1.7</v>
      </c>
      <c r="AV116">
        <f t="shared" si="254"/>
        <v>5.0514018535614014</v>
      </c>
      <c r="AW116" s="1">
        <v>1</v>
      </c>
      <c r="AX116">
        <f t="shared" si="255"/>
        <v>10.102803707122803</v>
      </c>
      <c r="AY116" s="1">
        <v>15.143662452697754</v>
      </c>
      <c r="AZ116" s="1">
        <v>16.849386215209961</v>
      </c>
      <c r="BA116" s="1">
        <v>15.072925567626953</v>
      </c>
      <c r="BB116" s="1">
        <v>1499.9388427734375</v>
      </c>
      <c r="BC116" s="1">
        <v>1492.4302978515625</v>
      </c>
      <c r="BD116" s="1">
        <v>12.899185180664062</v>
      </c>
      <c r="BE116" s="1">
        <v>13.37724494934082</v>
      </c>
      <c r="BF116" s="1">
        <v>61.900390625</v>
      </c>
      <c r="BG116" s="1">
        <v>64.194496154785156</v>
      </c>
      <c r="BH116" s="1">
        <v>300.273193359375</v>
      </c>
      <c r="BI116" s="1">
        <v>2001.0611572265625</v>
      </c>
      <c r="BJ116" s="1">
        <v>2.4699060916900635</v>
      </c>
      <c r="BK116" s="1">
        <v>82.887733459472656</v>
      </c>
      <c r="BL116" s="1">
        <v>0.12253999710083008</v>
      </c>
      <c r="BM116" s="1">
        <v>-0.16826596856117249</v>
      </c>
      <c r="BN116" s="1">
        <v>0.75</v>
      </c>
      <c r="BO116" s="1">
        <v>-1.355140209197998</v>
      </c>
      <c r="BP116" s="1">
        <v>7.355140209197998</v>
      </c>
      <c r="BQ116" s="1">
        <v>1</v>
      </c>
      <c r="BR116" s="1">
        <v>0</v>
      </c>
      <c r="BS116" s="1">
        <v>0.15999999642372131</v>
      </c>
      <c r="BT116" s="1">
        <v>111115</v>
      </c>
      <c r="BU116">
        <f t="shared" si="256"/>
        <v>1.7663129021139705</v>
      </c>
      <c r="BV116">
        <f t="shared" si="257"/>
        <v>8.5585208031414275E-4</v>
      </c>
      <c r="BW116">
        <f t="shared" si="258"/>
        <v>289.99938621520994</v>
      </c>
      <c r="BX116">
        <f t="shared" si="259"/>
        <v>288.29366245269773</v>
      </c>
      <c r="BY116">
        <f t="shared" si="260"/>
        <v>320.16977799989763</v>
      </c>
      <c r="BZ116">
        <f t="shared" si="261"/>
        <v>0.97966328501021127</v>
      </c>
      <c r="CA116">
        <f t="shared" si="262"/>
        <v>1.9260774505355311</v>
      </c>
      <c r="CB116">
        <f t="shared" si="263"/>
        <v>23.23718323746025</v>
      </c>
      <c r="CC116">
        <f t="shared" si="264"/>
        <v>9.8599382881194302</v>
      </c>
      <c r="CD116">
        <f t="shared" si="265"/>
        <v>15.996524333953857</v>
      </c>
      <c r="CE116">
        <f t="shared" si="266"/>
        <v>1.8242945250429532</v>
      </c>
      <c r="CF116">
        <f t="shared" si="267"/>
        <v>8.5211873390720422E-2</v>
      </c>
      <c r="CG116">
        <f t="shared" si="268"/>
        <v>1.1088095137830387</v>
      </c>
      <c r="CH116">
        <f t="shared" si="269"/>
        <v>0.71548501125991448</v>
      </c>
      <c r="CI116">
        <f t="shared" si="270"/>
        <v>5.3322071544426898E-2</v>
      </c>
      <c r="CJ116">
        <f t="shared" si="271"/>
        <v>103.25219036843519</v>
      </c>
      <c r="CK116">
        <f t="shared" si="272"/>
        <v>0.83467028446041291</v>
      </c>
      <c r="CL116">
        <f t="shared" si="273"/>
        <v>57.141542936277546</v>
      </c>
      <c r="CM116">
        <f t="shared" si="274"/>
        <v>1490.8287682431205</v>
      </c>
      <c r="CN116">
        <f t="shared" si="275"/>
        <v>4.5937495822606037E-3</v>
      </c>
      <c r="CO116">
        <f t="shared" si="276"/>
        <v>0</v>
      </c>
      <c r="CP116">
        <f t="shared" si="277"/>
        <v>1750.9940151435478</v>
      </c>
      <c r="CQ116">
        <f t="shared" si="278"/>
        <v>189.55303955078125</v>
      </c>
      <c r="CR116">
        <f t="shared" si="279"/>
        <v>0.11136233955602333</v>
      </c>
      <c r="CS116">
        <v>-9999</v>
      </c>
    </row>
    <row r="117" spans="1:97" x14ac:dyDescent="0.2">
      <c r="A117" t="s">
        <v>125</v>
      </c>
      <c r="B117" t="s">
        <v>127</v>
      </c>
      <c r="C117" t="s">
        <v>224</v>
      </c>
      <c r="D117">
        <v>2</v>
      </c>
      <c r="E117">
        <v>2</v>
      </c>
      <c r="F117" t="s">
        <v>133</v>
      </c>
      <c r="G117" t="s">
        <v>135</v>
      </c>
      <c r="H117" t="s">
        <v>225</v>
      </c>
      <c r="I117">
        <v>1</v>
      </c>
      <c r="J117" s="8">
        <v>20130620</v>
      </c>
      <c r="K117" t="s">
        <v>147</v>
      </c>
      <c r="L117" t="s">
        <v>140</v>
      </c>
      <c r="M117" t="s">
        <v>143</v>
      </c>
      <c r="N117">
        <v>0</v>
      </c>
      <c r="O117" s="1">
        <v>1</v>
      </c>
      <c r="P117" s="1" t="s">
        <v>226</v>
      </c>
      <c r="Q117" s="1">
        <v>339.99999931082129</v>
      </c>
      <c r="R117" s="1">
        <v>0</v>
      </c>
      <c r="S117">
        <f t="shared" si="240"/>
        <v>11.466474838177984</v>
      </c>
      <c r="T117">
        <f t="shared" si="241"/>
        <v>8.4231128455494547E-2</v>
      </c>
      <c r="U117">
        <f t="shared" si="242"/>
        <v>164.2753934442415</v>
      </c>
      <c r="V117" s="1">
        <v>1</v>
      </c>
      <c r="W117" s="1">
        <v>1</v>
      </c>
      <c r="X117" s="1">
        <v>0</v>
      </c>
      <c r="Y117" s="1">
        <v>0</v>
      </c>
      <c r="Z117" s="1">
        <v>984.99658203125</v>
      </c>
      <c r="AA117" s="1">
        <v>1825.2901611328125</v>
      </c>
      <c r="AB117" s="1">
        <v>1672.3472900390625</v>
      </c>
      <c r="AC117">
        <v>-9999</v>
      </c>
      <c r="AD117">
        <f t="shared" si="243"/>
        <v>0.46036164386053507</v>
      </c>
      <c r="AE117">
        <f t="shared" si="244"/>
        <v>8.3790990797227835E-2</v>
      </c>
      <c r="AF117" s="1">
        <v>-1</v>
      </c>
      <c r="AG117" s="1">
        <v>0.87</v>
      </c>
      <c r="AH117" s="1">
        <v>0.92</v>
      </c>
      <c r="AI117" s="1">
        <v>8.2345600128173828</v>
      </c>
      <c r="AJ117">
        <f t="shared" si="245"/>
        <v>0.87411728000640876</v>
      </c>
      <c r="AK117">
        <f t="shared" si="246"/>
        <v>5.9885328310676162E-3</v>
      </c>
      <c r="AL117">
        <f t="shared" si="247"/>
        <v>0.18201123380863593</v>
      </c>
      <c r="AM117">
        <f t="shared" si="248"/>
        <v>1.8530928882704523</v>
      </c>
      <c r="AN117">
        <f t="shared" si="249"/>
        <v>-1</v>
      </c>
      <c r="AO117" s="1">
        <v>2381.51611328125</v>
      </c>
      <c r="AP117" s="1">
        <v>0.5</v>
      </c>
      <c r="AQ117">
        <f t="shared" si="250"/>
        <v>87.214874486495859</v>
      </c>
      <c r="AR117">
        <f t="shared" si="251"/>
        <v>1.6937670631217172</v>
      </c>
      <c r="AS117">
        <f t="shared" si="252"/>
        <v>1.5859594120891003</v>
      </c>
      <c r="AT117">
        <f t="shared" si="253"/>
        <v>20.677804946899414</v>
      </c>
      <c r="AU117" s="1">
        <v>1.87</v>
      </c>
      <c r="AV117">
        <f t="shared" si="254"/>
        <v>4.8210280179977421</v>
      </c>
      <c r="AW117" s="1">
        <v>1</v>
      </c>
      <c r="AX117">
        <f t="shared" si="255"/>
        <v>9.6420560359954841</v>
      </c>
      <c r="AY117" s="1">
        <v>16.799398422241211</v>
      </c>
      <c r="AZ117" s="1">
        <v>20.677804946899414</v>
      </c>
      <c r="BA117" s="1">
        <v>17.114797592163086</v>
      </c>
      <c r="BB117" s="1">
        <v>400.302001953125</v>
      </c>
      <c r="BC117" s="1">
        <v>392.74203491210938</v>
      </c>
      <c r="BD117" s="1">
        <v>9.7395992279052734</v>
      </c>
      <c r="BE117" s="1">
        <v>10.783702850341797</v>
      </c>
      <c r="BF117" s="1">
        <v>40.501380920410156</v>
      </c>
      <c r="BG117" s="1">
        <v>44.843204498291016</v>
      </c>
      <c r="BH117" s="1">
        <v>300.08407592773438</v>
      </c>
      <c r="BI117" s="7">
        <v>2381.51611328125</v>
      </c>
      <c r="BJ117" s="1">
        <v>37.770671844482422</v>
      </c>
      <c r="BK117" s="1">
        <v>79.840782165527344</v>
      </c>
      <c r="BL117" s="1">
        <v>2.6450314521789551</v>
      </c>
      <c r="BM117" s="1">
        <v>-0.15110215544700623</v>
      </c>
      <c r="BN117" s="1">
        <v>0.5</v>
      </c>
      <c r="BO117" s="1">
        <v>-1.355140209197998</v>
      </c>
      <c r="BP117" s="1">
        <v>7.355140209197998</v>
      </c>
      <c r="BQ117" s="1">
        <v>1</v>
      </c>
      <c r="BR117" s="1">
        <v>0</v>
      </c>
      <c r="BS117" s="1">
        <v>0.15999999642372131</v>
      </c>
      <c r="BT117" s="1">
        <v>111115</v>
      </c>
      <c r="BU117">
        <f t="shared" si="256"/>
        <v>1.6047276787579376</v>
      </c>
      <c r="BV117">
        <f t="shared" si="257"/>
        <v>1.6937670631217172E-3</v>
      </c>
      <c r="BW117">
        <f t="shared" si="258"/>
        <v>293.82780494689939</v>
      </c>
      <c r="BX117">
        <f t="shared" si="259"/>
        <v>289.94939842224119</v>
      </c>
      <c r="BY117">
        <f t="shared" si="260"/>
        <v>381.04256960803468</v>
      </c>
      <c r="BZ117">
        <f t="shared" si="261"/>
        <v>1.0233867480925862</v>
      </c>
      <c r="CA117">
        <f t="shared" si="262"/>
        <v>2.446938682301016</v>
      </c>
      <c r="CB117">
        <f t="shared" si="263"/>
        <v>30.647729342480371</v>
      </c>
      <c r="CC117">
        <f t="shared" si="264"/>
        <v>19.864026492138574</v>
      </c>
      <c r="CD117">
        <f t="shared" si="265"/>
        <v>18.738601684570312</v>
      </c>
      <c r="CE117">
        <f t="shared" si="266"/>
        <v>2.169465764342255</v>
      </c>
      <c r="CF117">
        <f t="shared" si="267"/>
        <v>8.3501674052089983E-2</v>
      </c>
      <c r="CG117">
        <f t="shared" si="268"/>
        <v>0.86097927021191567</v>
      </c>
      <c r="CH117">
        <f t="shared" si="269"/>
        <v>1.3084864941303394</v>
      </c>
      <c r="CI117">
        <f t="shared" si="270"/>
        <v>5.2253596622876666E-2</v>
      </c>
      <c r="CJ117">
        <f t="shared" si="271"/>
        <v>13.115875903137985</v>
      </c>
      <c r="CK117">
        <f t="shared" si="272"/>
        <v>0.41827810328732506</v>
      </c>
      <c r="CL117">
        <f t="shared" si="273"/>
        <v>34.388077885377434</v>
      </c>
      <c r="CM117">
        <f t="shared" si="274"/>
        <v>391.13659505843589</v>
      </c>
      <c r="CN117">
        <f t="shared" si="275"/>
        <v>1.0081133670120411E-2</v>
      </c>
      <c r="CO117">
        <f t="shared" si="276"/>
        <v>0</v>
      </c>
      <c r="CP117">
        <f t="shared" si="277"/>
        <v>2081.7243872328409</v>
      </c>
      <c r="CQ117">
        <f t="shared" si="278"/>
        <v>840.2935791015625</v>
      </c>
      <c r="CR117">
        <f t="shared" si="279"/>
        <v>8.3790990797227835E-2</v>
      </c>
      <c r="CS117">
        <v>-9999</v>
      </c>
    </row>
    <row r="118" spans="1:97" x14ac:dyDescent="0.2">
      <c r="A118" t="s">
        <v>125</v>
      </c>
      <c r="B118" t="s">
        <v>127</v>
      </c>
      <c r="C118" t="s">
        <v>224</v>
      </c>
      <c r="D118">
        <v>2</v>
      </c>
      <c r="E118">
        <v>2</v>
      </c>
      <c r="F118" t="s">
        <v>133</v>
      </c>
      <c r="G118" t="s">
        <v>135</v>
      </c>
      <c r="H118" t="s">
        <v>225</v>
      </c>
      <c r="I118">
        <v>1</v>
      </c>
      <c r="J118" s="8">
        <v>20130620</v>
      </c>
      <c r="K118" t="s">
        <v>147</v>
      </c>
      <c r="L118" t="s">
        <v>140</v>
      </c>
      <c r="M118" t="s">
        <v>143</v>
      </c>
      <c r="N118">
        <v>0</v>
      </c>
      <c r="O118" s="1">
        <v>2</v>
      </c>
      <c r="P118" s="1" t="s">
        <v>227</v>
      </c>
      <c r="Q118" s="1">
        <v>462.9999988283962</v>
      </c>
      <c r="R118" s="1">
        <v>0</v>
      </c>
      <c r="S118">
        <f t="shared" si="240"/>
        <v>6.4229342050901375</v>
      </c>
      <c r="T118">
        <f t="shared" si="241"/>
        <v>8.2991970540533103E-2</v>
      </c>
      <c r="U118">
        <f t="shared" si="242"/>
        <v>115.02190398904062</v>
      </c>
      <c r="V118" s="1">
        <v>2</v>
      </c>
      <c r="W118" s="1">
        <v>2</v>
      </c>
      <c r="X118" s="1">
        <v>0</v>
      </c>
      <c r="Y118" s="1">
        <v>0</v>
      </c>
      <c r="Z118" s="1">
        <v>930.2042236328125</v>
      </c>
      <c r="AA118" s="1">
        <v>1555.360595703125</v>
      </c>
      <c r="AB118" s="1">
        <v>1430.286865234375</v>
      </c>
      <c r="AC118">
        <v>-9999</v>
      </c>
      <c r="AD118">
        <f t="shared" si="243"/>
        <v>0.40193661444001083</v>
      </c>
      <c r="AE118">
        <f t="shared" si="244"/>
        <v>8.0414619487134728E-2</v>
      </c>
      <c r="AF118" s="1">
        <v>-1</v>
      </c>
      <c r="AG118" s="1">
        <v>0.87</v>
      </c>
      <c r="AH118" s="1">
        <v>0.92</v>
      </c>
      <c r="AI118" s="1">
        <v>7.9233226776123047</v>
      </c>
      <c r="AJ118">
        <f t="shared" si="245"/>
        <v>0.87396166133880615</v>
      </c>
      <c r="AK118">
        <f t="shared" si="246"/>
        <v>5.2122595563996723E-3</v>
      </c>
      <c r="AL118">
        <f t="shared" si="247"/>
        <v>0.20006791269606178</v>
      </c>
      <c r="AM118">
        <f t="shared" si="248"/>
        <v>1.6720635707595817</v>
      </c>
      <c r="AN118">
        <f t="shared" si="249"/>
        <v>-1</v>
      </c>
      <c r="AO118" s="1">
        <v>1629.5106201171875</v>
      </c>
      <c r="AP118" s="1">
        <v>0.5</v>
      </c>
      <c r="AQ118">
        <f t="shared" si="250"/>
        <v>57.260428334527617</v>
      </c>
      <c r="AR118">
        <f t="shared" si="251"/>
        <v>1.6072547714460104</v>
      </c>
      <c r="AS118">
        <f t="shared" si="252"/>
        <v>1.5277150212494841</v>
      </c>
      <c r="AT118">
        <f t="shared" si="253"/>
        <v>20.335369110107422</v>
      </c>
      <c r="AU118" s="1">
        <v>1.87</v>
      </c>
      <c r="AV118">
        <f t="shared" si="254"/>
        <v>4.8210280179977421</v>
      </c>
      <c r="AW118" s="1">
        <v>1</v>
      </c>
      <c r="AX118">
        <f t="shared" si="255"/>
        <v>9.6420560359954841</v>
      </c>
      <c r="AY118" s="1">
        <v>16.868494033813477</v>
      </c>
      <c r="AZ118" s="1">
        <v>20.335369110107422</v>
      </c>
      <c r="BA118" s="1">
        <v>17.112483978271484</v>
      </c>
      <c r="BB118" s="1">
        <v>249.63536071777344</v>
      </c>
      <c r="BC118" s="1">
        <v>245.38710021972656</v>
      </c>
      <c r="BD118" s="1">
        <v>9.8815479278564453</v>
      </c>
      <c r="BE118" s="1">
        <v>10.872228622436523</v>
      </c>
      <c r="BF118" s="1">
        <v>40.913337707519531</v>
      </c>
      <c r="BG118" s="1">
        <v>45.015132904052734</v>
      </c>
      <c r="BH118" s="1">
        <v>300.08551025390625</v>
      </c>
      <c r="BI118" s="7">
        <v>1629.5106201171875</v>
      </c>
      <c r="BJ118" s="1">
        <v>48.714996337890625</v>
      </c>
      <c r="BK118" s="1">
        <v>79.843612670898438</v>
      </c>
      <c r="BL118" s="1">
        <v>2.3749356269836426</v>
      </c>
      <c r="BM118" s="1">
        <v>-0.13814744353294373</v>
      </c>
      <c r="BN118" s="1">
        <v>0.75</v>
      </c>
      <c r="BO118" s="1">
        <v>-1.355140209197998</v>
      </c>
      <c r="BP118" s="1">
        <v>7.355140209197998</v>
      </c>
      <c r="BQ118" s="1">
        <v>1</v>
      </c>
      <c r="BR118" s="1">
        <v>0</v>
      </c>
      <c r="BS118" s="1">
        <v>0.15999999642372131</v>
      </c>
      <c r="BT118" s="1">
        <v>111115</v>
      </c>
      <c r="BU118">
        <f t="shared" si="256"/>
        <v>1.6047353489513703</v>
      </c>
      <c r="BV118">
        <f t="shared" si="257"/>
        <v>1.6072547714460104E-3</v>
      </c>
      <c r="BW118">
        <f t="shared" si="258"/>
        <v>293.4853691101074</v>
      </c>
      <c r="BX118">
        <f t="shared" si="259"/>
        <v>290.01849403381345</v>
      </c>
      <c r="BY118">
        <f t="shared" si="260"/>
        <v>260.7216933911659</v>
      </c>
      <c r="BZ118">
        <f t="shared" si="261"/>
        <v>0.59042819916153755</v>
      </c>
      <c r="CA118">
        <f t="shared" si="262"/>
        <v>2.3957930322487617</v>
      </c>
      <c r="CB118">
        <f t="shared" si="263"/>
        <v>30.006070017445307</v>
      </c>
      <c r="CC118">
        <f t="shared" si="264"/>
        <v>19.133841395008783</v>
      </c>
      <c r="CD118">
        <f t="shared" si="265"/>
        <v>18.601931571960449</v>
      </c>
      <c r="CE118">
        <f t="shared" si="266"/>
        <v>2.150995309013112</v>
      </c>
      <c r="CF118">
        <f t="shared" si="267"/>
        <v>8.2283730625463097E-2</v>
      </c>
      <c r="CG118">
        <f t="shared" si="268"/>
        <v>0.86807801099927751</v>
      </c>
      <c r="CH118">
        <f t="shared" si="269"/>
        <v>1.2829172980138344</v>
      </c>
      <c r="CI118">
        <f t="shared" si="270"/>
        <v>5.1490497042288239E-2</v>
      </c>
      <c r="CJ118">
        <f t="shared" si="271"/>
        <v>9.1837643507702271</v>
      </c>
      <c r="CK118">
        <f t="shared" si="272"/>
        <v>0.46873655496171868</v>
      </c>
      <c r="CL118">
        <f t="shared" si="273"/>
        <v>35.45842950765762</v>
      </c>
      <c r="CM118">
        <f t="shared" si="274"/>
        <v>244.48781472039929</v>
      </c>
      <c r="CN118">
        <f t="shared" si="275"/>
        <v>9.3152765099547945E-3</v>
      </c>
      <c r="CO118">
        <f t="shared" si="276"/>
        <v>0</v>
      </c>
      <c r="CP118">
        <f t="shared" si="277"/>
        <v>1424.1298087268453</v>
      </c>
      <c r="CQ118">
        <f t="shared" si="278"/>
        <v>625.1563720703125</v>
      </c>
      <c r="CR118">
        <f t="shared" si="279"/>
        <v>8.0414619487134728E-2</v>
      </c>
      <c r="CS118">
        <v>-9999</v>
      </c>
    </row>
    <row r="119" spans="1:97" x14ac:dyDescent="0.2">
      <c r="A119" t="s">
        <v>125</v>
      </c>
      <c r="B119" t="s">
        <v>127</v>
      </c>
      <c r="C119" t="s">
        <v>224</v>
      </c>
      <c r="D119">
        <v>2</v>
      </c>
      <c r="E119">
        <v>2</v>
      </c>
      <c r="F119" t="s">
        <v>133</v>
      </c>
      <c r="G119" t="s">
        <v>135</v>
      </c>
      <c r="H119" t="s">
        <v>225</v>
      </c>
      <c r="I119">
        <v>1</v>
      </c>
      <c r="J119" s="8">
        <v>20130620</v>
      </c>
      <c r="K119" t="s">
        <v>147</v>
      </c>
      <c r="L119" t="s">
        <v>140</v>
      </c>
      <c r="M119" t="s">
        <v>143</v>
      </c>
      <c r="N119">
        <v>0</v>
      </c>
      <c r="O119" s="1">
        <v>3</v>
      </c>
      <c r="P119" s="1" t="s">
        <v>228</v>
      </c>
      <c r="Q119" s="1">
        <v>583.99999972432852</v>
      </c>
      <c r="R119" s="1">
        <v>0</v>
      </c>
      <c r="S119">
        <f t="shared" si="240"/>
        <v>1.8215651814278144</v>
      </c>
      <c r="T119">
        <f t="shared" si="241"/>
        <v>8.0443463427552125E-2</v>
      </c>
      <c r="U119">
        <f t="shared" si="242"/>
        <v>59.242108755270735</v>
      </c>
      <c r="V119" s="1">
        <v>3</v>
      </c>
      <c r="W119" s="1">
        <v>3</v>
      </c>
      <c r="X119" s="1">
        <v>0</v>
      </c>
      <c r="Y119" s="1">
        <v>0</v>
      </c>
      <c r="Z119" s="1">
        <v>920.51220703125</v>
      </c>
      <c r="AA119" s="1">
        <v>1450.6807861328125</v>
      </c>
      <c r="AB119" s="1">
        <v>1367.4534912109375</v>
      </c>
      <c r="AC119">
        <v>-9999</v>
      </c>
      <c r="AD119">
        <f t="shared" si="243"/>
        <v>0.36546191565332042</v>
      </c>
      <c r="AE119">
        <f t="shared" si="244"/>
        <v>5.737119821083464E-2</v>
      </c>
      <c r="AF119" s="1">
        <v>-1</v>
      </c>
      <c r="AG119" s="1">
        <v>0.87</v>
      </c>
      <c r="AH119" s="1">
        <v>0.92</v>
      </c>
      <c r="AI119" s="1">
        <v>12.878787994384766</v>
      </c>
      <c r="AJ119">
        <f t="shared" si="245"/>
        <v>0.8764393939971924</v>
      </c>
      <c r="AK119">
        <f t="shared" si="246"/>
        <v>1.9787335818071522E-3</v>
      </c>
      <c r="AL119">
        <f t="shared" si="247"/>
        <v>0.15698269984787508</v>
      </c>
      <c r="AM119">
        <f t="shared" si="248"/>
        <v>1.5759495366296257</v>
      </c>
      <c r="AN119">
        <f t="shared" si="249"/>
        <v>-1</v>
      </c>
      <c r="AO119" s="1">
        <v>1626.9749755859375</v>
      </c>
      <c r="AP119" s="1">
        <v>0.5</v>
      </c>
      <c r="AQ119">
        <f t="shared" si="250"/>
        <v>40.904085516314161</v>
      </c>
      <c r="AR119">
        <f t="shared" si="251"/>
        <v>1.6149491935685747</v>
      </c>
      <c r="AS119">
        <f t="shared" si="252"/>
        <v>1.582533994199252</v>
      </c>
      <c r="AT119">
        <f t="shared" si="253"/>
        <v>20.771207809448242</v>
      </c>
      <c r="AU119" s="1">
        <v>1.87</v>
      </c>
      <c r="AV119">
        <f t="shared" si="254"/>
        <v>4.8210280179977421</v>
      </c>
      <c r="AW119" s="1">
        <v>1</v>
      </c>
      <c r="AX119">
        <f t="shared" si="255"/>
        <v>9.6420560359954841</v>
      </c>
      <c r="AY119" s="1">
        <v>16.919456481933594</v>
      </c>
      <c r="AZ119" s="1">
        <v>20.771207809448242</v>
      </c>
      <c r="BA119" s="1">
        <v>17.114444732666016</v>
      </c>
      <c r="BB119" s="1">
        <v>99.513412475585938</v>
      </c>
      <c r="BC119" s="1">
        <v>98.279335021972656</v>
      </c>
      <c r="BD119" s="1">
        <v>10.007295608520508</v>
      </c>
      <c r="BE119" s="1">
        <v>11.002631187438965</v>
      </c>
      <c r="BF119" s="1">
        <v>41.301692962646484</v>
      </c>
      <c r="BG119" s="1">
        <v>45.409603118896484</v>
      </c>
      <c r="BH119" s="1">
        <v>300.07241821289062</v>
      </c>
      <c r="BI119" s="7">
        <v>1626.9749755859375</v>
      </c>
      <c r="BJ119" s="1">
        <v>36.839382171630859</v>
      </c>
      <c r="BK119" s="1">
        <v>79.846366882324219</v>
      </c>
      <c r="BL119" s="1">
        <v>1.9489407539367676</v>
      </c>
      <c r="BM119" s="1">
        <v>-0.13708791136741638</v>
      </c>
      <c r="BN119" s="1">
        <v>0.5</v>
      </c>
      <c r="BO119" s="1">
        <v>-1.355140209197998</v>
      </c>
      <c r="BP119" s="1">
        <v>7.355140209197998</v>
      </c>
      <c r="BQ119" s="1">
        <v>1</v>
      </c>
      <c r="BR119" s="1">
        <v>0</v>
      </c>
      <c r="BS119" s="1">
        <v>0.15999999642372131</v>
      </c>
      <c r="BT119" s="1">
        <v>111115</v>
      </c>
      <c r="BU119">
        <f t="shared" si="256"/>
        <v>1.6046653380368481</v>
      </c>
      <c r="BV119">
        <f t="shared" si="257"/>
        <v>1.6149491935685747E-3</v>
      </c>
      <c r="BW119">
        <f t="shared" si="258"/>
        <v>293.92120780944822</v>
      </c>
      <c r="BX119">
        <f t="shared" si="259"/>
        <v>290.06945648193357</v>
      </c>
      <c r="BY119">
        <f t="shared" si="260"/>
        <v>260.31599027523407</v>
      </c>
      <c r="BZ119">
        <f t="shared" si="261"/>
        <v>0.57111885985240463</v>
      </c>
      <c r="CA119">
        <f t="shared" si="262"/>
        <v>2.4610541206624061</v>
      </c>
      <c r="CB119">
        <f t="shared" si="263"/>
        <v>30.822368214817494</v>
      </c>
      <c r="CC119">
        <f t="shared" si="264"/>
        <v>19.81973702737853</v>
      </c>
      <c r="CD119">
        <f t="shared" si="265"/>
        <v>18.845332145690918</v>
      </c>
      <c r="CE119">
        <f t="shared" si="266"/>
        <v>2.18398655012632</v>
      </c>
      <c r="CF119">
        <f t="shared" si="267"/>
        <v>7.9777878326868501E-2</v>
      </c>
      <c r="CG119">
        <f t="shared" si="268"/>
        <v>0.87852012646315414</v>
      </c>
      <c r="CH119">
        <f t="shared" si="269"/>
        <v>1.3054664236631659</v>
      </c>
      <c r="CI119">
        <f t="shared" si="270"/>
        <v>4.9920548463479854E-2</v>
      </c>
      <c r="CJ119">
        <f t="shared" si="271"/>
        <v>4.7302671505558997</v>
      </c>
      <c r="CK119">
        <f t="shared" si="272"/>
        <v>0.60279313796766909</v>
      </c>
      <c r="CL119">
        <f t="shared" si="273"/>
        <v>34.866847478513876</v>
      </c>
      <c r="CM119">
        <f t="shared" si="274"/>
        <v>98.024294708397704</v>
      </c>
      <c r="CN119">
        <f t="shared" si="275"/>
        <v>6.4792341063968908E-3</v>
      </c>
      <c r="CO119">
        <f t="shared" si="276"/>
        <v>0</v>
      </c>
      <c r="CP119">
        <f t="shared" si="277"/>
        <v>1425.9449616511361</v>
      </c>
      <c r="CQ119">
        <f t="shared" si="278"/>
        <v>530.1685791015625</v>
      </c>
      <c r="CR119">
        <f t="shared" si="279"/>
        <v>5.737119821083464E-2</v>
      </c>
      <c r="CS119">
        <v>-9999</v>
      </c>
    </row>
    <row r="120" spans="1:97" x14ac:dyDescent="0.2">
      <c r="A120" t="s">
        <v>125</v>
      </c>
      <c r="B120" t="s">
        <v>127</v>
      </c>
      <c r="C120" t="s">
        <v>224</v>
      </c>
      <c r="D120">
        <v>2</v>
      </c>
      <c r="E120">
        <v>2</v>
      </c>
      <c r="F120" t="s">
        <v>133</v>
      </c>
      <c r="G120" t="s">
        <v>135</v>
      </c>
      <c r="H120" t="s">
        <v>225</v>
      </c>
      <c r="I120">
        <v>1</v>
      </c>
      <c r="J120" s="8">
        <v>20130620</v>
      </c>
      <c r="K120" t="s">
        <v>147</v>
      </c>
      <c r="L120" t="s">
        <v>140</v>
      </c>
      <c r="M120" t="s">
        <v>143</v>
      </c>
      <c r="N120">
        <v>0</v>
      </c>
      <c r="O120" s="1">
        <v>4</v>
      </c>
      <c r="P120" s="1" t="s">
        <v>229</v>
      </c>
      <c r="Q120" s="1">
        <v>703.4999987250194</v>
      </c>
      <c r="R120" s="1">
        <v>0</v>
      </c>
      <c r="S120">
        <f t="shared" si="240"/>
        <v>4.9767845481399967E-2</v>
      </c>
      <c r="T120">
        <f t="shared" si="241"/>
        <v>8.177028490778028E-2</v>
      </c>
      <c r="U120">
        <f t="shared" si="242"/>
        <v>46.436775179163583</v>
      </c>
      <c r="V120" s="1">
        <v>4</v>
      </c>
      <c r="W120" s="1">
        <v>4</v>
      </c>
      <c r="X120" s="1">
        <v>0</v>
      </c>
      <c r="Y120" s="1">
        <v>0</v>
      </c>
      <c r="Z120" s="1">
        <v>920.09375</v>
      </c>
      <c r="AA120" s="1">
        <v>1430.5994873046875</v>
      </c>
      <c r="AB120" s="1">
        <v>1337.41650390625</v>
      </c>
      <c r="AC120">
        <v>-9999</v>
      </c>
      <c r="AD120">
        <f t="shared" si="243"/>
        <v>0.35684742084348348</v>
      </c>
      <c r="AE120">
        <f t="shared" si="244"/>
        <v>6.5135619175984996E-2</v>
      </c>
      <c r="AF120" s="1">
        <v>-1</v>
      </c>
      <c r="AG120" s="1">
        <v>0.87</v>
      </c>
      <c r="AH120" s="1">
        <v>0.92</v>
      </c>
      <c r="AI120" s="1">
        <v>8.1063966751098633</v>
      </c>
      <c r="AJ120">
        <f t="shared" si="245"/>
        <v>0.87405319833755479</v>
      </c>
      <c r="AK120">
        <f t="shared" si="246"/>
        <v>5.0902704289855754E-4</v>
      </c>
      <c r="AL120">
        <f t="shared" si="247"/>
        <v>0.1825307270598267</v>
      </c>
      <c r="AM120">
        <f t="shared" si="248"/>
        <v>1.5548410010443909</v>
      </c>
      <c r="AN120">
        <f t="shared" si="249"/>
        <v>-1</v>
      </c>
      <c r="AO120" s="1">
        <v>2359.470458984375</v>
      </c>
      <c r="AP120" s="1">
        <v>0.5</v>
      </c>
      <c r="AQ120">
        <f t="shared" si="250"/>
        <v>67.164681680868398</v>
      </c>
      <c r="AR120">
        <f t="shared" si="251"/>
        <v>1.5652420133402354</v>
      </c>
      <c r="AS120">
        <f t="shared" si="252"/>
        <v>1.5097353746307696</v>
      </c>
      <c r="AT120">
        <f t="shared" si="253"/>
        <v>20.332025527954102</v>
      </c>
      <c r="AU120" s="1">
        <v>1.87</v>
      </c>
      <c r="AV120">
        <f t="shared" si="254"/>
        <v>4.8210280179977421</v>
      </c>
      <c r="AW120" s="1">
        <v>1</v>
      </c>
      <c r="AX120">
        <f t="shared" si="255"/>
        <v>9.6420560359954841</v>
      </c>
      <c r="AY120" s="1">
        <v>16.96470832824707</v>
      </c>
      <c r="AZ120" s="1">
        <v>20.332025527954102</v>
      </c>
      <c r="BA120" s="1">
        <v>17.11674690246582</v>
      </c>
      <c r="BB120" s="1">
        <v>48.966720581054688</v>
      </c>
      <c r="BC120" s="1">
        <v>48.888015747070312</v>
      </c>
      <c r="BD120" s="1">
        <v>10.12598991394043</v>
      </c>
      <c r="BE120" s="1">
        <v>11.090645790100098</v>
      </c>
      <c r="BF120" s="1">
        <v>41.67254638671875</v>
      </c>
      <c r="BG120" s="1">
        <v>45.642494201660156</v>
      </c>
      <c r="BH120" s="1">
        <v>300.05935668945312</v>
      </c>
      <c r="BI120" s="7">
        <v>2359.470458984375</v>
      </c>
      <c r="BJ120" s="1">
        <v>59.253780364990234</v>
      </c>
      <c r="BK120" s="1">
        <v>79.847732543945312</v>
      </c>
      <c r="BL120" s="1">
        <v>1.8089985847473145</v>
      </c>
      <c r="BM120" s="1">
        <v>-0.12494954466819763</v>
      </c>
      <c r="BN120" s="1">
        <v>0.75</v>
      </c>
      <c r="BO120" s="1">
        <v>-1.355140209197998</v>
      </c>
      <c r="BP120" s="1">
        <v>7.355140209197998</v>
      </c>
      <c r="BQ120" s="1">
        <v>1</v>
      </c>
      <c r="BR120" s="1">
        <v>0</v>
      </c>
      <c r="BS120" s="1">
        <v>0.15999999642372131</v>
      </c>
      <c r="BT120" s="1">
        <v>111115</v>
      </c>
      <c r="BU120">
        <f t="shared" si="256"/>
        <v>1.6045954903179309</v>
      </c>
      <c r="BV120">
        <f t="shared" si="257"/>
        <v>1.5652420133402355E-3</v>
      </c>
      <c r="BW120">
        <f t="shared" si="258"/>
        <v>293.48202552795408</v>
      </c>
      <c r="BX120">
        <f t="shared" si="259"/>
        <v>290.11470832824705</v>
      </c>
      <c r="BY120">
        <f t="shared" si="260"/>
        <v>377.51526499937609</v>
      </c>
      <c r="BZ120">
        <f t="shared" si="261"/>
        <v>1.0531177250628392</v>
      </c>
      <c r="CA120">
        <f t="shared" si="262"/>
        <v>2.3952982934183153</v>
      </c>
      <c r="CB120">
        <f t="shared" si="263"/>
        <v>29.998325777128734</v>
      </c>
      <c r="CC120">
        <f t="shared" si="264"/>
        <v>18.907679987028637</v>
      </c>
      <c r="CD120">
        <f t="shared" si="265"/>
        <v>18.648366928100586</v>
      </c>
      <c r="CE120">
        <f t="shared" si="266"/>
        <v>2.1572553468297944</v>
      </c>
      <c r="CF120">
        <f t="shared" si="267"/>
        <v>8.1082656470862824E-2</v>
      </c>
      <c r="CG120">
        <f t="shared" si="268"/>
        <v>0.88556291878754567</v>
      </c>
      <c r="CH120">
        <f t="shared" si="269"/>
        <v>1.2716924280422486</v>
      </c>
      <c r="CI120">
        <f t="shared" si="270"/>
        <v>5.0737994036593563E-2</v>
      </c>
      <c r="CJ120">
        <f t="shared" si="271"/>
        <v>3.7078712047091718</v>
      </c>
      <c r="CK120">
        <f t="shared" si="272"/>
        <v>0.94986009289907369</v>
      </c>
      <c r="CL120">
        <f t="shared" si="273"/>
        <v>36.189967129120234</v>
      </c>
      <c r="CM120">
        <f t="shared" si="274"/>
        <v>48.881047669810748</v>
      </c>
      <c r="CN120">
        <f t="shared" si="275"/>
        <v>3.6846523917108442E-4</v>
      </c>
      <c r="CO120">
        <f t="shared" si="276"/>
        <v>0</v>
      </c>
      <c r="CP120">
        <f t="shared" si="277"/>
        <v>2062.3027010582714</v>
      </c>
      <c r="CQ120">
        <f t="shared" si="278"/>
        <v>510.5057373046875</v>
      </c>
      <c r="CR120">
        <f t="shared" si="279"/>
        <v>6.5135619175984996E-2</v>
      </c>
      <c r="CS120">
        <v>-9999</v>
      </c>
    </row>
    <row r="121" spans="1:97" x14ac:dyDescent="0.2">
      <c r="A121" t="s">
        <v>125</v>
      </c>
      <c r="B121" t="s">
        <v>127</v>
      </c>
      <c r="C121" t="s">
        <v>224</v>
      </c>
      <c r="D121">
        <v>2</v>
      </c>
      <c r="E121">
        <v>2</v>
      </c>
      <c r="F121" t="s">
        <v>133</v>
      </c>
      <c r="G121" t="s">
        <v>135</v>
      </c>
      <c r="H121" t="s">
        <v>225</v>
      </c>
      <c r="I121">
        <v>1</v>
      </c>
      <c r="J121" s="8">
        <v>20130620</v>
      </c>
      <c r="K121" t="s">
        <v>147</v>
      </c>
      <c r="L121" t="s">
        <v>140</v>
      </c>
      <c r="M121" t="s">
        <v>143</v>
      </c>
      <c r="N121">
        <v>0</v>
      </c>
      <c r="O121" s="1">
        <v>5</v>
      </c>
      <c r="P121" s="1" t="s">
        <v>230</v>
      </c>
      <c r="Q121" s="1">
        <v>856.49999900069088</v>
      </c>
      <c r="R121" s="1">
        <v>0</v>
      </c>
      <c r="S121">
        <f t="shared" ref="S121:S132" si="280">(BB121-BC121*(1000-BD121)/(1000-BE121))*BU121</f>
        <v>11.33529186357346</v>
      </c>
      <c r="T121">
        <f t="shared" ref="T121:T132" si="281">IF(CF121&lt;&gt;0,1/(1/CF121-1/AX121),0)</f>
        <v>8.1796470387285575E-2</v>
      </c>
      <c r="U121">
        <f t="shared" ref="U121:U132" si="282">((CI121-BV121/2)*BC121-S121)/(CI121+BV121/2)</f>
        <v>160.73270373628949</v>
      </c>
      <c r="V121" s="1">
        <v>5</v>
      </c>
      <c r="W121" s="1">
        <v>5</v>
      </c>
      <c r="X121" s="1">
        <v>0</v>
      </c>
      <c r="Y121" s="1">
        <v>0</v>
      </c>
      <c r="Z121" s="1">
        <v>889.8646240234375</v>
      </c>
      <c r="AA121" s="1">
        <v>1523.609619140625</v>
      </c>
      <c r="AB121" s="1">
        <v>1348.5264892578125</v>
      </c>
      <c r="AC121">
        <v>-9999</v>
      </c>
      <c r="AD121">
        <f t="shared" ref="AD121:AD132" si="283">CQ121/AA121</f>
        <v>0.41594972042421491</v>
      </c>
      <c r="AE121">
        <f t="shared" ref="AE121:AE132" si="284">(AA121-AB121)/AA121</f>
        <v>0.11491337917751279</v>
      </c>
      <c r="AF121" s="1">
        <v>-1</v>
      </c>
      <c r="AG121" s="1">
        <v>0.87</v>
      </c>
      <c r="AH121" s="1">
        <v>0.92</v>
      </c>
      <c r="AI121" s="1">
        <v>7.9233226776123047</v>
      </c>
      <c r="AJ121">
        <f t="shared" ref="AJ121:AJ132" si="285">(AI121*AH121+(100-AI121)*AG121)/100</f>
        <v>0.87396166133880615</v>
      </c>
      <c r="AK121">
        <f t="shared" ref="AK121:AK132" si="286">(S121-AF121)/CP121</f>
        <v>5.9986628389970898E-3</v>
      </c>
      <c r="AL121">
        <f t="shared" ref="AL121:AL132" si="287">(AA121-AB121)/(AA121-Z121)</f>
        <v>0.27626747545428332</v>
      </c>
      <c r="AM121">
        <f t="shared" ref="AM121:AM132" si="288">(Y121-AA121)/(Y121-Z121)</f>
        <v>1.7121813565885677</v>
      </c>
      <c r="AN121">
        <f t="shared" ref="AN121:AN132" si="289">(Y121-AA121)/AA121</f>
        <v>-1</v>
      </c>
      <c r="AO121" s="1">
        <v>2352.895263671875</v>
      </c>
      <c r="AP121" s="1">
        <v>0.5</v>
      </c>
      <c r="AQ121">
        <f t="shared" ref="AQ121:AQ132" si="290">AE121*AP121*AJ121*AO121</f>
        <v>118.15050363966564</v>
      </c>
      <c r="AR121">
        <f t="shared" ref="AR121:AR132" si="291">BV121*1000</f>
        <v>1.5844893702419742</v>
      </c>
      <c r="AS121">
        <f t="shared" ref="AS121:AS132" si="292">(CA121-CG121)</f>
        <v>1.5274321817998109</v>
      </c>
      <c r="AT121">
        <f t="shared" ref="AT121:AT132" si="293">(AZ121+BZ121*R121)</f>
        <v>20.530902862548828</v>
      </c>
      <c r="AU121" s="1">
        <v>1.87</v>
      </c>
      <c r="AV121">
        <f t="shared" ref="AV121:AV132" si="294">(AU121*BO121+BP121)</f>
        <v>4.8210280179977421</v>
      </c>
      <c r="AW121" s="1">
        <v>1</v>
      </c>
      <c r="AX121">
        <f t="shared" ref="AX121:AX132" si="295">AV121*(AW121+1)*(AW121+1)/(AW121*AW121+1)</f>
        <v>9.6420560359954841</v>
      </c>
      <c r="AY121" s="1">
        <v>17.063823699951172</v>
      </c>
      <c r="AZ121" s="1">
        <v>20.530902862548828</v>
      </c>
      <c r="BA121" s="1">
        <v>17.113136291503906</v>
      </c>
      <c r="BB121" s="1">
        <v>400.16064453125</v>
      </c>
      <c r="BC121" s="1">
        <v>392.708984375</v>
      </c>
      <c r="BD121" s="1">
        <v>10.263031959533691</v>
      </c>
      <c r="BE121" s="1">
        <v>11.239351272583008</v>
      </c>
      <c r="BF121" s="1">
        <v>41.972686767578125</v>
      </c>
      <c r="BG121" s="1">
        <v>45.965534210205078</v>
      </c>
      <c r="BH121" s="1">
        <v>300.07528686523438</v>
      </c>
      <c r="BI121" s="7">
        <v>2352.895263671875</v>
      </c>
      <c r="BJ121" s="1">
        <v>51.00067138671875</v>
      </c>
      <c r="BK121" s="1">
        <v>79.848869323730469</v>
      </c>
      <c r="BL121" s="1">
        <v>2.7892537117004395</v>
      </c>
      <c r="BM121" s="1">
        <v>-0.12617978453636169</v>
      </c>
      <c r="BN121" s="1">
        <v>0.5</v>
      </c>
      <c r="BO121" s="1">
        <v>-1.355140209197998</v>
      </c>
      <c r="BP121" s="1">
        <v>7.355140209197998</v>
      </c>
      <c r="BQ121" s="1">
        <v>1</v>
      </c>
      <c r="BR121" s="1">
        <v>0</v>
      </c>
      <c r="BS121" s="1">
        <v>0.15999999642372131</v>
      </c>
      <c r="BT121" s="1">
        <v>111115</v>
      </c>
      <c r="BU121">
        <f t="shared" ref="BU121:BU132" si="296">BH121*0.000001/(AU121*0.0001)</f>
        <v>1.6046806784237131</v>
      </c>
      <c r="BV121">
        <f t="shared" ref="BV121:BV132" si="297">(BE121-BD121)/(1000-BE121)*BU121</f>
        <v>1.5844893702419741E-3</v>
      </c>
      <c r="BW121">
        <f t="shared" ref="BW121:BW132" si="298">(AZ121+273.15)</f>
        <v>293.68090286254881</v>
      </c>
      <c r="BX121">
        <f t="shared" ref="BX121:BX132" si="299">(AY121+273.15)</f>
        <v>290.21382369995115</v>
      </c>
      <c r="BY121">
        <f t="shared" ref="BY121:BY132" si="300">(BI121*BQ121+BJ121*BR121)*BS121</f>
        <v>376.46323377289082</v>
      </c>
      <c r="BZ121">
        <f t="shared" ref="BZ121:BZ132" si="301">((BY121+0.00000010773*(BX121^4-BW121^4))-BV121*44100)/(AV121*51.4+0.00000043092*BW121^3)</f>
        <v>1.0413315362448838</v>
      </c>
      <c r="CA121">
        <f t="shared" ref="CA121:CA132" si="302">0.61365*EXP(17.502*AT121/(240.97+AT121))</f>
        <v>2.4248816728477953</v>
      </c>
      <c r="CB121">
        <f t="shared" ref="CB121:CB132" si="303">CA121*1000/BK121</f>
        <v>30.368390853684126</v>
      </c>
      <c r="CC121">
        <f t="shared" ref="CC121:CC132" si="304">(CB121-BE121)</f>
        <v>19.129039581101118</v>
      </c>
      <c r="CD121">
        <f t="shared" ref="CD121:CD132" si="305">IF(R121,AZ121,(AY121+AZ121)/2)</f>
        <v>18.79736328125</v>
      </c>
      <c r="CE121">
        <f t="shared" ref="CE121:CE132" si="306">0.61365*EXP(17.502*CD121/(240.97+CD121))</f>
        <v>2.1774498290550861</v>
      </c>
      <c r="CF121">
        <f t="shared" ref="CF121:CF132" si="307">IF(CC121&lt;&gt;0,(1000-(CB121+BE121)/2)/CC121*BV121,0)</f>
        <v>8.1108403331206058E-2</v>
      </c>
      <c r="CG121">
        <f t="shared" ref="CG121:CG132" si="308">BE121*BK121/1000</f>
        <v>0.89744949104798433</v>
      </c>
      <c r="CH121">
        <f t="shared" ref="CH121:CH132" si="309">(CE121-CG121)</f>
        <v>1.2800003380071017</v>
      </c>
      <c r="CI121">
        <f t="shared" ref="CI121:CI132" si="310">1/(1.6/T121+1.37/AX121)</f>
        <v>5.0754124805720745E-2</v>
      </c>
      <c r="CJ121">
        <f t="shared" ref="CJ121:CJ132" si="311">U121*BK121*0.001</f>
        <v>12.834324656688866</v>
      </c>
      <c r="CK121">
        <f t="shared" ref="CK121:CK132" si="312">U121/BC121</f>
        <v>0.40929214795555818</v>
      </c>
      <c r="CL121">
        <f t="shared" ref="CL121:CL132" si="313">(1-BV121*BK121/CA121/T121)*100</f>
        <v>36.212881204541389</v>
      </c>
      <c r="CM121">
        <f t="shared" ref="CM121:CM132" si="314">(BC121-S121/(AX121/1.35))</f>
        <v>391.12191166367199</v>
      </c>
      <c r="CN121">
        <f t="shared" ref="CN121:CN132" si="315">S121*CL121/100/CM121</f>
        <v>1.0495028926616811E-2</v>
      </c>
      <c r="CO121">
        <f t="shared" ref="CO121:CO132" si="316">(Y121-X121)</f>
        <v>0</v>
      </c>
      <c r="CP121">
        <f t="shared" ref="CP121:CP132" si="317">BI121*AJ121</f>
        <v>2056.3402535948803</v>
      </c>
      <c r="CQ121">
        <f t="shared" ref="CQ121:CQ132" si="318">(AA121-Z121)</f>
        <v>633.7449951171875</v>
      </c>
      <c r="CR121">
        <f t="shared" ref="CR121:CR132" si="319">(AA121-AB121)/(AA121-X121)</f>
        <v>0.11491337917751279</v>
      </c>
      <c r="CS121">
        <v>-9999</v>
      </c>
    </row>
    <row r="122" spans="1:97" x14ac:dyDescent="0.2">
      <c r="A122" t="s">
        <v>125</v>
      </c>
      <c r="B122" t="s">
        <v>127</v>
      </c>
      <c r="C122" t="s">
        <v>224</v>
      </c>
      <c r="D122">
        <v>2</v>
      </c>
      <c r="E122">
        <v>2</v>
      </c>
      <c r="F122" t="s">
        <v>133</v>
      </c>
      <c r="G122" t="s">
        <v>135</v>
      </c>
      <c r="H122" t="s">
        <v>225</v>
      </c>
      <c r="I122">
        <v>1</v>
      </c>
      <c r="J122" s="8">
        <v>20130620</v>
      </c>
      <c r="K122" t="s">
        <v>147</v>
      </c>
      <c r="L122" t="s">
        <v>140</v>
      </c>
      <c r="M122" t="s">
        <v>143</v>
      </c>
      <c r="N122">
        <v>0</v>
      </c>
      <c r="O122" s="1">
        <v>6</v>
      </c>
      <c r="P122" s="1" t="s">
        <v>231</v>
      </c>
      <c r="Q122" s="1">
        <v>1016.4999990696087</v>
      </c>
      <c r="R122" s="1">
        <v>0</v>
      </c>
      <c r="S122">
        <f t="shared" si="280"/>
        <v>21.67699150906839</v>
      </c>
      <c r="T122">
        <f t="shared" si="281"/>
        <v>8.1899997389482684E-2</v>
      </c>
      <c r="U122">
        <f t="shared" si="282"/>
        <v>438.49983005415373</v>
      </c>
      <c r="V122" s="1">
        <v>6</v>
      </c>
      <c r="W122" s="1">
        <v>6</v>
      </c>
      <c r="X122" s="1">
        <v>0</v>
      </c>
      <c r="Y122" s="1">
        <v>0</v>
      </c>
      <c r="Z122" s="1">
        <v>886.40234375</v>
      </c>
      <c r="AA122" s="1">
        <v>1666.9307861328125</v>
      </c>
      <c r="AB122" s="1">
        <v>1421.5416259765625</v>
      </c>
      <c r="AC122">
        <v>-9999</v>
      </c>
      <c r="AD122">
        <f t="shared" si="283"/>
        <v>0.46824286219681349</v>
      </c>
      <c r="AE122">
        <f t="shared" si="284"/>
        <v>0.14721016745124693</v>
      </c>
      <c r="AF122" s="1">
        <v>-1</v>
      </c>
      <c r="AG122" s="1">
        <v>0.87</v>
      </c>
      <c r="AH122" s="1">
        <v>0.92</v>
      </c>
      <c r="AI122" s="1">
        <v>12.878787994384766</v>
      </c>
      <c r="AJ122">
        <f t="shared" si="285"/>
        <v>0.8764393939971924</v>
      </c>
      <c r="AK122">
        <f t="shared" si="286"/>
        <v>1.5904374606414171E-2</v>
      </c>
      <c r="AL122">
        <f t="shared" si="287"/>
        <v>0.31438849224651078</v>
      </c>
      <c r="AM122">
        <f t="shared" si="288"/>
        <v>1.8805577375627427</v>
      </c>
      <c r="AN122">
        <f t="shared" si="289"/>
        <v>-1</v>
      </c>
      <c r="AO122" s="1">
        <v>1626.847900390625</v>
      </c>
      <c r="AP122" s="1">
        <v>0.5</v>
      </c>
      <c r="AQ122">
        <f t="shared" si="290"/>
        <v>104.9486006194216</v>
      </c>
      <c r="AR122">
        <f t="shared" si="291"/>
        <v>1.58438355075719</v>
      </c>
      <c r="AS122">
        <f t="shared" si="292"/>
        <v>1.5253490541053942</v>
      </c>
      <c r="AT122">
        <f t="shared" si="293"/>
        <v>20.565034866333008</v>
      </c>
      <c r="AU122" s="1">
        <v>1.87</v>
      </c>
      <c r="AV122">
        <f t="shared" si="294"/>
        <v>4.8210280179977421</v>
      </c>
      <c r="AW122" s="1">
        <v>1</v>
      </c>
      <c r="AX122">
        <f t="shared" si="295"/>
        <v>9.6420560359954841</v>
      </c>
      <c r="AY122" s="1">
        <v>17.087526321411133</v>
      </c>
      <c r="AZ122" s="1">
        <v>20.565034866333008</v>
      </c>
      <c r="BA122" s="1">
        <v>17.113105773925781</v>
      </c>
      <c r="BB122" s="1">
        <v>900.0889892578125</v>
      </c>
      <c r="BC122" s="1">
        <v>885.70477294921875</v>
      </c>
      <c r="BD122" s="1">
        <v>10.352797508239746</v>
      </c>
      <c r="BE122" s="1">
        <v>11.329038619995117</v>
      </c>
      <c r="BF122" s="1">
        <v>42.277725219726562</v>
      </c>
      <c r="BG122" s="1">
        <v>46.264400482177734</v>
      </c>
      <c r="BH122" s="1">
        <v>300.05206298828125</v>
      </c>
      <c r="BI122" s="7">
        <v>1626.847900390625</v>
      </c>
      <c r="BJ122" s="1">
        <v>47.242282867431641</v>
      </c>
      <c r="BK122" s="1">
        <v>79.851600646972656</v>
      </c>
      <c r="BL122" s="1">
        <v>3.6058430671691895</v>
      </c>
      <c r="BM122" s="1">
        <v>-0.13022336363792419</v>
      </c>
      <c r="BN122" s="1">
        <v>0.5</v>
      </c>
      <c r="BO122" s="1">
        <v>-1.355140209197998</v>
      </c>
      <c r="BP122" s="1">
        <v>7.355140209197998</v>
      </c>
      <c r="BQ122" s="1">
        <v>1</v>
      </c>
      <c r="BR122" s="1">
        <v>0</v>
      </c>
      <c r="BS122" s="1">
        <v>0.15999999642372131</v>
      </c>
      <c r="BT122" s="1">
        <v>111115</v>
      </c>
      <c r="BU122">
        <f t="shared" si="296"/>
        <v>1.6045564865683486</v>
      </c>
      <c r="BV122">
        <f t="shared" si="297"/>
        <v>1.58438355075719E-3</v>
      </c>
      <c r="BW122">
        <f t="shared" si="298"/>
        <v>293.71503486633299</v>
      </c>
      <c r="BX122">
        <f t="shared" si="299"/>
        <v>290.23752632141111</v>
      </c>
      <c r="BY122">
        <f t="shared" si="300"/>
        <v>260.29565824443853</v>
      </c>
      <c r="BZ122">
        <f t="shared" si="301"/>
        <v>0.59184963637761889</v>
      </c>
      <c r="CA122">
        <f t="shared" si="302"/>
        <v>2.4299909217033746</v>
      </c>
      <c r="CB122">
        <f t="shared" si="303"/>
        <v>30.431336404218978</v>
      </c>
      <c r="CC122">
        <f t="shared" si="304"/>
        <v>19.102297784223861</v>
      </c>
      <c r="CD122">
        <f t="shared" si="305"/>
        <v>18.82628059387207</v>
      </c>
      <c r="CE122">
        <f t="shared" si="306"/>
        <v>2.181388336792784</v>
      </c>
      <c r="CF122">
        <f t="shared" si="307"/>
        <v>8.1210194849305792E-2</v>
      </c>
      <c r="CG122">
        <f t="shared" si="308"/>
        <v>0.90464186759798026</v>
      </c>
      <c r="CH122">
        <f t="shared" si="309"/>
        <v>1.2767464691948036</v>
      </c>
      <c r="CI122">
        <f t="shared" si="310"/>
        <v>5.0817898740932996E-2</v>
      </c>
      <c r="CJ122">
        <f t="shared" si="311"/>
        <v>35.014913313249664</v>
      </c>
      <c r="CK122">
        <f t="shared" si="312"/>
        <v>0.49508577061636183</v>
      </c>
      <c r="CL122">
        <f t="shared" si="313"/>
        <v>36.429531520581179</v>
      </c>
      <c r="CM122">
        <f t="shared" si="314"/>
        <v>882.66974199441051</v>
      </c>
      <c r="CN122">
        <f t="shared" si="315"/>
        <v>8.9465244800016955E-3</v>
      </c>
      <c r="CO122">
        <f t="shared" si="316"/>
        <v>0</v>
      </c>
      <c r="CP122">
        <f t="shared" si="317"/>
        <v>1425.8335879439642</v>
      </c>
      <c r="CQ122">
        <f t="shared" si="318"/>
        <v>780.5284423828125</v>
      </c>
      <c r="CR122">
        <f t="shared" si="319"/>
        <v>0.14721016745124693</v>
      </c>
      <c r="CS122">
        <v>-9999</v>
      </c>
    </row>
    <row r="123" spans="1:97" x14ac:dyDescent="0.2">
      <c r="A123" t="s">
        <v>125</v>
      </c>
      <c r="B123" t="s">
        <v>127</v>
      </c>
      <c r="C123" t="s">
        <v>224</v>
      </c>
      <c r="D123">
        <v>2</v>
      </c>
      <c r="E123">
        <v>2</v>
      </c>
      <c r="F123" t="s">
        <v>133</v>
      </c>
      <c r="G123" t="s">
        <v>135</v>
      </c>
      <c r="H123" t="s">
        <v>225</v>
      </c>
      <c r="I123">
        <v>1</v>
      </c>
      <c r="J123" s="8">
        <v>20130620</v>
      </c>
      <c r="K123" t="s">
        <v>147</v>
      </c>
      <c r="L123" t="s">
        <v>140</v>
      </c>
      <c r="M123" t="s">
        <v>143</v>
      </c>
      <c r="N123">
        <v>0</v>
      </c>
      <c r="O123" s="1">
        <v>7</v>
      </c>
      <c r="P123" s="1" t="s">
        <v>232</v>
      </c>
      <c r="Q123" s="1">
        <v>1144.9999988973141</v>
      </c>
      <c r="R123" s="1">
        <v>0</v>
      </c>
      <c r="S123">
        <f t="shared" si="280"/>
        <v>22.66243652109474</v>
      </c>
      <c r="T123">
        <f t="shared" si="281"/>
        <v>8.2837503846886151E-2</v>
      </c>
      <c r="U123">
        <f t="shared" si="282"/>
        <v>714.31371399326019</v>
      </c>
      <c r="V123" s="1">
        <v>7</v>
      </c>
      <c r="W123" s="1">
        <v>7</v>
      </c>
      <c r="X123" s="1">
        <v>0</v>
      </c>
      <c r="Y123" s="1">
        <v>0</v>
      </c>
      <c r="Z123" s="1">
        <v>901.485107421875</v>
      </c>
      <c r="AA123" s="1">
        <v>1725.022216796875</v>
      </c>
      <c r="AB123" s="1">
        <v>1479.57568359375</v>
      </c>
      <c r="AC123">
        <v>-9999</v>
      </c>
      <c r="AD123">
        <f t="shared" si="283"/>
        <v>0.47740666836407081</v>
      </c>
      <c r="AE123">
        <f t="shared" si="284"/>
        <v>0.14228601279053951</v>
      </c>
      <c r="AF123" s="1">
        <v>-1</v>
      </c>
      <c r="AG123" s="1">
        <v>0.87</v>
      </c>
      <c r="AH123" s="1">
        <v>0.92</v>
      </c>
      <c r="AI123" s="1">
        <v>7.9487180709838867</v>
      </c>
      <c r="AJ123">
        <f t="shared" si="285"/>
        <v>0.87397435903549192</v>
      </c>
      <c r="AK123">
        <f t="shared" si="286"/>
        <v>1.1539038678249644E-2</v>
      </c>
      <c r="AL123">
        <f t="shared" si="287"/>
        <v>0.29803943308565617</v>
      </c>
      <c r="AM123">
        <f t="shared" si="288"/>
        <v>1.9135337928434606</v>
      </c>
      <c r="AN123">
        <f t="shared" si="289"/>
        <v>-1</v>
      </c>
      <c r="AO123" s="1">
        <v>2346.341064453125</v>
      </c>
      <c r="AP123" s="1">
        <v>0.5</v>
      </c>
      <c r="AQ123">
        <f t="shared" si="290"/>
        <v>145.88883178986495</v>
      </c>
      <c r="AR123">
        <f t="shared" si="291"/>
        <v>1.602577512390287</v>
      </c>
      <c r="AS123">
        <f t="shared" si="292"/>
        <v>1.5254253222749843</v>
      </c>
      <c r="AT123">
        <f t="shared" si="293"/>
        <v>20.625467300415039</v>
      </c>
      <c r="AU123" s="1">
        <v>1.87</v>
      </c>
      <c r="AV123">
        <f t="shared" si="294"/>
        <v>4.8210280179977421</v>
      </c>
      <c r="AW123" s="1">
        <v>1</v>
      </c>
      <c r="AX123">
        <f t="shared" si="295"/>
        <v>9.6420560359954841</v>
      </c>
      <c r="AY123" s="1">
        <v>17.135135650634766</v>
      </c>
      <c r="AZ123" s="1">
        <v>20.625467300415039</v>
      </c>
      <c r="BA123" s="1">
        <v>17.110893249511719</v>
      </c>
      <c r="BB123" s="1">
        <v>1200.1734619140625</v>
      </c>
      <c r="BC123" s="1">
        <v>1184.866455078125</v>
      </c>
      <c r="BD123" s="1">
        <v>10.453962326049805</v>
      </c>
      <c r="BE123" s="1">
        <v>11.441288948059082</v>
      </c>
      <c r="BF123" s="1">
        <v>42.563739776611328</v>
      </c>
      <c r="BG123" s="1">
        <v>46.58367919921875</v>
      </c>
      <c r="BH123" s="1">
        <v>300.05596923828125</v>
      </c>
      <c r="BI123" s="7">
        <v>2346.341064453125</v>
      </c>
      <c r="BJ123" s="1">
        <v>51.729835510253906</v>
      </c>
      <c r="BK123" s="1">
        <v>79.854194641113281</v>
      </c>
      <c r="BL123" s="1">
        <v>4.0020833015441895</v>
      </c>
      <c r="BM123" s="1">
        <v>-0.12841424345970154</v>
      </c>
      <c r="BN123" s="1">
        <v>0.5</v>
      </c>
      <c r="BO123" s="1">
        <v>-1.355140209197998</v>
      </c>
      <c r="BP123" s="1">
        <v>7.355140209197998</v>
      </c>
      <c r="BQ123" s="1">
        <v>1</v>
      </c>
      <c r="BR123" s="1">
        <v>0</v>
      </c>
      <c r="BS123" s="1">
        <v>0.15999999642372131</v>
      </c>
      <c r="BT123" s="1">
        <v>111115</v>
      </c>
      <c r="BU123">
        <f t="shared" si="296"/>
        <v>1.604577375605782</v>
      </c>
      <c r="BV123">
        <f t="shared" si="297"/>
        <v>1.6025775123902871E-3</v>
      </c>
      <c r="BW123">
        <f t="shared" si="298"/>
        <v>293.77546730041502</v>
      </c>
      <c r="BX123">
        <f t="shared" si="299"/>
        <v>290.28513565063474</v>
      </c>
      <c r="BY123">
        <f t="shared" si="300"/>
        <v>375.41456192133046</v>
      </c>
      <c r="BZ123">
        <f t="shared" si="301"/>
        <v>1.033065630600742</v>
      </c>
      <c r="CA123">
        <f t="shared" si="302"/>
        <v>2.4390602368785124</v>
      </c>
      <c r="CB123">
        <f t="shared" si="303"/>
        <v>30.543921303574852</v>
      </c>
      <c r="CC123">
        <f t="shared" si="304"/>
        <v>19.10263235551577</v>
      </c>
      <c r="CD123">
        <f t="shared" si="305"/>
        <v>18.880301475524902</v>
      </c>
      <c r="CE123">
        <f t="shared" si="306"/>
        <v>2.1887626606397754</v>
      </c>
      <c r="CF123">
        <f t="shared" si="307"/>
        <v>8.2131886657816733E-2</v>
      </c>
      <c r="CG123">
        <f t="shared" si="308"/>
        <v>0.91363491460352819</v>
      </c>
      <c r="CH123">
        <f t="shared" si="309"/>
        <v>1.2751277460362473</v>
      </c>
      <c r="CI123">
        <f t="shared" si="310"/>
        <v>5.1395361507837398E-2</v>
      </c>
      <c r="CJ123">
        <f t="shared" si="311"/>
        <v>57.040946352034318</v>
      </c>
      <c r="CK123">
        <f t="shared" si="312"/>
        <v>0.60286432359684061</v>
      </c>
      <c r="CL123">
        <f t="shared" si="313"/>
        <v>36.661576650464909</v>
      </c>
      <c r="CM123">
        <f t="shared" si="314"/>
        <v>1181.6934503590833</v>
      </c>
      <c r="CN123">
        <f t="shared" si="315"/>
        <v>7.0309322045572914E-3</v>
      </c>
      <c r="CO123">
        <f t="shared" si="316"/>
        <v>0</v>
      </c>
      <c r="CP123">
        <f t="shared" si="317"/>
        <v>2050.6419278840735</v>
      </c>
      <c r="CQ123">
        <f t="shared" si="318"/>
        <v>823.537109375</v>
      </c>
      <c r="CR123">
        <f t="shared" si="319"/>
        <v>0.14228601279053951</v>
      </c>
      <c r="CS123">
        <v>-9999</v>
      </c>
    </row>
    <row r="124" spans="1:97" x14ac:dyDescent="0.2">
      <c r="A124" t="s">
        <v>125</v>
      </c>
      <c r="B124" t="s">
        <v>127</v>
      </c>
      <c r="C124" t="s">
        <v>224</v>
      </c>
      <c r="D124">
        <v>2</v>
      </c>
      <c r="E124">
        <v>2</v>
      </c>
      <c r="F124" t="s">
        <v>133</v>
      </c>
      <c r="G124" t="s">
        <v>135</v>
      </c>
      <c r="H124" t="s">
        <v>225</v>
      </c>
      <c r="I124">
        <v>1</v>
      </c>
      <c r="J124" s="8">
        <v>20130620</v>
      </c>
      <c r="K124" t="s">
        <v>147</v>
      </c>
      <c r="L124" t="s">
        <v>140</v>
      </c>
      <c r="M124" t="s">
        <v>143</v>
      </c>
      <c r="N124">
        <v>0</v>
      </c>
      <c r="O124" s="1">
        <v>8</v>
      </c>
      <c r="P124" s="1" t="s">
        <v>233</v>
      </c>
      <c r="Q124" s="1">
        <v>1298.9999991040677</v>
      </c>
      <c r="R124" s="1">
        <v>0</v>
      </c>
      <c r="S124">
        <f t="shared" si="280"/>
        <v>22.563464643104947</v>
      </c>
      <c r="T124">
        <f t="shared" si="281"/>
        <v>8.3341005838784288E-2</v>
      </c>
      <c r="U124">
        <f t="shared" si="282"/>
        <v>1009.312940220841</v>
      </c>
      <c r="V124" s="1">
        <v>8</v>
      </c>
      <c r="W124" s="1">
        <v>8</v>
      </c>
      <c r="X124" s="1">
        <v>0</v>
      </c>
      <c r="Y124" s="1">
        <v>0</v>
      </c>
      <c r="Z124" s="1">
        <v>910.7431640625</v>
      </c>
      <c r="AA124" s="1">
        <v>1715.4163818359375</v>
      </c>
      <c r="AB124" s="1">
        <v>1492.8521728515625</v>
      </c>
      <c r="AC124">
        <v>-9999</v>
      </c>
      <c r="AD124">
        <f t="shared" si="283"/>
        <v>0.46908332361396121</v>
      </c>
      <c r="AE124">
        <f t="shared" si="284"/>
        <v>0.12974354876229754</v>
      </c>
      <c r="AF124" s="1">
        <v>-1</v>
      </c>
      <c r="AG124" s="1">
        <v>0.87</v>
      </c>
      <c r="AH124" s="1">
        <v>0.92</v>
      </c>
      <c r="AI124" s="1">
        <v>7.9233226776123047</v>
      </c>
      <c r="AJ124">
        <f t="shared" si="285"/>
        <v>0.87396166133880615</v>
      </c>
      <c r="AK124">
        <f t="shared" si="286"/>
        <v>1.1450188376032467E-2</v>
      </c>
      <c r="AL124">
        <f t="shared" si="287"/>
        <v>0.27658955718722555</v>
      </c>
      <c r="AM124">
        <f t="shared" si="288"/>
        <v>1.8835347324311253</v>
      </c>
      <c r="AN124">
        <f t="shared" si="289"/>
        <v>-1</v>
      </c>
      <c r="AO124" s="1">
        <v>2354.692138671875</v>
      </c>
      <c r="AP124" s="1">
        <v>0.5</v>
      </c>
      <c r="AQ124">
        <f t="shared" si="290"/>
        <v>133.50031560750159</v>
      </c>
      <c r="AR124">
        <f t="shared" si="291"/>
        <v>1.5793883596237446</v>
      </c>
      <c r="AS124">
        <f t="shared" si="292"/>
        <v>1.4944705213965337</v>
      </c>
      <c r="AT124">
        <f t="shared" si="293"/>
        <v>20.463027954101562</v>
      </c>
      <c r="AU124" s="1">
        <v>1.87</v>
      </c>
      <c r="AV124">
        <f t="shared" si="294"/>
        <v>4.8210280179977421</v>
      </c>
      <c r="AW124" s="1">
        <v>1</v>
      </c>
      <c r="AX124">
        <f t="shared" si="295"/>
        <v>9.6420560359954841</v>
      </c>
      <c r="AY124" s="1">
        <v>17.045177459716797</v>
      </c>
      <c r="AZ124" s="1">
        <v>20.463027954101562</v>
      </c>
      <c r="BA124" s="1">
        <v>17.112646102905273</v>
      </c>
      <c r="BB124" s="1">
        <v>1499.2962646484375</v>
      </c>
      <c r="BC124" s="1">
        <v>1483.7742919921875</v>
      </c>
      <c r="BD124" s="1">
        <v>10.551905632019043</v>
      </c>
      <c r="BE124" s="1">
        <v>11.524835586547852</v>
      </c>
      <c r="BF124" s="1">
        <v>43.206680297851562</v>
      </c>
      <c r="BG124" s="1">
        <v>47.190513610839844</v>
      </c>
      <c r="BH124" s="1">
        <v>300.0645751953125</v>
      </c>
      <c r="BI124" s="7">
        <v>2354.692138671875</v>
      </c>
      <c r="BJ124" s="1">
        <v>29.025297164916992</v>
      </c>
      <c r="BK124" s="1">
        <v>79.851799011230469</v>
      </c>
      <c r="BL124" s="1">
        <v>4.6483235359191895</v>
      </c>
      <c r="BM124" s="1">
        <v>-0.12882336974143982</v>
      </c>
      <c r="BN124" s="1">
        <v>0.75</v>
      </c>
      <c r="BO124" s="1">
        <v>-1.355140209197998</v>
      </c>
      <c r="BP124" s="1">
        <v>7.355140209197998</v>
      </c>
      <c r="BQ124" s="1">
        <v>1</v>
      </c>
      <c r="BR124" s="1">
        <v>0</v>
      </c>
      <c r="BS124" s="1">
        <v>0.15999999642372131</v>
      </c>
      <c r="BT124" s="1">
        <v>111115</v>
      </c>
      <c r="BU124">
        <f t="shared" si="296"/>
        <v>1.6046233967663768</v>
      </c>
      <c r="BV124">
        <f t="shared" si="297"/>
        <v>1.5793883596237446E-3</v>
      </c>
      <c r="BW124">
        <f t="shared" si="298"/>
        <v>293.61302795410154</v>
      </c>
      <c r="BX124">
        <f t="shared" si="299"/>
        <v>290.19517745971677</v>
      </c>
      <c r="BY124">
        <f t="shared" si="300"/>
        <v>376.75073376646469</v>
      </c>
      <c r="BZ124">
        <f t="shared" si="301"/>
        <v>1.0454464025803427</v>
      </c>
      <c r="CA124">
        <f t="shared" si="302"/>
        <v>2.414749376291029</v>
      </c>
      <c r="CB124">
        <f t="shared" si="303"/>
        <v>30.240387895974834</v>
      </c>
      <c r="CC124">
        <f t="shared" si="304"/>
        <v>18.715552309426982</v>
      </c>
      <c r="CD124">
        <f t="shared" si="305"/>
        <v>18.75410270690918</v>
      </c>
      <c r="CE124">
        <f t="shared" si="306"/>
        <v>2.1715694250124411</v>
      </c>
      <c r="CF124">
        <f t="shared" si="307"/>
        <v>8.2626821808626655E-2</v>
      </c>
      <c r="CG124">
        <f t="shared" si="308"/>
        <v>0.92027885489449546</v>
      </c>
      <c r="CH124">
        <f t="shared" si="309"/>
        <v>1.2512905701179458</v>
      </c>
      <c r="CI124">
        <f t="shared" si="310"/>
        <v>5.1705457206490252E-2</v>
      </c>
      <c r="CJ124">
        <f t="shared" si="311"/>
        <v>80.59545404194867</v>
      </c>
      <c r="CK124">
        <f t="shared" si="312"/>
        <v>0.68023347329039408</v>
      </c>
      <c r="CL124">
        <f t="shared" si="313"/>
        <v>37.332432478561572</v>
      </c>
      <c r="CM124">
        <f t="shared" si="314"/>
        <v>1480.6151444872905</v>
      </c>
      <c r="CN124">
        <f t="shared" si="315"/>
        <v>5.6891827927561603E-3</v>
      </c>
      <c r="CO124">
        <f t="shared" si="316"/>
        <v>0</v>
      </c>
      <c r="CP124">
        <f t="shared" si="317"/>
        <v>2057.9106534550983</v>
      </c>
      <c r="CQ124">
        <f t="shared" si="318"/>
        <v>804.6732177734375</v>
      </c>
      <c r="CR124">
        <f t="shared" si="319"/>
        <v>0.12974354876229754</v>
      </c>
      <c r="CS124">
        <v>-9999</v>
      </c>
    </row>
    <row r="125" spans="1:97" x14ac:dyDescent="0.2">
      <c r="A125" t="s">
        <v>125</v>
      </c>
      <c r="B125" t="s">
        <v>127</v>
      </c>
      <c r="C125" t="s">
        <v>224</v>
      </c>
      <c r="D125">
        <v>2</v>
      </c>
      <c r="E125">
        <v>2</v>
      </c>
      <c r="F125" t="s">
        <v>133</v>
      </c>
      <c r="G125" t="s">
        <v>135</v>
      </c>
      <c r="H125" t="s">
        <v>225</v>
      </c>
      <c r="I125">
        <v>2</v>
      </c>
      <c r="J125" s="8">
        <v>20130620</v>
      </c>
      <c r="K125" t="s">
        <v>147</v>
      </c>
      <c r="L125" t="s">
        <v>140</v>
      </c>
      <c r="M125" t="s">
        <v>143</v>
      </c>
      <c r="N125">
        <v>0</v>
      </c>
      <c r="O125" s="1">
        <v>9</v>
      </c>
      <c r="P125" s="1" t="s">
        <v>234</v>
      </c>
      <c r="Q125" s="1">
        <v>1819.4999999655411</v>
      </c>
      <c r="R125" s="1">
        <v>0</v>
      </c>
      <c r="S125">
        <f t="shared" si="280"/>
        <v>11.028920146986742</v>
      </c>
      <c r="T125">
        <f t="shared" si="281"/>
        <v>8.7380821188439373E-2</v>
      </c>
      <c r="U125">
        <f t="shared" si="282"/>
        <v>175.96376195696283</v>
      </c>
      <c r="V125" s="1">
        <v>9</v>
      </c>
      <c r="W125" s="1">
        <v>9</v>
      </c>
      <c r="X125" s="1">
        <v>0</v>
      </c>
      <c r="Y125" s="1">
        <v>0</v>
      </c>
      <c r="Z125" s="1">
        <v>901.2042236328125</v>
      </c>
      <c r="AA125" s="1">
        <v>1437.947509765625</v>
      </c>
      <c r="AB125" s="1">
        <v>1282.9058837890625</v>
      </c>
      <c r="AC125">
        <v>-9999</v>
      </c>
      <c r="AD125">
        <f t="shared" si="283"/>
        <v>0.37327043058776027</v>
      </c>
      <c r="AE125">
        <f t="shared" si="284"/>
        <v>0.10782147813019487</v>
      </c>
      <c r="AF125" s="1">
        <v>-1</v>
      </c>
      <c r="AG125" s="1">
        <v>0.87</v>
      </c>
      <c r="AH125" s="1">
        <v>0.92</v>
      </c>
      <c r="AI125" s="1">
        <v>8.0808076858520508</v>
      </c>
      <c r="AJ125">
        <f t="shared" si="285"/>
        <v>0.87404040384292603</v>
      </c>
      <c r="AK125">
        <f t="shared" si="286"/>
        <v>5.8371631406602459E-3</v>
      </c>
      <c r="AL125">
        <f t="shared" si="287"/>
        <v>0.28885619994173301</v>
      </c>
      <c r="AM125">
        <f t="shared" si="288"/>
        <v>1.5955845213076849</v>
      </c>
      <c r="AN125">
        <f t="shared" si="289"/>
        <v>-1</v>
      </c>
      <c r="AO125" s="1">
        <v>2357.725830078125</v>
      </c>
      <c r="AP125" s="1">
        <v>0.5</v>
      </c>
      <c r="AQ125">
        <f t="shared" si="290"/>
        <v>111.09642811966101</v>
      </c>
      <c r="AR125">
        <f t="shared" si="291"/>
        <v>2.5020475341676822</v>
      </c>
      <c r="AS125">
        <f t="shared" si="292"/>
        <v>2.2468254554916678</v>
      </c>
      <c r="AT125">
        <f t="shared" si="293"/>
        <v>25.197055816650391</v>
      </c>
      <c r="AU125" s="1">
        <v>1.87</v>
      </c>
      <c r="AV125">
        <f t="shared" si="294"/>
        <v>4.8210280179977421</v>
      </c>
      <c r="AW125" s="1">
        <v>1</v>
      </c>
      <c r="AX125">
        <f t="shared" si="295"/>
        <v>9.6420560359954841</v>
      </c>
      <c r="AY125" s="1">
        <v>25.417593002319336</v>
      </c>
      <c r="AZ125" s="1">
        <v>25.197055816650391</v>
      </c>
      <c r="BA125" s="1">
        <v>28.037010192871094</v>
      </c>
      <c r="BB125" s="1">
        <v>400.08843994140625</v>
      </c>
      <c r="BC125" s="1">
        <v>392.60281372070312</v>
      </c>
      <c r="BD125" s="1">
        <v>10.611409187316895</v>
      </c>
      <c r="BE125" s="1">
        <v>12.15178394317627</v>
      </c>
      <c r="BF125" s="1">
        <v>25.995929718017578</v>
      </c>
      <c r="BG125" s="1">
        <v>29.769554138183594</v>
      </c>
      <c r="BH125" s="1">
        <v>300.05508422851562</v>
      </c>
      <c r="BI125" s="7">
        <v>2357.725830078125</v>
      </c>
      <c r="BJ125" s="1">
        <v>45.485862731933594</v>
      </c>
      <c r="BK125" s="1">
        <v>79.856605529785156</v>
      </c>
      <c r="BL125" s="1">
        <v>3.5099873542785645</v>
      </c>
      <c r="BM125" s="1">
        <v>-0.1431637704372406</v>
      </c>
      <c r="BN125" s="1">
        <v>0.75</v>
      </c>
      <c r="BO125" s="1">
        <v>-1.355140209197998</v>
      </c>
      <c r="BP125" s="1">
        <v>7.355140209197998</v>
      </c>
      <c r="BQ125" s="1">
        <v>1</v>
      </c>
      <c r="BR125" s="1">
        <v>0</v>
      </c>
      <c r="BS125" s="1">
        <v>0.15999999642372131</v>
      </c>
      <c r="BT125" s="1">
        <v>111115</v>
      </c>
      <c r="BU125">
        <f t="shared" si="296"/>
        <v>1.6045726429332385</v>
      </c>
      <c r="BV125">
        <f t="shared" si="297"/>
        <v>2.5020475341676822E-3</v>
      </c>
      <c r="BW125">
        <f t="shared" si="298"/>
        <v>298.34705581665037</v>
      </c>
      <c r="BX125">
        <f t="shared" si="299"/>
        <v>298.56759300231931</v>
      </c>
      <c r="BY125">
        <f t="shared" si="300"/>
        <v>377.23612438061537</v>
      </c>
      <c r="BZ125">
        <f t="shared" si="301"/>
        <v>1.0392600248810979</v>
      </c>
      <c r="CA125">
        <f t="shared" si="302"/>
        <v>3.2172256723250725</v>
      </c>
      <c r="CB125">
        <f t="shared" si="303"/>
        <v>40.287533523136069</v>
      </c>
      <c r="CC125">
        <f t="shared" si="304"/>
        <v>28.1357495799598</v>
      </c>
      <c r="CD125">
        <f t="shared" si="305"/>
        <v>25.307324409484863</v>
      </c>
      <c r="CE125">
        <f t="shared" si="306"/>
        <v>3.2384054382681486</v>
      </c>
      <c r="CF125">
        <f t="shared" si="307"/>
        <v>8.6596047308548446E-2</v>
      </c>
      <c r="CG125">
        <f t="shared" si="308"/>
        <v>0.97040021683340461</v>
      </c>
      <c r="CH125">
        <f t="shared" si="309"/>
        <v>2.2680052214347439</v>
      </c>
      <c r="CI125">
        <f t="shared" si="310"/>
        <v>5.4192493692838337E-2</v>
      </c>
      <c r="CJ125">
        <f t="shared" si="311"/>
        <v>14.051868726134197</v>
      </c>
      <c r="CK125">
        <f t="shared" si="312"/>
        <v>0.44819791353340405</v>
      </c>
      <c r="CL125">
        <f t="shared" si="313"/>
        <v>28.926327871273838</v>
      </c>
      <c r="CM125">
        <f t="shared" si="314"/>
        <v>391.05863661336741</v>
      </c>
      <c r="CN125">
        <f t="shared" si="315"/>
        <v>8.1580134120206524E-3</v>
      </c>
      <c r="CO125">
        <f t="shared" si="316"/>
        <v>0</v>
      </c>
      <c r="CP125">
        <f t="shared" si="317"/>
        <v>2060.7476366723822</v>
      </c>
      <c r="CQ125">
        <f t="shared" si="318"/>
        <v>536.7432861328125</v>
      </c>
      <c r="CR125">
        <f t="shared" si="319"/>
        <v>0.10782147813019487</v>
      </c>
      <c r="CS125">
        <v>-9999</v>
      </c>
    </row>
    <row r="126" spans="1:97" x14ac:dyDescent="0.2">
      <c r="A126" t="s">
        <v>125</v>
      </c>
      <c r="B126" t="s">
        <v>127</v>
      </c>
      <c r="C126" t="s">
        <v>224</v>
      </c>
      <c r="D126">
        <v>2</v>
      </c>
      <c r="E126">
        <v>2</v>
      </c>
      <c r="F126" t="s">
        <v>133</v>
      </c>
      <c r="G126" t="s">
        <v>135</v>
      </c>
      <c r="H126" t="s">
        <v>225</v>
      </c>
      <c r="I126">
        <v>2</v>
      </c>
      <c r="J126" s="8">
        <v>20130620</v>
      </c>
      <c r="K126" t="s">
        <v>147</v>
      </c>
      <c r="L126" t="s">
        <v>140</v>
      </c>
      <c r="M126" t="s">
        <v>143</v>
      </c>
      <c r="N126">
        <v>0</v>
      </c>
      <c r="O126" s="1">
        <v>10</v>
      </c>
      <c r="P126" s="1" t="s">
        <v>235</v>
      </c>
      <c r="Q126" s="1">
        <v>2005.4999996209517</v>
      </c>
      <c r="R126" s="1">
        <v>0</v>
      </c>
      <c r="S126">
        <f t="shared" si="280"/>
        <v>5.998175726589249</v>
      </c>
      <c r="T126">
        <f t="shared" si="281"/>
        <v>8.4248453999793041E-2</v>
      </c>
      <c r="U126">
        <f t="shared" si="282"/>
        <v>122.28587251467928</v>
      </c>
      <c r="V126" s="1">
        <v>10</v>
      </c>
      <c r="W126" s="1">
        <v>10</v>
      </c>
      <c r="X126" s="1">
        <v>0</v>
      </c>
      <c r="Y126" s="1">
        <v>0</v>
      </c>
      <c r="Z126" s="1">
        <v>908.919677734375</v>
      </c>
      <c r="AA126" s="1">
        <v>1407.921630859375</v>
      </c>
      <c r="AB126" s="1">
        <v>1258.005859375</v>
      </c>
      <c r="AC126">
        <v>-9999</v>
      </c>
      <c r="AD126">
        <f t="shared" si="283"/>
        <v>0.35442452348744469</v>
      </c>
      <c r="AE126">
        <f t="shared" si="284"/>
        <v>0.10648019619733279</v>
      </c>
      <c r="AF126" s="1">
        <v>-1</v>
      </c>
      <c r="AG126" s="1">
        <v>0.87</v>
      </c>
      <c r="AH126" s="1">
        <v>0.92</v>
      </c>
      <c r="AI126" s="1">
        <v>13.207547187805176</v>
      </c>
      <c r="AJ126">
        <f t="shared" si="285"/>
        <v>0.87660377359390251</v>
      </c>
      <c r="AK126">
        <f t="shared" si="286"/>
        <v>4.5870405492214892E-3</v>
      </c>
      <c r="AL126">
        <f t="shared" si="287"/>
        <v>0.30043123187299647</v>
      </c>
      <c r="AM126">
        <f t="shared" si="288"/>
        <v>1.5490055561002274</v>
      </c>
      <c r="AN126">
        <f t="shared" si="289"/>
        <v>-1</v>
      </c>
      <c r="AO126" s="1">
        <v>1740.3994140625</v>
      </c>
      <c r="AP126" s="1">
        <v>0.5</v>
      </c>
      <c r="AQ126">
        <f t="shared" si="290"/>
        <v>81.225260208033774</v>
      </c>
      <c r="AR126">
        <f t="shared" si="291"/>
        <v>2.4246721402476723</v>
      </c>
      <c r="AS126">
        <f t="shared" si="292"/>
        <v>2.2572176398415893</v>
      </c>
      <c r="AT126">
        <f t="shared" si="293"/>
        <v>25.290874481201172</v>
      </c>
      <c r="AU126" s="1">
        <v>1.87</v>
      </c>
      <c r="AV126">
        <f t="shared" si="294"/>
        <v>4.8210280179977421</v>
      </c>
      <c r="AW126" s="1">
        <v>1</v>
      </c>
      <c r="AX126">
        <f t="shared" si="295"/>
        <v>9.6420560359954841</v>
      </c>
      <c r="AY126" s="1">
        <v>25.110998153686523</v>
      </c>
      <c r="AZ126" s="1">
        <v>25.290874481201172</v>
      </c>
      <c r="BA126" s="1">
        <v>27.057451248168945</v>
      </c>
      <c r="BB126" s="1">
        <v>249.69477844238281</v>
      </c>
      <c r="BC126" s="1">
        <v>245.58540344238281</v>
      </c>
      <c r="BD126" s="1">
        <v>10.754472732543945</v>
      </c>
      <c r="BE126" s="1">
        <v>12.247101783752441</v>
      </c>
      <c r="BF126" s="1">
        <v>26.83167839050293</v>
      </c>
      <c r="BG126" s="1">
        <v>30.555686950683594</v>
      </c>
      <c r="BH126" s="1">
        <v>300.0482177734375</v>
      </c>
      <c r="BI126" s="7">
        <v>1740.3994140625</v>
      </c>
      <c r="BJ126" s="1">
        <v>44.31134033203125</v>
      </c>
      <c r="BK126" s="1">
        <v>79.8572998046875</v>
      </c>
      <c r="BL126" s="1">
        <v>3.0867085456848145</v>
      </c>
      <c r="BM126" s="1">
        <v>-0.12161359190940857</v>
      </c>
      <c r="BN126" s="1">
        <v>0.5</v>
      </c>
      <c r="BO126" s="1">
        <v>-1.355140209197998</v>
      </c>
      <c r="BP126" s="1">
        <v>7.355140209197998</v>
      </c>
      <c r="BQ126" s="1">
        <v>1</v>
      </c>
      <c r="BR126" s="1">
        <v>0</v>
      </c>
      <c r="BS126" s="1">
        <v>0.15999999642372131</v>
      </c>
      <c r="BT126" s="1">
        <v>111115</v>
      </c>
      <c r="BU126">
        <f t="shared" si="296"/>
        <v>1.6045359239221255</v>
      </c>
      <c r="BV126">
        <f t="shared" si="297"/>
        <v>2.4246721402476721E-3</v>
      </c>
      <c r="BW126">
        <f t="shared" si="298"/>
        <v>298.44087448120115</v>
      </c>
      <c r="BX126">
        <f t="shared" si="299"/>
        <v>298.2609981536865</v>
      </c>
      <c r="BY126">
        <f t="shared" si="300"/>
        <v>278.46390002584667</v>
      </c>
      <c r="BZ126">
        <f t="shared" si="301"/>
        <v>0.65370853196644829</v>
      </c>
      <c r="CA126">
        <f t="shared" si="302"/>
        <v>3.2352381187252308</v>
      </c>
      <c r="CB126">
        <f t="shared" si="303"/>
        <v>40.512741185062303</v>
      </c>
      <c r="CC126">
        <f t="shared" si="304"/>
        <v>28.265639401309862</v>
      </c>
      <c r="CD126">
        <f t="shared" si="305"/>
        <v>25.200936317443848</v>
      </c>
      <c r="CE126">
        <f t="shared" si="306"/>
        <v>3.2179689570187588</v>
      </c>
      <c r="CF126">
        <f t="shared" si="307"/>
        <v>8.3518700781738203E-2</v>
      </c>
      <c r="CG126">
        <f t="shared" si="308"/>
        <v>0.97802047888364174</v>
      </c>
      <c r="CH126">
        <f t="shared" si="309"/>
        <v>2.2399484781351173</v>
      </c>
      <c r="CI126">
        <f t="shared" si="310"/>
        <v>5.2264264876830696E-2</v>
      </c>
      <c r="CJ126">
        <f t="shared" si="311"/>
        <v>9.7654195832825383</v>
      </c>
      <c r="CK126">
        <f t="shared" si="312"/>
        <v>0.4979362405118225</v>
      </c>
      <c r="CL126">
        <f t="shared" si="313"/>
        <v>28.960572514376203</v>
      </c>
      <c r="CM126">
        <f t="shared" si="314"/>
        <v>244.74558907077306</v>
      </c>
      <c r="CN126">
        <f t="shared" si="315"/>
        <v>7.0975989288872224E-3</v>
      </c>
      <c r="CO126">
        <f t="shared" si="316"/>
        <v>0</v>
      </c>
      <c r="CP126">
        <f t="shared" si="317"/>
        <v>1525.6406939278043</v>
      </c>
      <c r="CQ126">
        <f t="shared" si="318"/>
        <v>499.001953125</v>
      </c>
      <c r="CR126">
        <f t="shared" si="319"/>
        <v>0.10648019619733279</v>
      </c>
      <c r="CS126">
        <v>-9999</v>
      </c>
    </row>
    <row r="127" spans="1:97" x14ac:dyDescent="0.2">
      <c r="A127" t="s">
        <v>125</v>
      </c>
      <c r="B127" t="s">
        <v>127</v>
      </c>
      <c r="C127" t="s">
        <v>224</v>
      </c>
      <c r="D127">
        <v>2</v>
      </c>
      <c r="E127">
        <v>2</v>
      </c>
      <c r="F127" t="s">
        <v>133</v>
      </c>
      <c r="G127" t="s">
        <v>135</v>
      </c>
      <c r="H127" t="s">
        <v>225</v>
      </c>
      <c r="I127">
        <v>2</v>
      </c>
      <c r="J127" s="8">
        <v>20130620</v>
      </c>
      <c r="K127" t="s">
        <v>147</v>
      </c>
      <c r="L127" t="s">
        <v>140</v>
      </c>
      <c r="M127" t="s">
        <v>143</v>
      </c>
      <c r="N127">
        <v>0</v>
      </c>
      <c r="O127" s="1">
        <v>11</v>
      </c>
      <c r="P127" s="1" t="s">
        <v>236</v>
      </c>
      <c r="Q127" s="1">
        <v>2165.499999483116</v>
      </c>
      <c r="R127" s="1">
        <v>0</v>
      </c>
      <c r="S127">
        <f t="shared" si="280"/>
        <v>1.1779634436444986</v>
      </c>
      <c r="T127">
        <f t="shared" si="281"/>
        <v>8.2892827961527485E-2</v>
      </c>
      <c r="U127">
        <f t="shared" si="282"/>
        <v>72.466435021668104</v>
      </c>
      <c r="V127" s="1">
        <v>11</v>
      </c>
      <c r="W127" s="1">
        <v>11</v>
      </c>
      <c r="X127" s="1">
        <v>0</v>
      </c>
      <c r="Y127" s="1">
        <v>0</v>
      </c>
      <c r="Z127" s="1">
        <v>928.19140625</v>
      </c>
      <c r="AA127" s="1">
        <v>1377.836181640625</v>
      </c>
      <c r="AB127" s="1">
        <v>1239.486083984375</v>
      </c>
      <c r="AC127">
        <v>-9999</v>
      </c>
      <c r="AD127">
        <f t="shared" si="283"/>
        <v>0.32634124533964654</v>
      </c>
      <c r="AE127">
        <f t="shared" si="284"/>
        <v>0.1004111370420778</v>
      </c>
      <c r="AF127" s="1">
        <v>-1</v>
      </c>
      <c r="AG127" s="1">
        <v>0.87</v>
      </c>
      <c r="AH127" s="1">
        <v>0.92</v>
      </c>
      <c r="AI127" s="1">
        <v>13.207547187805176</v>
      </c>
      <c r="AJ127">
        <f t="shared" si="285"/>
        <v>0.87660377359390251</v>
      </c>
      <c r="AK127">
        <f t="shared" si="286"/>
        <v>1.5379599045752554E-3</v>
      </c>
      <c r="AL127">
        <f t="shared" si="287"/>
        <v>0.30768754632155915</v>
      </c>
      <c r="AM127">
        <f t="shared" si="288"/>
        <v>1.4844310907889586</v>
      </c>
      <c r="AN127">
        <f t="shared" si="289"/>
        <v>-1</v>
      </c>
      <c r="AO127" s="1">
        <v>1615.482421875</v>
      </c>
      <c r="AP127" s="1">
        <v>0.5</v>
      </c>
      <c r="AQ127">
        <f t="shared" si="290"/>
        <v>71.098012751125793</v>
      </c>
      <c r="AR127">
        <f t="shared" si="291"/>
        <v>2.5032685309883571</v>
      </c>
      <c r="AS127">
        <f t="shared" si="292"/>
        <v>2.3661540136396955</v>
      </c>
      <c r="AT127">
        <f t="shared" si="293"/>
        <v>25.913278579711914</v>
      </c>
      <c r="AU127" s="1">
        <v>1.87</v>
      </c>
      <c r="AV127">
        <f t="shared" si="294"/>
        <v>4.8210280179977421</v>
      </c>
      <c r="AW127" s="1">
        <v>1</v>
      </c>
      <c r="AX127">
        <f t="shared" si="295"/>
        <v>9.6420560359954841</v>
      </c>
      <c r="AY127" s="1">
        <v>24.832927703857422</v>
      </c>
      <c r="AZ127" s="1">
        <v>25.913278579711914</v>
      </c>
      <c r="BA127" s="1">
        <v>26.668838500976562</v>
      </c>
      <c r="BB127" s="1">
        <v>100.44691467285156</v>
      </c>
      <c r="BC127" s="1">
        <v>99.557426452636719</v>
      </c>
      <c r="BD127" s="1">
        <v>10.866496086120605</v>
      </c>
      <c r="BE127" s="1">
        <v>12.407295227050781</v>
      </c>
      <c r="BF127" s="1">
        <v>27.56488037109375</v>
      </c>
      <c r="BG127" s="1">
        <v>31.473403930664062</v>
      </c>
      <c r="BH127" s="1">
        <v>300.04119873046875</v>
      </c>
      <c r="BI127" s="7">
        <v>1615.482421875</v>
      </c>
      <c r="BJ127" s="1">
        <v>41.768527984619141</v>
      </c>
      <c r="BK127" s="1">
        <v>79.858489990234375</v>
      </c>
      <c r="BL127" s="1">
        <v>2.643761157989502</v>
      </c>
      <c r="BM127" s="1">
        <v>-0.11808404326438904</v>
      </c>
      <c r="BN127" s="1">
        <v>0.5</v>
      </c>
      <c r="BO127" s="1">
        <v>-1.355140209197998</v>
      </c>
      <c r="BP127" s="1">
        <v>7.355140209197998</v>
      </c>
      <c r="BQ127" s="1">
        <v>1</v>
      </c>
      <c r="BR127" s="1">
        <v>0</v>
      </c>
      <c r="BS127" s="1">
        <v>0.15999999642372131</v>
      </c>
      <c r="BT127" s="1">
        <v>111115</v>
      </c>
      <c r="BU127">
        <f t="shared" si="296"/>
        <v>1.6044983889329878</v>
      </c>
      <c r="BV127">
        <f t="shared" si="297"/>
        <v>2.5032685309883569E-3</v>
      </c>
      <c r="BW127">
        <f t="shared" si="298"/>
        <v>299.06327857971189</v>
      </c>
      <c r="BX127">
        <f t="shared" si="299"/>
        <v>297.9829277038574</v>
      </c>
      <c r="BY127">
        <f t="shared" si="300"/>
        <v>258.47718172258465</v>
      </c>
      <c r="BZ127">
        <f t="shared" si="301"/>
        <v>0.52326985156307371</v>
      </c>
      <c r="CA127">
        <f t="shared" si="302"/>
        <v>3.3569818753350131</v>
      </c>
      <c r="CB127">
        <f t="shared" si="303"/>
        <v>42.036630992465888</v>
      </c>
      <c r="CC127">
        <f t="shared" si="304"/>
        <v>29.629335765415107</v>
      </c>
      <c r="CD127">
        <f t="shared" si="305"/>
        <v>25.373103141784668</v>
      </c>
      <c r="CE127">
        <f t="shared" si="306"/>
        <v>3.2510977701270845</v>
      </c>
      <c r="CF127">
        <f t="shared" si="307"/>
        <v>8.2186271965852709E-2</v>
      </c>
      <c r="CG127">
        <f t="shared" si="308"/>
        <v>0.99082786169531756</v>
      </c>
      <c r="CH127">
        <f t="shared" si="309"/>
        <v>2.2602699084317668</v>
      </c>
      <c r="CI127">
        <f t="shared" si="310"/>
        <v>5.1429435747990533E-2</v>
      </c>
      <c r="CJ127">
        <f t="shared" si="311"/>
        <v>5.7870600758058517</v>
      </c>
      <c r="CK127">
        <f t="shared" si="312"/>
        <v>0.7278857801345755</v>
      </c>
      <c r="CL127">
        <f t="shared" si="313"/>
        <v>28.160619070666993</v>
      </c>
      <c r="CM127">
        <f t="shared" si="314"/>
        <v>99.392497868631054</v>
      </c>
      <c r="CN127">
        <f t="shared" si="315"/>
        <v>3.3374933246459034E-3</v>
      </c>
      <c r="CO127">
        <f t="shared" si="316"/>
        <v>0</v>
      </c>
      <c r="CP127">
        <f t="shared" si="317"/>
        <v>1416.1379871902418</v>
      </c>
      <c r="CQ127">
        <f t="shared" si="318"/>
        <v>449.644775390625</v>
      </c>
      <c r="CR127">
        <f t="shared" si="319"/>
        <v>0.1004111370420778</v>
      </c>
      <c r="CS127">
        <v>-9999</v>
      </c>
    </row>
    <row r="128" spans="1:97" x14ac:dyDescent="0.2">
      <c r="A128" t="s">
        <v>125</v>
      </c>
      <c r="B128" t="s">
        <v>127</v>
      </c>
      <c r="C128" t="s">
        <v>224</v>
      </c>
      <c r="D128">
        <v>2</v>
      </c>
      <c r="E128">
        <v>2</v>
      </c>
      <c r="F128" t="s">
        <v>133</v>
      </c>
      <c r="G128" t="s">
        <v>135</v>
      </c>
      <c r="H128" t="s">
        <v>225</v>
      </c>
      <c r="I128">
        <v>2</v>
      </c>
      <c r="J128" s="8">
        <v>20130620</v>
      </c>
      <c r="K128" t="s">
        <v>147</v>
      </c>
      <c r="L128" t="s">
        <v>140</v>
      </c>
      <c r="M128" t="s">
        <v>143</v>
      </c>
      <c r="N128">
        <v>0</v>
      </c>
      <c r="O128" s="1">
        <v>12</v>
      </c>
      <c r="P128" s="1" t="s">
        <v>237</v>
      </c>
      <c r="Q128" s="1">
        <v>2281.9999993797392</v>
      </c>
      <c r="R128" s="1">
        <v>0</v>
      </c>
      <c r="S128">
        <f t="shared" si="280"/>
        <v>-0.47168475603494375</v>
      </c>
      <c r="T128">
        <f t="shared" si="281"/>
        <v>8.1657495907435457E-2</v>
      </c>
      <c r="U128">
        <f t="shared" si="282"/>
        <v>56.764859135742505</v>
      </c>
      <c r="V128" s="1">
        <v>12</v>
      </c>
      <c r="W128" s="1">
        <v>12</v>
      </c>
      <c r="X128" s="1">
        <v>0</v>
      </c>
      <c r="Y128" s="1">
        <v>0</v>
      </c>
      <c r="Z128" s="1">
        <v>938.7396240234375</v>
      </c>
      <c r="AA128" s="1">
        <v>1344.14208984375</v>
      </c>
      <c r="AB128" s="1">
        <v>1227.000244140625</v>
      </c>
      <c r="AC128">
        <v>-9999</v>
      </c>
      <c r="AD128">
        <f t="shared" si="283"/>
        <v>0.30160685308756202</v>
      </c>
      <c r="AE128">
        <f t="shared" si="284"/>
        <v>8.7149897758757158E-2</v>
      </c>
      <c r="AF128" s="1">
        <v>-1</v>
      </c>
      <c r="AG128" s="1">
        <v>0.87</v>
      </c>
      <c r="AH128" s="1">
        <v>0.92</v>
      </c>
      <c r="AI128" s="1">
        <v>8.0050029754638672</v>
      </c>
      <c r="AJ128">
        <f t="shared" si="285"/>
        <v>0.87400250148773195</v>
      </c>
      <c r="AK128">
        <f t="shared" si="286"/>
        <v>2.5474758405272176E-4</v>
      </c>
      <c r="AL128">
        <f t="shared" si="287"/>
        <v>0.28895198125175209</v>
      </c>
      <c r="AM128">
        <f t="shared" si="288"/>
        <v>1.4318582655356102</v>
      </c>
      <c r="AN128">
        <f t="shared" si="289"/>
        <v>-1</v>
      </c>
      <c r="AO128" s="1">
        <v>2372.8505859375</v>
      </c>
      <c r="AP128" s="1">
        <v>0.5</v>
      </c>
      <c r="AQ128">
        <f t="shared" si="290"/>
        <v>90.36909941100491</v>
      </c>
      <c r="AR128">
        <f t="shared" si="291"/>
        <v>2.4470947340513898</v>
      </c>
      <c r="AS128">
        <f t="shared" si="292"/>
        <v>2.3481551288897413</v>
      </c>
      <c r="AT128">
        <f t="shared" si="293"/>
        <v>25.827756881713867</v>
      </c>
      <c r="AU128" s="1">
        <v>1.87</v>
      </c>
      <c r="AV128">
        <f t="shared" si="294"/>
        <v>4.8210280179977421</v>
      </c>
      <c r="AW128" s="1">
        <v>1</v>
      </c>
      <c r="AX128">
        <f t="shared" si="295"/>
        <v>9.6420560359954841</v>
      </c>
      <c r="AY128" s="1">
        <v>24.853874206542969</v>
      </c>
      <c r="AZ128" s="1">
        <v>25.827756881713867</v>
      </c>
      <c r="BA128" s="1">
        <v>26.672218322753906</v>
      </c>
      <c r="BB128" s="1">
        <v>49.816986083984375</v>
      </c>
      <c r="BC128" s="1">
        <v>50.034633636474609</v>
      </c>
      <c r="BD128" s="1">
        <v>10.913366317749023</v>
      </c>
      <c r="BE128" s="1">
        <v>12.419441223144531</v>
      </c>
      <c r="BF128" s="1">
        <v>27.651056289672852</v>
      </c>
      <c r="BG128" s="1">
        <v>31.46697998046875</v>
      </c>
      <c r="BH128" s="1">
        <v>300.06707763671875</v>
      </c>
      <c r="BI128" s="7">
        <v>2372.8505859375</v>
      </c>
      <c r="BJ128" s="1">
        <v>52.713356018066406</v>
      </c>
      <c r="BK128" s="1">
        <v>79.8638916015625</v>
      </c>
      <c r="BL128" s="1">
        <v>2.4648861885070801</v>
      </c>
      <c r="BM128" s="1">
        <v>-0.12278661131858826</v>
      </c>
      <c r="BN128" s="1">
        <v>0.5</v>
      </c>
      <c r="BO128" s="1">
        <v>-1.355140209197998</v>
      </c>
      <c r="BP128" s="1">
        <v>7.355140209197998</v>
      </c>
      <c r="BQ128" s="1">
        <v>1</v>
      </c>
      <c r="BR128" s="1">
        <v>0</v>
      </c>
      <c r="BS128" s="1">
        <v>0.15999999642372131</v>
      </c>
      <c r="BT128" s="1">
        <v>111115</v>
      </c>
      <c r="BU128">
        <f t="shared" si="296"/>
        <v>1.6046367788059823</v>
      </c>
      <c r="BV128">
        <f t="shared" si="297"/>
        <v>2.4470947340513899E-3</v>
      </c>
      <c r="BW128">
        <f t="shared" si="298"/>
        <v>298.97775688171384</v>
      </c>
      <c r="BX128">
        <f t="shared" si="299"/>
        <v>298.00387420654295</v>
      </c>
      <c r="BY128">
        <f t="shared" si="300"/>
        <v>379.65608526402502</v>
      </c>
      <c r="BZ128">
        <f t="shared" si="301"/>
        <v>1.0048635676886042</v>
      </c>
      <c r="CA128">
        <f t="shared" si="302"/>
        <v>3.340020036486933</v>
      </c>
      <c r="CB128">
        <f t="shared" si="303"/>
        <v>41.821403509237292</v>
      </c>
      <c r="CC128">
        <f t="shared" si="304"/>
        <v>29.401962286092761</v>
      </c>
      <c r="CD128">
        <f t="shared" si="305"/>
        <v>25.340815544128418</v>
      </c>
      <c r="CE128">
        <f t="shared" si="306"/>
        <v>3.244862297925224</v>
      </c>
      <c r="CF128">
        <f t="shared" si="307"/>
        <v>8.0971755154584629E-2</v>
      </c>
      <c r="CG128">
        <f t="shared" si="308"/>
        <v>0.99186490759719159</v>
      </c>
      <c r="CH128">
        <f t="shared" si="309"/>
        <v>2.2529973903280323</v>
      </c>
      <c r="CI128">
        <f t="shared" si="310"/>
        <v>5.0668512948178722E-2</v>
      </c>
      <c r="CJ128">
        <f t="shared" si="311"/>
        <v>4.5334625567949045</v>
      </c>
      <c r="CK128">
        <f t="shared" si="312"/>
        <v>1.1345113376499603</v>
      </c>
      <c r="CL128">
        <f t="shared" si="313"/>
        <v>28.343412622044251</v>
      </c>
      <c r="CM128">
        <f t="shared" si="314"/>
        <v>50.100674988886375</v>
      </c>
      <c r="CN128">
        <f t="shared" si="315"/>
        <v>-2.6684581935856777E-3</v>
      </c>
      <c r="CO128">
        <f t="shared" si="316"/>
        <v>0</v>
      </c>
      <c r="CP128">
        <f t="shared" si="317"/>
        <v>2073.8773477660056</v>
      </c>
      <c r="CQ128">
        <f t="shared" si="318"/>
        <v>405.4024658203125</v>
      </c>
      <c r="CR128">
        <f t="shared" si="319"/>
        <v>8.7149897758757158E-2</v>
      </c>
      <c r="CS128">
        <v>-9999</v>
      </c>
    </row>
    <row r="129" spans="1:97" x14ac:dyDescent="0.2">
      <c r="A129" t="s">
        <v>125</v>
      </c>
      <c r="B129" t="s">
        <v>127</v>
      </c>
      <c r="C129" t="s">
        <v>224</v>
      </c>
      <c r="D129">
        <v>2</v>
      </c>
      <c r="E129">
        <v>2</v>
      </c>
      <c r="F129" t="s">
        <v>133</v>
      </c>
      <c r="G129" t="s">
        <v>135</v>
      </c>
      <c r="H129" t="s">
        <v>225</v>
      </c>
      <c r="I129">
        <v>2</v>
      </c>
      <c r="J129" s="8">
        <v>20130620</v>
      </c>
      <c r="K129" t="s">
        <v>147</v>
      </c>
      <c r="L129" t="s">
        <v>140</v>
      </c>
      <c r="M129" t="s">
        <v>143</v>
      </c>
      <c r="N129">
        <v>0</v>
      </c>
      <c r="O129" s="1">
        <v>13</v>
      </c>
      <c r="P129" s="1" t="s">
        <v>238</v>
      </c>
      <c r="Q129" s="1">
        <v>2425.9999998621643</v>
      </c>
      <c r="R129" s="1">
        <v>0</v>
      </c>
      <c r="S129">
        <f t="shared" si="280"/>
        <v>10.871219318280378</v>
      </c>
      <c r="T129">
        <f t="shared" si="281"/>
        <v>8.0942456887731426E-2</v>
      </c>
      <c r="U129">
        <f t="shared" si="282"/>
        <v>163.64513029944129</v>
      </c>
      <c r="V129" s="1">
        <v>13</v>
      </c>
      <c r="W129" s="1">
        <v>13</v>
      </c>
      <c r="X129" s="1">
        <v>0</v>
      </c>
      <c r="Y129" s="1">
        <v>0</v>
      </c>
      <c r="Z129" s="1">
        <v>895.7080078125</v>
      </c>
      <c r="AA129" s="1">
        <v>1432.0836181640625</v>
      </c>
      <c r="AB129" s="1">
        <v>1227.7586669921875</v>
      </c>
      <c r="AC129">
        <v>-9999</v>
      </c>
      <c r="AD129">
        <f t="shared" si="283"/>
        <v>0.37454210323221099</v>
      </c>
      <c r="AE129">
        <f t="shared" si="284"/>
        <v>0.14267669050905035</v>
      </c>
      <c r="AF129" s="1">
        <v>-1</v>
      </c>
      <c r="AG129" s="1">
        <v>0.87</v>
      </c>
      <c r="AH129" s="1">
        <v>0.92</v>
      </c>
      <c r="AI129" s="1">
        <v>8.0050029754638672</v>
      </c>
      <c r="AJ129">
        <f t="shared" si="285"/>
        <v>0.87400250148773195</v>
      </c>
      <c r="AK129">
        <f t="shared" si="286"/>
        <v>5.7254071456356928E-3</v>
      </c>
      <c r="AL129">
        <f t="shared" si="287"/>
        <v>0.38093632004995914</v>
      </c>
      <c r="AM129">
        <f t="shared" si="288"/>
        <v>1.5988286424517966</v>
      </c>
      <c r="AN129">
        <f t="shared" si="289"/>
        <v>-1</v>
      </c>
      <c r="AO129" s="1">
        <v>2372.33642578125</v>
      </c>
      <c r="AP129" s="1">
        <v>0.5</v>
      </c>
      <c r="AQ129">
        <f t="shared" si="290"/>
        <v>147.91492042015227</v>
      </c>
      <c r="AR129">
        <f t="shared" si="291"/>
        <v>2.3117054133860542</v>
      </c>
      <c r="AS129">
        <f t="shared" si="292"/>
        <v>2.2393728421429695</v>
      </c>
      <c r="AT129">
        <f t="shared" si="293"/>
        <v>25.248147964477539</v>
      </c>
      <c r="AU129" s="1">
        <v>1.87</v>
      </c>
      <c r="AV129">
        <f t="shared" si="294"/>
        <v>4.8210280179977421</v>
      </c>
      <c r="AW129" s="1">
        <v>1</v>
      </c>
      <c r="AX129">
        <f t="shared" si="295"/>
        <v>9.6420560359954841</v>
      </c>
      <c r="AY129" s="1">
        <v>24.844039916992188</v>
      </c>
      <c r="AZ129" s="1">
        <v>25.248147964477539</v>
      </c>
      <c r="BA129" s="1">
        <v>26.66534423828125</v>
      </c>
      <c r="BB129" s="1">
        <v>400.23062133789062</v>
      </c>
      <c r="BC129" s="1">
        <v>392.88961791992188</v>
      </c>
      <c r="BD129" s="1">
        <v>10.943758010864258</v>
      </c>
      <c r="BE129" s="1">
        <v>12.366604804992676</v>
      </c>
      <c r="BF129" s="1">
        <v>27.744510650634766</v>
      </c>
      <c r="BG129" s="1">
        <v>31.351699829101562</v>
      </c>
      <c r="BH129" s="1">
        <v>300.0625</v>
      </c>
      <c r="BI129" s="7">
        <v>2372.33642578125</v>
      </c>
      <c r="BJ129" s="1">
        <v>33.151634216308594</v>
      </c>
      <c r="BK129" s="1">
        <v>79.8643798828125</v>
      </c>
      <c r="BL129" s="1">
        <v>3.4859738349914551</v>
      </c>
      <c r="BM129" s="1">
        <v>-0.12083062529563904</v>
      </c>
      <c r="BN129" s="1">
        <v>0.5</v>
      </c>
      <c r="BO129" s="1">
        <v>-1.355140209197998</v>
      </c>
      <c r="BP129" s="1">
        <v>7.355140209197998</v>
      </c>
      <c r="BQ129" s="1">
        <v>1</v>
      </c>
      <c r="BR129" s="1">
        <v>0</v>
      </c>
      <c r="BS129" s="1">
        <v>0.15999999642372131</v>
      </c>
      <c r="BT129" s="1">
        <v>111115</v>
      </c>
      <c r="BU129">
        <f t="shared" si="296"/>
        <v>1.6046122994652403</v>
      </c>
      <c r="BV129">
        <f t="shared" si="297"/>
        <v>2.311705413386054E-3</v>
      </c>
      <c r="BW129">
        <f t="shared" si="298"/>
        <v>298.39814796447752</v>
      </c>
      <c r="BX129">
        <f t="shared" si="299"/>
        <v>297.99403991699216</v>
      </c>
      <c r="BY129">
        <f t="shared" si="300"/>
        <v>379.5738196408638</v>
      </c>
      <c r="BZ129">
        <f t="shared" si="301"/>
        <v>1.0530756630903526</v>
      </c>
      <c r="CA129">
        <f t="shared" si="302"/>
        <v>3.2270240661495189</v>
      </c>
      <c r="CB129">
        <f t="shared" si="303"/>
        <v>40.406299665565953</v>
      </c>
      <c r="CC129">
        <f t="shared" si="304"/>
        <v>28.039694860573277</v>
      </c>
      <c r="CD129">
        <f t="shared" si="305"/>
        <v>25.046093940734863</v>
      </c>
      <c r="CE129">
        <f t="shared" si="306"/>
        <v>3.1884260938377937</v>
      </c>
      <c r="CF129">
        <f t="shared" si="307"/>
        <v>8.0268623467740899E-2</v>
      </c>
      <c r="CG129">
        <f t="shared" si="308"/>
        <v>0.98765122400654948</v>
      </c>
      <c r="CH129">
        <f t="shared" si="309"/>
        <v>2.2007748698312444</v>
      </c>
      <c r="CI129">
        <f t="shared" si="310"/>
        <v>5.0227997335495163E-2</v>
      </c>
      <c r="CJ129">
        <f t="shared" si="311"/>
        <v>13.069416852206929</v>
      </c>
      <c r="CK129">
        <f t="shared" si="312"/>
        <v>0.41651680990154127</v>
      </c>
      <c r="CL129">
        <f t="shared" si="313"/>
        <v>29.318293388943562</v>
      </c>
      <c r="CM129">
        <f t="shared" si="314"/>
        <v>391.36752076295767</v>
      </c>
      <c r="CN129">
        <f t="shared" si="315"/>
        <v>8.1438949468149655E-3</v>
      </c>
      <c r="CO129">
        <f t="shared" si="316"/>
        <v>0</v>
      </c>
      <c r="CP129">
        <f t="shared" si="317"/>
        <v>2073.4279705032777</v>
      </c>
      <c r="CQ129">
        <f t="shared" si="318"/>
        <v>536.3756103515625</v>
      </c>
      <c r="CR129">
        <f t="shared" si="319"/>
        <v>0.14267669050905035</v>
      </c>
      <c r="CS129">
        <v>-9999</v>
      </c>
    </row>
    <row r="130" spans="1:97" x14ac:dyDescent="0.2">
      <c r="A130" t="s">
        <v>125</v>
      </c>
      <c r="B130" t="s">
        <v>127</v>
      </c>
      <c r="C130" t="s">
        <v>224</v>
      </c>
      <c r="D130">
        <v>2</v>
      </c>
      <c r="E130">
        <v>2</v>
      </c>
      <c r="F130" t="s">
        <v>133</v>
      </c>
      <c r="G130" t="s">
        <v>135</v>
      </c>
      <c r="H130" t="s">
        <v>225</v>
      </c>
      <c r="I130">
        <v>2</v>
      </c>
      <c r="J130" s="8">
        <v>20130620</v>
      </c>
      <c r="K130" t="s">
        <v>147</v>
      </c>
      <c r="L130" t="s">
        <v>140</v>
      </c>
      <c r="M130" t="s">
        <v>143</v>
      </c>
      <c r="N130">
        <v>0</v>
      </c>
      <c r="O130" s="1">
        <v>14</v>
      </c>
      <c r="P130" s="1" t="s">
        <v>239</v>
      </c>
      <c r="Q130" s="1">
        <v>2595.4999996209517</v>
      </c>
      <c r="R130" s="1">
        <v>0</v>
      </c>
      <c r="S130">
        <f t="shared" si="280"/>
        <v>21.680031336693862</v>
      </c>
      <c r="T130">
        <f t="shared" si="281"/>
        <v>7.7659677705888469E-2</v>
      </c>
      <c r="U130">
        <f t="shared" si="282"/>
        <v>407.65098837187185</v>
      </c>
      <c r="V130" s="1">
        <v>14</v>
      </c>
      <c r="W130" s="1">
        <v>14</v>
      </c>
      <c r="X130" s="1">
        <v>0</v>
      </c>
      <c r="Y130" s="1">
        <v>0</v>
      </c>
      <c r="Z130" s="1">
        <v>870.76318359375</v>
      </c>
      <c r="AA130" s="1">
        <v>1527.45703125</v>
      </c>
      <c r="AB130" s="1">
        <v>1272.6317138671875</v>
      </c>
      <c r="AC130">
        <v>-9999</v>
      </c>
      <c r="AD130">
        <f t="shared" si="283"/>
        <v>0.42992623309268624</v>
      </c>
      <c r="AE130">
        <f t="shared" si="284"/>
        <v>0.16682977797043186</v>
      </c>
      <c r="AF130" s="1">
        <v>-1</v>
      </c>
      <c r="AG130" s="1">
        <v>0.87</v>
      </c>
      <c r="AH130" s="1">
        <v>0.92</v>
      </c>
      <c r="AI130" s="1">
        <v>13.207547187805176</v>
      </c>
      <c r="AJ130">
        <f t="shared" si="285"/>
        <v>0.87660377359390251</v>
      </c>
      <c r="AK130">
        <f t="shared" si="286"/>
        <v>1.4862274303254604E-2</v>
      </c>
      <c r="AL130">
        <f t="shared" si="287"/>
        <v>0.38804279694760019</v>
      </c>
      <c r="AM130">
        <f t="shared" si="288"/>
        <v>1.7541589493322298</v>
      </c>
      <c r="AN130">
        <f t="shared" si="289"/>
        <v>-1</v>
      </c>
      <c r="AO130" s="1">
        <v>1740.82470703125</v>
      </c>
      <c r="AP130" s="1">
        <v>0.5</v>
      </c>
      <c r="AQ130">
        <f t="shared" si="290"/>
        <v>127.29224730546463</v>
      </c>
      <c r="AR130">
        <f t="shared" si="291"/>
        <v>2.1743947056983375</v>
      </c>
      <c r="AS130">
        <f t="shared" si="292"/>
        <v>2.1954349579096908</v>
      </c>
      <c r="AT130">
        <f t="shared" si="293"/>
        <v>24.987541198730469</v>
      </c>
      <c r="AU130" s="1">
        <v>1.87</v>
      </c>
      <c r="AV130">
        <f t="shared" si="294"/>
        <v>4.8210280179977421</v>
      </c>
      <c r="AW130" s="1">
        <v>1</v>
      </c>
      <c r="AX130">
        <f t="shared" si="295"/>
        <v>9.6420560359954841</v>
      </c>
      <c r="AY130" s="1">
        <v>24.706117630004883</v>
      </c>
      <c r="AZ130" s="1">
        <v>24.987541198730469</v>
      </c>
      <c r="BA130" s="1">
        <v>26.671375274658203</v>
      </c>
      <c r="BB130" s="1">
        <v>901.301025390625</v>
      </c>
      <c r="BC130" s="1">
        <v>886.5887451171875</v>
      </c>
      <c r="BD130" s="1">
        <v>10.955970764160156</v>
      </c>
      <c r="BE130" s="1">
        <v>12.29438304901123</v>
      </c>
      <c r="BF130" s="1">
        <v>28.005146026611328</v>
      </c>
      <c r="BG130" s="1">
        <v>31.426334381103516</v>
      </c>
      <c r="BH130" s="1">
        <v>300.06655883789062</v>
      </c>
      <c r="BI130" s="7">
        <v>1740.82470703125</v>
      </c>
      <c r="BJ130" s="1">
        <v>34.944549560546875</v>
      </c>
      <c r="BK130" s="1">
        <v>79.864242553710938</v>
      </c>
      <c r="BL130" s="1">
        <v>4.6421627998352051</v>
      </c>
      <c r="BM130" s="1">
        <v>-0.11955556273460388</v>
      </c>
      <c r="BN130" s="1">
        <v>0.5</v>
      </c>
      <c r="BO130" s="1">
        <v>-1.355140209197998</v>
      </c>
      <c r="BP130" s="1">
        <v>7.355140209197998</v>
      </c>
      <c r="BQ130" s="1">
        <v>1</v>
      </c>
      <c r="BR130" s="1">
        <v>0</v>
      </c>
      <c r="BS130" s="1">
        <v>0.15999999642372131</v>
      </c>
      <c r="BT130" s="1">
        <v>111115</v>
      </c>
      <c r="BU130">
        <f t="shared" si="296"/>
        <v>1.6046340044806982</v>
      </c>
      <c r="BV130">
        <f t="shared" si="297"/>
        <v>2.1743947056983375E-3</v>
      </c>
      <c r="BW130">
        <f t="shared" si="298"/>
        <v>298.13754119873045</v>
      </c>
      <c r="BX130">
        <f t="shared" si="299"/>
        <v>297.85611763000486</v>
      </c>
      <c r="BY130">
        <f t="shared" si="300"/>
        <v>278.5319468993257</v>
      </c>
      <c r="BZ130">
        <f t="shared" si="301"/>
        <v>0.69219870095047864</v>
      </c>
      <c r="CA130">
        <f t="shared" si="302"/>
        <v>3.1773165477841561</v>
      </c>
      <c r="CB130">
        <f t="shared" si="303"/>
        <v>39.783968972689145</v>
      </c>
      <c r="CC130">
        <f t="shared" si="304"/>
        <v>27.489585923677915</v>
      </c>
      <c r="CD130">
        <f t="shared" si="305"/>
        <v>24.846829414367676</v>
      </c>
      <c r="CE130">
        <f t="shared" si="306"/>
        <v>3.1507567173783468</v>
      </c>
      <c r="CF130">
        <f t="shared" si="307"/>
        <v>7.7039183679208145E-2</v>
      </c>
      <c r="CG130">
        <f t="shared" si="308"/>
        <v>0.98188158987446517</v>
      </c>
      <c r="CH130">
        <f t="shared" si="309"/>
        <v>2.1688751275038816</v>
      </c>
      <c r="CI130">
        <f t="shared" si="310"/>
        <v>4.8204855482238386E-2</v>
      </c>
      <c r="CJ130">
        <f t="shared" si="311"/>
        <v>32.556737412591168</v>
      </c>
      <c r="CK130">
        <f t="shared" si="312"/>
        <v>0.45979716144263638</v>
      </c>
      <c r="CL130">
        <f t="shared" si="313"/>
        <v>29.622361426985368</v>
      </c>
      <c r="CM130">
        <f t="shared" si="314"/>
        <v>883.55328855115283</v>
      </c>
      <c r="CN130">
        <f t="shared" si="315"/>
        <v>7.2685341373921412E-3</v>
      </c>
      <c r="CO130">
        <f t="shared" si="316"/>
        <v>0</v>
      </c>
      <c r="CP130">
        <f t="shared" si="317"/>
        <v>1526.0135073490935</v>
      </c>
      <c r="CQ130">
        <f t="shared" si="318"/>
        <v>656.69384765625</v>
      </c>
      <c r="CR130">
        <f t="shared" si="319"/>
        <v>0.16682977797043186</v>
      </c>
      <c r="CS130">
        <v>-9999</v>
      </c>
    </row>
    <row r="131" spans="1:97" x14ac:dyDescent="0.2">
      <c r="A131" t="s">
        <v>125</v>
      </c>
      <c r="B131" t="s">
        <v>127</v>
      </c>
      <c r="C131" t="s">
        <v>224</v>
      </c>
      <c r="D131">
        <v>2</v>
      </c>
      <c r="E131">
        <v>2</v>
      </c>
      <c r="F131" t="s">
        <v>133</v>
      </c>
      <c r="G131" t="s">
        <v>135</v>
      </c>
      <c r="H131" t="s">
        <v>225</v>
      </c>
      <c r="I131">
        <v>2</v>
      </c>
      <c r="J131" s="8">
        <v>20130620</v>
      </c>
      <c r="K131" t="s">
        <v>147</v>
      </c>
      <c r="L131" t="s">
        <v>140</v>
      </c>
      <c r="M131" t="s">
        <v>143</v>
      </c>
      <c r="N131">
        <v>0</v>
      </c>
      <c r="O131" s="1">
        <v>15</v>
      </c>
      <c r="P131" s="1" t="s">
        <v>240</v>
      </c>
      <c r="Q131" s="1">
        <v>2729.9999991729856</v>
      </c>
      <c r="R131" s="1">
        <v>0</v>
      </c>
      <c r="S131">
        <f t="shared" si="280"/>
        <v>23.627632089759203</v>
      </c>
      <c r="T131">
        <f t="shared" si="281"/>
        <v>7.5008477836309331E-2</v>
      </c>
      <c r="U131">
        <f t="shared" si="282"/>
        <v>634.4766059976771</v>
      </c>
      <c r="V131" s="1">
        <v>15</v>
      </c>
      <c r="W131" s="1">
        <v>15</v>
      </c>
      <c r="X131" s="1">
        <v>0</v>
      </c>
      <c r="Y131" s="1">
        <v>0</v>
      </c>
      <c r="Z131" s="1">
        <v>879.525390625</v>
      </c>
      <c r="AA131" s="1">
        <v>1526.6751708984375</v>
      </c>
      <c r="AB131" s="1">
        <v>1304.1534423828125</v>
      </c>
      <c r="AC131">
        <v>-9999</v>
      </c>
      <c r="AD131">
        <f t="shared" si="283"/>
        <v>0.42389487469858728</v>
      </c>
      <c r="AE131">
        <f t="shared" si="284"/>
        <v>0.14575577880438872</v>
      </c>
      <c r="AF131" s="1">
        <v>-1</v>
      </c>
      <c r="AG131" s="1">
        <v>0.87</v>
      </c>
      <c r="AH131" s="1">
        <v>0.92</v>
      </c>
      <c r="AI131" s="1">
        <v>13.238770484924316</v>
      </c>
      <c r="AJ131">
        <f t="shared" si="285"/>
        <v>0.87661938524246208</v>
      </c>
      <c r="AK131">
        <f t="shared" si="286"/>
        <v>1.7445034270458345E-2</v>
      </c>
      <c r="AL131">
        <f t="shared" si="287"/>
        <v>0.34384888212679887</v>
      </c>
      <c r="AM131">
        <f t="shared" si="288"/>
        <v>1.7357943126730726</v>
      </c>
      <c r="AN131">
        <f t="shared" si="289"/>
        <v>-1</v>
      </c>
      <c r="AO131" s="1">
        <v>1610.4222412109375</v>
      </c>
      <c r="AP131" s="1">
        <v>0.5</v>
      </c>
      <c r="AQ131">
        <f t="shared" si="290"/>
        <v>102.88371004892545</v>
      </c>
      <c r="AR131">
        <f t="shared" si="291"/>
        <v>2.1486845232426557</v>
      </c>
      <c r="AS131">
        <f t="shared" si="292"/>
        <v>2.2447457509671072</v>
      </c>
      <c r="AT131">
        <f t="shared" si="293"/>
        <v>25.25555419921875</v>
      </c>
      <c r="AU131" s="1">
        <v>1.87</v>
      </c>
      <c r="AV131">
        <f t="shared" si="294"/>
        <v>4.8210280179977421</v>
      </c>
      <c r="AW131" s="1">
        <v>1</v>
      </c>
      <c r="AX131">
        <f t="shared" si="295"/>
        <v>9.6420560359954841</v>
      </c>
      <c r="AY131" s="1">
        <v>24.777244567871094</v>
      </c>
      <c r="AZ131" s="1">
        <v>25.25555419921875</v>
      </c>
      <c r="BA131" s="1">
        <v>26.664531707763672</v>
      </c>
      <c r="BB131" s="1">
        <v>1200.0897216796875</v>
      </c>
      <c r="BC131" s="1">
        <v>1183.7789306640625</v>
      </c>
      <c r="BD131" s="1">
        <v>10.994705200195312</v>
      </c>
      <c r="BE131" s="1">
        <v>12.317344665527344</v>
      </c>
      <c r="BF131" s="1">
        <v>27.984588623046875</v>
      </c>
      <c r="BG131" s="1">
        <v>31.35107421875</v>
      </c>
      <c r="BH131" s="1">
        <v>300.04763793945312</v>
      </c>
      <c r="BI131" s="7">
        <v>1610.4222412109375</v>
      </c>
      <c r="BJ131" s="1">
        <v>26.987058639526367</v>
      </c>
      <c r="BK131" s="1">
        <v>79.863059997558594</v>
      </c>
      <c r="BL131" s="1">
        <v>5.1533932685852051</v>
      </c>
      <c r="BM131" s="1">
        <v>-0.12468346953392029</v>
      </c>
      <c r="BN131" s="1">
        <v>0.5</v>
      </c>
      <c r="BO131" s="1">
        <v>-1.355140209197998</v>
      </c>
      <c r="BP131" s="1">
        <v>7.355140209197998</v>
      </c>
      <c r="BQ131" s="1">
        <v>1</v>
      </c>
      <c r="BR131" s="1">
        <v>0</v>
      </c>
      <c r="BS131" s="1">
        <v>0.15999999642372131</v>
      </c>
      <c r="BT131" s="1">
        <v>111115</v>
      </c>
      <c r="BU131">
        <f t="shared" si="296"/>
        <v>1.6045328232056315</v>
      </c>
      <c r="BV131">
        <f t="shared" si="297"/>
        <v>2.1486845232426555E-3</v>
      </c>
      <c r="BW131">
        <f t="shared" si="298"/>
        <v>298.40555419921873</v>
      </c>
      <c r="BX131">
        <f t="shared" si="299"/>
        <v>297.92724456787107</v>
      </c>
      <c r="BY131">
        <f t="shared" si="300"/>
        <v>257.66755283443126</v>
      </c>
      <c r="BZ131">
        <f t="shared" si="301"/>
        <v>0.60731426810288691</v>
      </c>
      <c r="CA131">
        <f t="shared" si="302"/>
        <v>3.2284465870007257</v>
      </c>
      <c r="CB131">
        <f t="shared" si="303"/>
        <v>40.424779454974789</v>
      </c>
      <c r="CC131">
        <f t="shared" si="304"/>
        <v>28.107434789447446</v>
      </c>
      <c r="CD131">
        <f t="shared" si="305"/>
        <v>25.016399383544922</v>
      </c>
      <c r="CE131">
        <f t="shared" si="306"/>
        <v>3.1827877411237537</v>
      </c>
      <c r="CF131">
        <f t="shared" si="307"/>
        <v>7.4429468430813314E-2</v>
      </c>
      <c r="CG131">
        <f t="shared" si="308"/>
        <v>0.98370083603361858</v>
      </c>
      <c r="CH131">
        <f t="shared" si="309"/>
        <v>2.1990869050901352</v>
      </c>
      <c r="CI131">
        <f t="shared" si="310"/>
        <v>4.6570093929164315E-2</v>
      </c>
      <c r="CJ131">
        <f t="shared" si="311"/>
        <v>50.671243251839826</v>
      </c>
      <c r="CK131">
        <f t="shared" si="312"/>
        <v>0.5359755859497819</v>
      </c>
      <c r="CL131">
        <f t="shared" si="313"/>
        <v>29.137797919928499</v>
      </c>
      <c r="CM131">
        <f t="shared" si="314"/>
        <v>1180.4707873383966</v>
      </c>
      <c r="CN131">
        <f t="shared" si="315"/>
        <v>5.8320559605721679E-3</v>
      </c>
      <c r="CO131">
        <f t="shared" si="316"/>
        <v>0</v>
      </c>
      <c r="CP131">
        <f t="shared" si="317"/>
        <v>1411.72735507112</v>
      </c>
      <c r="CQ131">
        <f t="shared" si="318"/>
        <v>647.1497802734375</v>
      </c>
      <c r="CR131">
        <f t="shared" si="319"/>
        <v>0.14575577880438872</v>
      </c>
      <c r="CS131">
        <v>-9999</v>
      </c>
    </row>
    <row r="132" spans="1:97" x14ac:dyDescent="0.2">
      <c r="A132" t="s">
        <v>125</v>
      </c>
      <c r="B132" t="s">
        <v>127</v>
      </c>
      <c r="C132" t="s">
        <v>224</v>
      </c>
      <c r="D132">
        <v>2</v>
      </c>
      <c r="E132">
        <v>2</v>
      </c>
      <c r="F132" t="s">
        <v>133</v>
      </c>
      <c r="G132" t="s">
        <v>135</v>
      </c>
      <c r="H132" t="s">
        <v>225</v>
      </c>
      <c r="I132">
        <v>2</v>
      </c>
      <c r="J132" s="8">
        <v>20130620</v>
      </c>
      <c r="K132" t="s">
        <v>147</v>
      </c>
      <c r="L132" t="s">
        <v>140</v>
      </c>
      <c r="M132" t="s">
        <v>143</v>
      </c>
      <c r="N132">
        <v>0</v>
      </c>
      <c r="O132" s="1">
        <v>16</v>
      </c>
      <c r="P132" s="1" t="s">
        <v>241</v>
      </c>
      <c r="Q132" s="1">
        <v>2914.9999976567924</v>
      </c>
      <c r="R132" s="1">
        <v>0</v>
      </c>
      <c r="S132">
        <f t="shared" si="280"/>
        <v>26.296252364533057</v>
      </c>
      <c r="T132">
        <f t="shared" si="281"/>
        <v>7.3282996671585041E-2</v>
      </c>
      <c r="U132">
        <f t="shared" si="282"/>
        <v>848.40431620607819</v>
      </c>
      <c r="V132" s="1">
        <v>16</v>
      </c>
      <c r="W132" s="1">
        <v>16</v>
      </c>
      <c r="X132" s="1">
        <v>0</v>
      </c>
      <c r="Y132" s="1">
        <v>0</v>
      </c>
      <c r="Z132" s="1">
        <v>878.971435546875</v>
      </c>
      <c r="AA132" s="1">
        <v>1498.669189453125</v>
      </c>
      <c r="AB132" s="1">
        <v>1288.6314697265625</v>
      </c>
      <c r="AC132">
        <v>-9999</v>
      </c>
      <c r="AD132">
        <f t="shared" si="283"/>
        <v>0.41349869488701646</v>
      </c>
      <c r="AE132">
        <f t="shared" si="284"/>
        <v>0.14014948809563954</v>
      </c>
      <c r="AF132" s="1">
        <v>-1</v>
      </c>
      <c r="AG132" s="1">
        <v>0.87</v>
      </c>
      <c r="AH132" s="1">
        <v>0.92</v>
      </c>
      <c r="AI132" s="1">
        <v>13.176470756530762</v>
      </c>
      <c r="AJ132">
        <f t="shared" si="285"/>
        <v>0.87658823537826536</v>
      </c>
      <c r="AK132">
        <f t="shared" si="286"/>
        <v>1.9230653282450699E-2</v>
      </c>
      <c r="AL132">
        <f t="shared" si="287"/>
        <v>0.33893574472812715</v>
      </c>
      <c r="AM132">
        <f t="shared" si="288"/>
        <v>1.7050260439017439</v>
      </c>
      <c r="AN132">
        <f t="shared" si="289"/>
        <v>-1</v>
      </c>
      <c r="AO132" s="1">
        <v>1619.2479248046875</v>
      </c>
      <c r="AP132" s="1">
        <v>0.5</v>
      </c>
      <c r="AQ132">
        <f t="shared" si="290"/>
        <v>99.465050397164163</v>
      </c>
      <c r="AR132">
        <f t="shared" si="291"/>
        <v>2.1570411453840581</v>
      </c>
      <c r="AS132">
        <f t="shared" si="292"/>
        <v>2.3050838941599943</v>
      </c>
      <c r="AT132">
        <f t="shared" si="293"/>
        <v>25.584836959838867</v>
      </c>
      <c r="AU132" s="1">
        <v>1.87</v>
      </c>
      <c r="AV132">
        <f t="shared" si="294"/>
        <v>4.8210280179977421</v>
      </c>
      <c r="AW132" s="1">
        <v>1</v>
      </c>
      <c r="AX132">
        <f t="shared" si="295"/>
        <v>9.6420560359954841</v>
      </c>
      <c r="AY132" s="1">
        <v>24.858501434326172</v>
      </c>
      <c r="AZ132" s="1">
        <v>25.584836959838867</v>
      </c>
      <c r="BA132" s="1">
        <v>26.669023513793945</v>
      </c>
      <c r="BB132" s="1">
        <v>1499.8721923828125</v>
      </c>
      <c r="BC132" s="1">
        <v>1481.491455078125</v>
      </c>
      <c r="BD132" s="1">
        <v>11.033193588256836</v>
      </c>
      <c r="BE132" s="1">
        <v>12.360945701599121</v>
      </c>
      <c r="BF132" s="1">
        <v>27.946130752563477</v>
      </c>
      <c r="BG132" s="1">
        <v>31.309211730957031</v>
      </c>
      <c r="BH132" s="1">
        <v>300.04147338867188</v>
      </c>
      <c r="BI132" s="7">
        <v>1619.2479248046875</v>
      </c>
      <c r="BJ132" s="1">
        <v>40.618045806884766</v>
      </c>
      <c r="BK132" s="1">
        <v>79.861572265625</v>
      </c>
      <c r="BL132" s="1">
        <v>6.0509762763977051</v>
      </c>
      <c r="BM132" s="1">
        <v>-0.11390790343284607</v>
      </c>
      <c r="BN132" s="1">
        <v>0.5</v>
      </c>
      <c r="BO132" s="1">
        <v>-1.355140209197998</v>
      </c>
      <c r="BP132" s="1">
        <v>7.355140209197998</v>
      </c>
      <c r="BQ132" s="1">
        <v>1</v>
      </c>
      <c r="BR132" s="1">
        <v>0</v>
      </c>
      <c r="BS132" s="1">
        <v>0.15999999642372131</v>
      </c>
      <c r="BT132" s="1">
        <v>111115</v>
      </c>
      <c r="BU132">
        <f t="shared" si="296"/>
        <v>1.6044998576934324</v>
      </c>
      <c r="BV132">
        <f t="shared" si="297"/>
        <v>2.1570411453840583E-3</v>
      </c>
      <c r="BW132">
        <f t="shared" si="298"/>
        <v>298.73483695983884</v>
      </c>
      <c r="BX132">
        <f t="shared" si="299"/>
        <v>298.00850143432615</v>
      </c>
      <c r="BY132">
        <f t="shared" si="300"/>
        <v>259.07966217786816</v>
      </c>
      <c r="BZ132">
        <f t="shared" si="301"/>
        <v>0.60025739192148175</v>
      </c>
      <c r="CA132">
        <f t="shared" si="302"/>
        <v>3.2922484525797193</v>
      </c>
      <c r="CB132">
        <f t="shared" si="303"/>
        <v>41.224438227054662</v>
      </c>
      <c r="CC132">
        <f t="shared" si="304"/>
        <v>28.863492525455541</v>
      </c>
      <c r="CD132">
        <f t="shared" si="305"/>
        <v>25.22166919708252</v>
      </c>
      <c r="CE132">
        <f t="shared" si="306"/>
        <v>3.2219427483126513</v>
      </c>
      <c r="CF132">
        <f t="shared" si="307"/>
        <v>7.2730221561719086E-2</v>
      </c>
      <c r="CG132">
        <f t="shared" si="308"/>
        <v>0.98716455841972495</v>
      </c>
      <c r="CH132">
        <f t="shared" si="309"/>
        <v>2.2347781898929262</v>
      </c>
      <c r="CI132">
        <f t="shared" si="310"/>
        <v>4.5505730755199959E-2</v>
      </c>
      <c r="CJ132">
        <f t="shared" si="311"/>
        <v>67.754902609159885</v>
      </c>
      <c r="CK132">
        <f t="shared" si="312"/>
        <v>0.57266905812922053</v>
      </c>
      <c r="CL132">
        <f t="shared" si="313"/>
        <v>28.599629875556264</v>
      </c>
      <c r="CM132">
        <f t="shared" si="314"/>
        <v>1477.8096738729969</v>
      </c>
      <c r="CN132">
        <f t="shared" si="315"/>
        <v>5.0890388528103455E-3</v>
      </c>
      <c r="CO132">
        <f t="shared" si="316"/>
        <v>0</v>
      </c>
      <c r="CP132">
        <f t="shared" si="317"/>
        <v>1419.4136810444591</v>
      </c>
      <c r="CQ132">
        <f t="shared" si="318"/>
        <v>619.69775390625</v>
      </c>
      <c r="CR132">
        <f t="shared" si="319"/>
        <v>0.14014948809563954</v>
      </c>
      <c r="CS132">
        <v>-9999</v>
      </c>
    </row>
    <row r="133" spans="1:97" x14ac:dyDescent="0.2">
      <c r="A133" t="s">
        <v>125</v>
      </c>
      <c r="B133" t="s">
        <v>127</v>
      </c>
      <c r="C133" t="s">
        <v>224</v>
      </c>
      <c r="D133">
        <v>2</v>
      </c>
      <c r="E133">
        <v>2</v>
      </c>
      <c r="F133" t="s">
        <v>133</v>
      </c>
      <c r="G133" t="s">
        <v>135</v>
      </c>
      <c r="H133" t="s">
        <v>225</v>
      </c>
      <c r="I133">
        <v>3</v>
      </c>
      <c r="J133" s="8">
        <v>20130620</v>
      </c>
      <c r="K133" t="s">
        <v>147</v>
      </c>
      <c r="L133" t="s">
        <v>140</v>
      </c>
      <c r="M133" t="s">
        <v>143</v>
      </c>
      <c r="N133">
        <v>0</v>
      </c>
      <c r="O133" s="1">
        <v>17</v>
      </c>
      <c r="P133" s="1" t="s">
        <v>242</v>
      </c>
      <c r="Q133" s="1">
        <v>3799.4999991385266</v>
      </c>
      <c r="R133" s="1">
        <v>0</v>
      </c>
      <c r="S133">
        <f>(BB133-BC133*(1000-BD133)/(1000-BE133))*BU133</f>
        <v>8.2697481214155601</v>
      </c>
      <c r="T133">
        <f>IF(CF133&lt;&gt;0,1/(1/CF133-1/AX133),0)</f>
        <v>5.9372599604683468E-2</v>
      </c>
      <c r="U133">
        <f>((CI133-BV133/2)*BC133-S133)/(CI133+BV133/2)</f>
        <v>152.23164245911696</v>
      </c>
      <c r="V133" s="1">
        <v>17</v>
      </c>
      <c r="W133" s="1">
        <v>17</v>
      </c>
      <c r="X133" s="1">
        <v>0</v>
      </c>
      <c r="Y133" s="1">
        <v>0</v>
      </c>
      <c r="Z133" s="1">
        <v>964.8583984375</v>
      </c>
      <c r="AA133" s="1">
        <v>1426.3409423828125</v>
      </c>
      <c r="AB133" s="1">
        <v>1252.589599609375</v>
      </c>
      <c r="AC133">
        <v>-9999</v>
      </c>
      <c r="AD133">
        <f>CQ133/AA133</f>
        <v>0.32354294140527884</v>
      </c>
      <c r="AE133">
        <f>(AA133-AB133)/AA133</f>
        <v>0.12181613638824143</v>
      </c>
      <c r="AF133" s="1">
        <v>-1</v>
      </c>
      <c r="AG133" s="1">
        <v>0.87</v>
      </c>
      <c r="AH133" s="1">
        <v>0.92</v>
      </c>
      <c r="AI133" s="1">
        <v>7.9800500869750977</v>
      </c>
      <c r="AJ133">
        <f>(AI133*AH133+(100-AI133)*AG133)/100</f>
        <v>0.87399002504348744</v>
      </c>
      <c r="AK133">
        <f>(S133-AF133)/CP133</f>
        <v>4.4777502489077746E-3</v>
      </c>
      <c r="AL133">
        <f>(AA133-AB133)/(AA133-Z133)</f>
        <v>0.37650685828330643</v>
      </c>
      <c r="AM133">
        <f>(Y133-AA133)/(Y133-Z133)</f>
        <v>1.4782904358739493</v>
      </c>
      <c r="AN133">
        <f>(Y133-AA133)/AA133</f>
        <v>-1</v>
      </c>
      <c r="AO133" s="1">
        <v>2368.65380859375</v>
      </c>
      <c r="AP133" s="1">
        <v>0.5</v>
      </c>
      <c r="AQ133">
        <f>AE133*AP133*AJ133*AO133</f>
        <v>126.09065252337841</v>
      </c>
      <c r="AR133">
        <f>BV133*1000</f>
        <v>2.3749720249902113</v>
      </c>
      <c r="AS133">
        <f>(CA133-CG133)</f>
        <v>3.1111387374442598</v>
      </c>
      <c r="AT133">
        <f>(AZ133+BZ133*R133)</f>
        <v>29.456344604492188</v>
      </c>
      <c r="AU133" s="1">
        <v>1.87</v>
      </c>
      <c r="AV133">
        <f>(AU133*BO133+BP133)</f>
        <v>4.8210280179977421</v>
      </c>
      <c r="AW133" s="1">
        <v>1</v>
      </c>
      <c r="AX133">
        <f>AV133*(AW133+1)*(AW133+1)/(AW133*AW133+1)</f>
        <v>9.6420560359954841</v>
      </c>
      <c r="AY133" s="1">
        <v>30.146734237670898</v>
      </c>
      <c r="AZ133" s="1">
        <v>29.456344604492188</v>
      </c>
      <c r="BA133" s="1">
        <v>32.995594024658203</v>
      </c>
      <c r="BB133" s="1">
        <v>399.56719970703125</v>
      </c>
      <c r="BC133" s="1">
        <v>393.83023071289062</v>
      </c>
      <c r="BD133" s="1">
        <v>11.284608840942383</v>
      </c>
      <c r="BE133" s="1">
        <v>12.745918273925781</v>
      </c>
      <c r="BF133" s="1">
        <v>20.978649139404297</v>
      </c>
      <c r="BG133" s="1">
        <v>23.695295333862305</v>
      </c>
      <c r="BH133" s="1">
        <v>300.04531860351562</v>
      </c>
      <c r="BI133" s="1">
        <v>2368.65380859375</v>
      </c>
      <c r="BJ133" s="1">
        <v>231.58328247070312</v>
      </c>
      <c r="BK133" s="1">
        <v>79.873886108398438</v>
      </c>
      <c r="BL133" s="1">
        <v>-13.897613525390625</v>
      </c>
      <c r="BM133" s="1">
        <v>-0.41325005888938904</v>
      </c>
      <c r="BN133" s="1">
        <v>0.5</v>
      </c>
      <c r="BO133" s="1">
        <v>-1.355140209197998</v>
      </c>
      <c r="BP133" s="1">
        <v>7.355140209197998</v>
      </c>
      <c r="BQ133" s="1">
        <v>1</v>
      </c>
      <c r="BR133" s="1">
        <v>0</v>
      </c>
      <c r="BS133" s="1">
        <v>0.15999999642372131</v>
      </c>
      <c r="BT133" s="1">
        <v>111115</v>
      </c>
      <c r="BU133">
        <f>BH133*0.000001/(AU133*0.0001)</f>
        <v>1.6045204203396555</v>
      </c>
      <c r="BV133">
        <f>(BE133-BD133)/(1000-BE133)*BU133</f>
        <v>2.3749720249902112E-3</v>
      </c>
      <c r="BW133">
        <f>(AZ133+273.15)</f>
        <v>302.60634460449216</v>
      </c>
      <c r="BX133">
        <f>(AY133+273.15)</f>
        <v>303.29673423767088</v>
      </c>
      <c r="BY133">
        <f>(BI133*BQ133+BJ133*BR133)*BS133</f>
        <v>378.98460090403387</v>
      </c>
      <c r="BZ133">
        <f>((BY133+0.00000010773*(BX133^4-BW133^4))-BV133*44100)/(AV133*51.4+0.00000043092*BW133^3)</f>
        <v>1.0876978491810003</v>
      </c>
      <c r="CA133">
        <f>0.61365*EXP(17.502*AT133/(240.97+AT133))</f>
        <v>4.1292047620027619</v>
      </c>
      <c r="CB133">
        <f>CA133*1000/BK133</f>
        <v>51.696555197013147</v>
      </c>
      <c r="CC133">
        <f>(CB133-BE133)</f>
        <v>38.950636923087366</v>
      </c>
      <c r="CD133">
        <f>IF(R133,AZ133,(AY133+AZ133)/2)</f>
        <v>29.801539421081543</v>
      </c>
      <c r="CE133">
        <f>0.61365*EXP(17.502*CD133/(240.97+CD133))</f>
        <v>4.2121237195365611</v>
      </c>
      <c r="CF133">
        <f>IF(CC133&lt;&gt;0,(1000-(CB133+BE133)/2)/CC133*BV133,0)</f>
        <v>5.9009240174209235E-2</v>
      </c>
      <c r="CG133">
        <f>BE133*BK133/1000</f>
        <v>1.0180660245585023</v>
      </c>
      <c r="CH133">
        <f>(CE133-CG133)</f>
        <v>3.194057694978059</v>
      </c>
      <c r="CI133">
        <f>1/(1.6/T133+1.37/AX133)</f>
        <v>3.6913249461526583E-2</v>
      </c>
      <c r="CJ133">
        <f>U133*BK133*0.001</f>
        <v>12.159332871873939</v>
      </c>
      <c r="CK133">
        <f>U133/BC133</f>
        <v>0.38654128247990333</v>
      </c>
      <c r="CL133">
        <f>(1-BV133*BK133/CA133/T133)*100</f>
        <v>22.623188635583759</v>
      </c>
      <c r="CM133">
        <f>(BC133-S133/(AX133/1.35))</f>
        <v>392.67236978341322</v>
      </c>
      <c r="CN133">
        <f>S133*CL133/100/CM133</f>
        <v>4.7644827117003683E-3</v>
      </c>
      <c r="CO133">
        <f>(Y133-X133)</f>
        <v>0</v>
      </c>
      <c r="CP133">
        <f>BI133*AJ133</f>
        <v>2070.1798014922033</v>
      </c>
      <c r="CQ133">
        <f>(AA133-Z133)</f>
        <v>461.4825439453125</v>
      </c>
      <c r="CR133">
        <f>(AA133-AB133)/(AA133-X133)</f>
        <v>0.12181613638824143</v>
      </c>
      <c r="CS133">
        <v>-9999</v>
      </c>
    </row>
    <row r="134" spans="1:97" x14ac:dyDescent="0.2">
      <c r="A134" t="s">
        <v>125</v>
      </c>
      <c r="B134" t="s">
        <v>127</v>
      </c>
      <c r="C134" t="s">
        <v>224</v>
      </c>
      <c r="D134">
        <v>2</v>
      </c>
      <c r="E134">
        <v>2</v>
      </c>
      <c r="F134" t="s">
        <v>133</v>
      </c>
      <c r="G134" t="s">
        <v>135</v>
      </c>
      <c r="H134" t="s">
        <v>225</v>
      </c>
      <c r="I134">
        <v>3</v>
      </c>
      <c r="J134" s="8">
        <v>20130620</v>
      </c>
      <c r="K134" t="s">
        <v>147</v>
      </c>
      <c r="L134" t="s">
        <v>140</v>
      </c>
      <c r="M134" t="s">
        <v>143</v>
      </c>
      <c r="N134">
        <v>0</v>
      </c>
      <c r="O134" s="1">
        <v>18</v>
      </c>
      <c r="P134" s="1" t="s">
        <v>243</v>
      </c>
      <c r="Q134" s="1">
        <v>3953.9999991729856</v>
      </c>
      <c r="R134" s="1">
        <v>0</v>
      </c>
      <c r="S134">
        <f>(BB134-BC134*(1000-BD134)/(1000-BE134))*BU134</f>
        <v>4.5680484639336916</v>
      </c>
      <c r="T134">
        <f>IF(CF134&lt;&gt;0,1/(1/CF134-1/AX134),0)</f>
        <v>5.425786050974344E-2</v>
      </c>
      <c r="U134">
        <f>((CI134-BV134/2)*BC134-S134)/(CI134+BV134/2)</f>
        <v>99.063856267605587</v>
      </c>
      <c r="V134" s="1">
        <v>18</v>
      </c>
      <c r="W134" s="1">
        <v>18</v>
      </c>
      <c r="X134" s="1">
        <v>0</v>
      </c>
      <c r="Y134" s="1">
        <v>0</v>
      </c>
      <c r="Z134" s="1">
        <v>975.6904296875</v>
      </c>
      <c r="AA134" s="1">
        <v>1384.759765625</v>
      </c>
      <c r="AB134" s="1">
        <v>1245.87158203125</v>
      </c>
      <c r="AC134">
        <v>-9999</v>
      </c>
      <c r="AD134">
        <f>CQ134/AA134</f>
        <v>0.29540816110646451</v>
      </c>
      <c r="AE134">
        <f>(AA134-AB134)/AA134</f>
        <v>0.100297674038113</v>
      </c>
      <c r="AF134" s="1">
        <v>-1</v>
      </c>
      <c r="AG134" s="1">
        <v>0.87</v>
      </c>
      <c r="AH134" s="1">
        <v>0.92</v>
      </c>
      <c r="AI134" s="1">
        <v>13.114753723144531</v>
      </c>
      <c r="AJ134">
        <f>(AI134*AH134+(100-AI134)*AG134)/100</f>
        <v>0.8765573768615722</v>
      </c>
      <c r="AK134">
        <f>(S134-AF134)/CP134</f>
        <v>3.9188954878529147E-3</v>
      </c>
      <c r="AL134">
        <f>(AA134-AB134)/(AA134-Z134)</f>
        <v>0.33952235328382119</v>
      </c>
      <c r="AM134">
        <f>(Y134-AA134)/(Y134-Z134)</f>
        <v>1.4192614004305846</v>
      </c>
      <c r="AN134">
        <f>(Y134-AA134)/AA134</f>
        <v>-1</v>
      </c>
      <c r="AO134" s="1">
        <v>1620.9102783203125</v>
      </c>
      <c r="AP134" s="1">
        <v>0.5</v>
      </c>
      <c r="AQ134">
        <f>AE134*AP134*AJ134*AO134</f>
        <v>71.252513826288293</v>
      </c>
      <c r="AR134">
        <f>BV134*1000</f>
        <v>2.2673858818287793</v>
      </c>
      <c r="AS134">
        <f>(CA134-CG134)</f>
        <v>3.2457895858440446</v>
      </c>
      <c r="AT134">
        <f>(AZ134+BZ134*R134)</f>
        <v>30.003982543945312</v>
      </c>
      <c r="AU134" s="1">
        <v>1.87</v>
      </c>
      <c r="AV134">
        <f>(AU134*BO134+BP134)</f>
        <v>4.8210280179977421</v>
      </c>
      <c r="AW134" s="1">
        <v>1</v>
      </c>
      <c r="AX134">
        <f>AV134*(AW134+1)*(AW134+1)/(AW134*AW134+1)</f>
        <v>9.6420560359954841</v>
      </c>
      <c r="AY134" s="1">
        <v>30.222133636474609</v>
      </c>
      <c r="AZ134" s="1">
        <v>30.003982543945312</v>
      </c>
      <c r="BA134" s="1">
        <v>33.149318695068359</v>
      </c>
      <c r="BB134" s="1">
        <v>249.20585632324219</v>
      </c>
      <c r="BC134" s="1">
        <v>246.01112365722656</v>
      </c>
      <c r="BD134" s="1">
        <v>11.320156097412109</v>
      </c>
      <c r="BE134" s="1">
        <v>12.71535587310791</v>
      </c>
      <c r="BF134" s="1">
        <v>20.954116821289062</v>
      </c>
      <c r="BG134" s="1">
        <v>23.53669548034668</v>
      </c>
      <c r="BH134" s="1">
        <v>300.0357666015625</v>
      </c>
      <c r="BI134" s="1">
        <v>1620.9102783203125</v>
      </c>
      <c r="BJ134" s="1">
        <v>469.875</v>
      </c>
      <c r="BK134" s="1">
        <v>79.874671936035156</v>
      </c>
      <c r="BL134" s="1">
        <v>-12.015167236328125</v>
      </c>
      <c r="BM134" s="1">
        <v>-0.42317399382591248</v>
      </c>
      <c r="BN134" s="1">
        <v>0.5</v>
      </c>
      <c r="BO134" s="1">
        <v>-1.355140209197998</v>
      </c>
      <c r="BP134" s="1">
        <v>7.355140209197998</v>
      </c>
      <c r="BQ134" s="1">
        <v>1</v>
      </c>
      <c r="BR134" s="1">
        <v>0</v>
      </c>
      <c r="BS134" s="1">
        <v>0.15999999642372131</v>
      </c>
      <c r="BT134" s="1">
        <v>111115</v>
      </c>
      <c r="BU134">
        <f>BH134*0.000001/(AU134*0.0001)</f>
        <v>1.6044693401153072</v>
      </c>
      <c r="BV134">
        <f>(BE134-BD134)/(1000-BE134)*BU134</f>
        <v>2.2673858818287795E-3</v>
      </c>
      <c r="BW134">
        <f>(AZ134+273.15)</f>
        <v>303.15398254394529</v>
      </c>
      <c r="BX134">
        <f>(AY134+273.15)</f>
        <v>303.37213363647459</v>
      </c>
      <c r="BY134">
        <f>(BI134*BQ134+BJ134*BR134)*BS134</f>
        <v>259.34563873442312</v>
      </c>
      <c r="BZ134">
        <f>((BY134+0.00000010773*(BX134^4-BW134^4))-BV134*44100)/(AV134*51.4+0.00000043092*BW134^3)</f>
        <v>0.62344780637121144</v>
      </c>
      <c r="CA134">
        <f>0.61365*EXP(17.502*AT134/(240.97+AT134))</f>
        <v>4.2614244647584769</v>
      </c>
      <c r="CB134">
        <f>CA134*1000/BK134</f>
        <v>53.351386133655602</v>
      </c>
      <c r="CC134">
        <f>(CB134-BE134)</f>
        <v>40.636030260547692</v>
      </c>
      <c r="CD134">
        <f>IF(R134,AZ134,(AY134+AZ134)/2)</f>
        <v>30.113058090209961</v>
      </c>
      <c r="CE134">
        <f>0.61365*EXP(17.502*CD134/(240.97+CD134))</f>
        <v>4.2881953956828012</v>
      </c>
      <c r="CF134">
        <f>IF(CC134&lt;&gt;0,(1000-(CB134+BE134)/2)/CC134*BV134,0)</f>
        <v>5.395424869823269E-2</v>
      </c>
      <c r="CG134">
        <f>BE134*BK134/1000</f>
        <v>1.0156348789144323</v>
      </c>
      <c r="CH134">
        <f>(CE134-CG134)</f>
        <v>3.2725605167683689</v>
      </c>
      <c r="CI134">
        <f>1/(1.6/T134+1.37/AX134)</f>
        <v>3.3748552258624206E-2</v>
      </c>
      <c r="CJ134">
        <f>U134*BK134*0.001</f>
        <v>7.9126930200935366</v>
      </c>
      <c r="CK134">
        <f>U134/BC134</f>
        <v>0.4026803942639347</v>
      </c>
      <c r="CL134">
        <f>(1-BV134*BK134/CA134/T134)*100</f>
        <v>21.67199486953244</v>
      </c>
      <c r="CM134">
        <f>(BC134-S134/(AX134/1.35))</f>
        <v>245.37154373741606</v>
      </c>
      <c r="CN134">
        <f>S134*CL134/100/CM134</f>
        <v>4.0346456384563415E-3</v>
      </c>
      <c r="CO134">
        <f>(Y134-X134)</f>
        <v>0</v>
      </c>
      <c r="CP134">
        <f>BI134*AJ134</f>
        <v>1420.8208616924142</v>
      </c>
      <c r="CQ134">
        <f>(AA134-Z134)</f>
        <v>409.0693359375</v>
      </c>
      <c r="CR134">
        <f>(AA134-AB134)/(AA134-X134)</f>
        <v>0.100297674038113</v>
      </c>
      <c r="CS134">
        <v>-9999</v>
      </c>
    </row>
    <row r="135" spans="1:97" x14ac:dyDescent="0.2">
      <c r="A135" t="s">
        <v>125</v>
      </c>
      <c r="B135" t="s">
        <v>127</v>
      </c>
      <c r="C135" t="s">
        <v>224</v>
      </c>
      <c r="D135">
        <v>2</v>
      </c>
      <c r="E135">
        <v>2</v>
      </c>
      <c r="F135" t="s">
        <v>133</v>
      </c>
      <c r="G135" t="s">
        <v>135</v>
      </c>
      <c r="H135" t="s">
        <v>225</v>
      </c>
      <c r="I135">
        <v>3</v>
      </c>
      <c r="J135" s="8">
        <v>20130620</v>
      </c>
      <c r="K135" t="s">
        <v>147</v>
      </c>
      <c r="L135" t="s">
        <v>140</v>
      </c>
      <c r="M135" t="s">
        <v>143</v>
      </c>
      <c r="N135">
        <v>0</v>
      </c>
      <c r="O135" s="1">
        <v>19</v>
      </c>
      <c r="P135" s="1" t="s">
        <v>244</v>
      </c>
      <c r="Q135" s="1">
        <v>4110.4999990696087</v>
      </c>
      <c r="R135" s="1">
        <v>0</v>
      </c>
      <c r="S135">
        <f>(BB135-BC135*(1000-BD135)/(1000-BE135))*BU135</f>
        <v>0.55874225572884573</v>
      </c>
      <c r="T135">
        <f>IF(CF135&lt;&gt;0,1/(1/CF135-1/AX135),0)</f>
        <v>5.1324721099839439E-2</v>
      </c>
      <c r="U135">
        <f>((CI135-BV135/2)*BC135-S135)/(CI135+BV135/2)</f>
        <v>77.132270606044671</v>
      </c>
      <c r="V135" s="1">
        <v>19</v>
      </c>
      <c r="W135" s="1">
        <v>19</v>
      </c>
      <c r="X135" s="1">
        <v>0</v>
      </c>
      <c r="Y135" s="1">
        <v>0</v>
      </c>
      <c r="Z135" s="1">
        <v>980.442138671875</v>
      </c>
      <c r="AA135" s="1">
        <v>1356.4495849609375</v>
      </c>
      <c r="AB135" s="1">
        <v>1237.87744140625</v>
      </c>
      <c r="AC135">
        <v>-9999</v>
      </c>
      <c r="AD135">
        <f>CQ135/AA135</f>
        <v>0.27719972084321187</v>
      </c>
      <c r="AE135">
        <f>(AA135-AB135)/AA135</f>
        <v>8.7413601559030371E-2</v>
      </c>
      <c r="AF135" s="1">
        <v>-1</v>
      </c>
      <c r="AG135" s="1">
        <v>0.87</v>
      </c>
      <c r="AH135" s="1">
        <v>0.92</v>
      </c>
      <c r="AI135" s="1">
        <v>13.145540237426758</v>
      </c>
      <c r="AJ135">
        <f>(AI135*AH135+(100-AI135)*AG135)/100</f>
        <v>0.87657277011871326</v>
      </c>
      <c r="AK135">
        <f>(S135-AF135)/CP135</f>
        <v>1.0983819025047524E-3</v>
      </c>
      <c r="AL135">
        <f>(AA135-AB135)/(AA135-Z135)</f>
        <v>0.31534520054034521</v>
      </c>
      <c r="AM135">
        <f>(Y135-AA135)/(Y135-Z135)</f>
        <v>1.3835080434205012</v>
      </c>
      <c r="AN135">
        <f>(Y135-AA135)/AA135</f>
        <v>-1</v>
      </c>
      <c r="AO135" s="1">
        <v>1618.9482421875</v>
      </c>
      <c r="AP135" s="1">
        <v>0.5</v>
      </c>
      <c r="AQ135">
        <f>AE135*AP135*AJ135*AO135</f>
        <v>62.025454973715767</v>
      </c>
      <c r="AR135">
        <f>BV135*1000</f>
        <v>2.1104986009759057</v>
      </c>
      <c r="AS135">
        <f>(CA135-CG135)</f>
        <v>3.1941391072476821</v>
      </c>
      <c r="AT135">
        <f>(AZ135+BZ135*R135)</f>
        <v>29.769649505615234</v>
      </c>
      <c r="AU135" s="1">
        <v>1.87</v>
      </c>
      <c r="AV135">
        <f>(AU135*BO135+BP135)</f>
        <v>4.8210280179977421</v>
      </c>
      <c r="AW135" s="1">
        <v>1</v>
      </c>
      <c r="AX135">
        <f>AV135*(AW135+1)*(AW135+1)/(AW135*AW135+1)</f>
        <v>9.6420560359954841</v>
      </c>
      <c r="AY135" s="1">
        <v>30.044662475585938</v>
      </c>
      <c r="AZ135" s="1">
        <v>29.769649505615234</v>
      </c>
      <c r="BA135" s="1">
        <v>32.986568450927734</v>
      </c>
      <c r="BB135" s="1">
        <v>100.98047637939453</v>
      </c>
      <c r="BC135" s="1">
        <v>100.50002288818359</v>
      </c>
      <c r="BD135" s="1">
        <v>11.349496841430664</v>
      </c>
      <c r="BE135" s="1">
        <v>12.648289680480957</v>
      </c>
      <c r="BF135" s="1">
        <v>21.223171234130859</v>
      </c>
      <c r="BG135" s="1">
        <v>23.65186882019043</v>
      </c>
      <c r="BH135" s="1">
        <v>300.02584838867188</v>
      </c>
      <c r="BI135" s="1">
        <v>1618.9482421875</v>
      </c>
      <c r="BJ135" s="1">
        <v>573.9947509765625</v>
      </c>
      <c r="BK135" s="1">
        <v>79.873565673828125</v>
      </c>
      <c r="BL135" s="1">
        <v>-9.9314651489257812</v>
      </c>
      <c r="BM135" s="1">
        <v>-0.41662606596946716</v>
      </c>
      <c r="BN135" s="1">
        <v>0.5</v>
      </c>
      <c r="BO135" s="1">
        <v>-1.355140209197998</v>
      </c>
      <c r="BP135" s="1">
        <v>7.355140209197998</v>
      </c>
      <c r="BQ135" s="1">
        <v>1</v>
      </c>
      <c r="BR135" s="1">
        <v>0</v>
      </c>
      <c r="BS135" s="1">
        <v>0.15999999642372131</v>
      </c>
      <c r="BT135" s="1">
        <v>111115</v>
      </c>
      <c r="BU135">
        <f>BH135*0.000001/(AU135*0.0001)</f>
        <v>1.6044163015436996</v>
      </c>
      <c r="BV135">
        <f>(BE135-BD135)/(1000-BE135)*BU135</f>
        <v>2.1104986009759059E-3</v>
      </c>
      <c r="BW135">
        <f>(AZ135+273.15)</f>
        <v>302.91964950561521</v>
      </c>
      <c r="BX135">
        <f>(AY135+273.15)</f>
        <v>303.19466247558591</v>
      </c>
      <c r="BY135">
        <f>(BI135*BQ135+BJ135*BR135)*BS135</f>
        <v>259.03171296018991</v>
      </c>
      <c r="BZ135">
        <f>((BY135+0.00000010773*(BX135^4-BW135^4))-BV135*44100)/(AV135*51.4+0.00000043092*BW135^3)</f>
        <v>0.65154411265673107</v>
      </c>
      <c r="CA135">
        <f>0.61365*EXP(17.502*AT135/(240.97+AT135))</f>
        <v>4.2044031037031804</v>
      </c>
      <c r="CB135">
        <f>CA135*1000/BK135</f>
        <v>52.638229785211919</v>
      </c>
      <c r="CC135">
        <f>(CB135-BE135)</f>
        <v>39.989940104730962</v>
      </c>
      <c r="CD135">
        <f>IF(R135,AZ135,(AY135+AZ135)/2)</f>
        <v>29.907155990600586</v>
      </c>
      <c r="CE135">
        <f>0.61365*EXP(17.502*CD135/(240.97+CD135))</f>
        <v>4.2377820180274757</v>
      </c>
      <c r="CF135">
        <f>IF(CC135&lt;&gt;0,(1000-(CB135+BE135)/2)/CC135*BV135,0)</f>
        <v>5.1052965861704575E-2</v>
      </c>
      <c r="CG135">
        <f>BE135*BK135/1000</f>
        <v>1.0102639964554982</v>
      </c>
      <c r="CH135">
        <f>(CE135-CG135)</f>
        <v>3.2275180215719774</v>
      </c>
      <c r="CI135">
        <f>1/(1.6/T135+1.37/AX135)</f>
        <v>3.1932408396551183E-2</v>
      </c>
      <c r="CJ135">
        <f>U135*BK135*0.001</f>
        <v>6.1608294818233915</v>
      </c>
      <c r="CK135">
        <f>U135/BC135</f>
        <v>0.7674851048726834</v>
      </c>
      <c r="CL135">
        <f>(1-BV135*BK135/CA135/T135)*100</f>
        <v>21.880906524598785</v>
      </c>
      <c r="CM135">
        <f>(BC135-S135/(AX135/1.35))</f>
        <v>100.4217924731748</v>
      </c>
      <c r="CN135">
        <f>S135*CL135/100/CM135</f>
        <v>1.2174436213346978E-3</v>
      </c>
      <c r="CO135">
        <f>(Y135-X135)</f>
        <v>0</v>
      </c>
      <c r="CP135">
        <f>BI135*AJ135</f>
        <v>1419.1259453331184</v>
      </c>
      <c r="CQ135">
        <f>(AA135-Z135)</f>
        <v>376.0074462890625</v>
      </c>
      <c r="CR135">
        <f>(AA135-AB135)/(AA135-X135)</f>
        <v>8.7413601559030371E-2</v>
      </c>
      <c r="CS135">
        <v>-9999</v>
      </c>
    </row>
    <row r="136" spans="1:97" x14ac:dyDescent="0.2">
      <c r="A136" t="s">
        <v>125</v>
      </c>
      <c r="B136" t="s">
        <v>127</v>
      </c>
      <c r="C136" t="s">
        <v>224</v>
      </c>
      <c r="D136">
        <v>2</v>
      </c>
      <c r="E136">
        <v>2</v>
      </c>
      <c r="F136" t="s">
        <v>133</v>
      </c>
      <c r="G136" t="s">
        <v>135</v>
      </c>
      <c r="H136" t="s">
        <v>225</v>
      </c>
      <c r="I136">
        <v>3</v>
      </c>
      <c r="J136" s="8">
        <v>20130620</v>
      </c>
      <c r="K136" t="s">
        <v>147</v>
      </c>
      <c r="L136" t="s">
        <v>140</v>
      </c>
      <c r="M136" t="s">
        <v>143</v>
      </c>
      <c r="N136">
        <v>0</v>
      </c>
      <c r="O136" s="1">
        <v>20</v>
      </c>
      <c r="P136" s="1" t="s">
        <v>245</v>
      </c>
      <c r="Q136" s="1">
        <v>4213.9999993797392</v>
      </c>
      <c r="R136" s="1">
        <v>0</v>
      </c>
      <c r="S136">
        <f>(BB136-BC136*(1000-BD136)/(1000-BE136))*BU136</f>
        <v>-0.55126656336887692</v>
      </c>
      <c r="T136">
        <f>IF(CF136&lt;&gt;0,1/(1/CF136-1/AX136),0)</f>
        <v>4.8676005500153927E-2</v>
      </c>
      <c r="U136">
        <f>((CI136-BV136/2)*BC136-S136)/(CI136+BV136/2)</f>
        <v>64.862800547654629</v>
      </c>
      <c r="V136" s="1">
        <v>20</v>
      </c>
      <c r="W136" s="1">
        <v>20</v>
      </c>
      <c r="X136" s="1">
        <v>0</v>
      </c>
      <c r="Y136" s="1">
        <v>0</v>
      </c>
      <c r="Z136" s="1">
        <v>979.8046875</v>
      </c>
      <c r="AA136" s="1">
        <v>1335.05419921875</v>
      </c>
      <c r="AB136" s="1">
        <v>1219.1041259765625</v>
      </c>
      <c r="AC136">
        <v>-9999</v>
      </c>
      <c r="AD136">
        <f>CQ136/AA136</f>
        <v>0.26609370011092859</v>
      </c>
      <c r="AE136">
        <f>(AA136-AB136)/AA136</f>
        <v>8.6850461434479151E-2</v>
      </c>
      <c r="AF136" s="1">
        <v>-1</v>
      </c>
      <c r="AG136" s="1">
        <v>0.87</v>
      </c>
      <c r="AH136" s="1">
        <v>0.92</v>
      </c>
      <c r="AI136" s="1">
        <v>7.9800500869750977</v>
      </c>
      <c r="AJ136">
        <f>(AI136*AH136+(100-AI136)*AG136)/100</f>
        <v>0.87399002504348744</v>
      </c>
      <c r="AK136">
        <f>(S136-AF136)/CP136</f>
        <v>2.1656647711478357E-4</v>
      </c>
      <c r="AL136">
        <f>(AA136-AB136)/(AA136-Z136)</f>
        <v>0.32639052107687294</v>
      </c>
      <c r="AM136">
        <f>(Y136-AA136)/(Y136-Z136)</f>
        <v>1.3625717617509867</v>
      </c>
      <c r="AN136">
        <f>(Y136-AA136)/AA136</f>
        <v>-1</v>
      </c>
      <c r="AO136" s="1">
        <v>2370.777099609375</v>
      </c>
      <c r="AP136" s="1">
        <v>0.5</v>
      </c>
      <c r="AQ136">
        <f>AE136*AP136*AJ136*AO136</f>
        <v>89.978621233785205</v>
      </c>
      <c r="AR136">
        <f>BV136*1000</f>
        <v>2.0119033928011154</v>
      </c>
      <c r="AS136">
        <f>(CA136-CG136)</f>
        <v>3.2097433899903249</v>
      </c>
      <c r="AT136">
        <f>(AZ136+BZ136*R136)</f>
        <v>29.809120178222656</v>
      </c>
      <c r="AU136" s="1">
        <v>1.87</v>
      </c>
      <c r="AV136">
        <f>(AU136*BO136+BP136)</f>
        <v>4.8210280179977421</v>
      </c>
      <c r="AW136" s="1">
        <v>1</v>
      </c>
      <c r="AX136">
        <f>AV136*(AW136+1)*(AW136+1)/(AW136*AW136+1)</f>
        <v>9.6420560359954841</v>
      </c>
      <c r="AY136" s="1">
        <v>29.959739685058594</v>
      </c>
      <c r="AZ136" s="1">
        <v>29.809120178222656</v>
      </c>
      <c r="BA136" s="1">
        <v>32.923160552978516</v>
      </c>
      <c r="BB136" s="1">
        <v>50.214771270751953</v>
      </c>
      <c r="BC136" s="1">
        <v>50.495033264160156</v>
      </c>
      <c r="BD136" s="1">
        <v>11.334109306335449</v>
      </c>
      <c r="BE136" s="1">
        <v>12.572271347045898</v>
      </c>
      <c r="BF136" s="1">
        <v>21.298568725585938</v>
      </c>
      <c r="BG136" s="1">
        <v>23.625270843505859</v>
      </c>
      <c r="BH136" s="1">
        <v>300.0382080078125</v>
      </c>
      <c r="BI136" s="1">
        <v>2370.777099609375</v>
      </c>
      <c r="BJ136" s="1">
        <v>325.946044921875</v>
      </c>
      <c r="BK136" s="1">
        <v>79.875579833984375</v>
      </c>
      <c r="BL136" s="1">
        <v>-9.4796676635742188</v>
      </c>
      <c r="BM136" s="1">
        <v>-0.41882142424583435</v>
      </c>
      <c r="BN136" s="1">
        <v>0.5</v>
      </c>
      <c r="BO136" s="1">
        <v>-1.355140209197998</v>
      </c>
      <c r="BP136" s="1">
        <v>7.355140209197998</v>
      </c>
      <c r="BQ136" s="1">
        <v>1</v>
      </c>
      <c r="BR136" s="1">
        <v>0</v>
      </c>
      <c r="BS136" s="1">
        <v>0.15999999642372131</v>
      </c>
      <c r="BT136" s="1">
        <v>111115</v>
      </c>
      <c r="BU136">
        <f>BH136*0.000001/(AU136*0.0001)</f>
        <v>1.6044823957637031</v>
      </c>
      <c r="BV136">
        <f>(BE136-BD136)/(1000-BE136)*BU136</f>
        <v>2.0119033928011152E-3</v>
      </c>
      <c r="BW136">
        <f>(AZ136+273.15)</f>
        <v>302.95912017822263</v>
      </c>
      <c r="BX136">
        <f>(AY136+273.15)</f>
        <v>303.10973968505857</v>
      </c>
      <c r="BY136">
        <f>(BI136*BQ136+BJ136*BR136)*BS136</f>
        <v>379.32432745894039</v>
      </c>
      <c r="BZ136">
        <f>((BY136+0.00000010773*(BX136^4-BW136^4))-BV136*44100)/(AV136*51.4+0.00000043092*BW136^3)</f>
        <v>1.1255744774261864</v>
      </c>
      <c r="CA136">
        <f>0.61365*EXP(17.502*AT136/(240.97+AT136))</f>
        <v>4.213960853665804</v>
      </c>
      <c r="CB136">
        <f>CA136*1000/BK136</f>
        <v>52.756560420897323</v>
      </c>
      <c r="CC136">
        <f>(CB136-BE136)</f>
        <v>40.184289073851424</v>
      </c>
      <c r="CD136">
        <f>IF(R136,AZ136,(AY136+AZ136)/2)</f>
        <v>29.884429931640625</v>
      </c>
      <c r="CE136">
        <f>0.61365*EXP(17.502*CD136/(240.97+CD136))</f>
        <v>4.2322495179069959</v>
      </c>
      <c r="CF136">
        <f>IF(CC136&lt;&gt;0,(1000-(CB136+BE136)/2)/CC136*BV136,0)</f>
        <v>4.8431508644673299E-2</v>
      </c>
      <c r="CG136">
        <f>BE136*BK136/1000</f>
        <v>1.004217463675479</v>
      </c>
      <c r="CH136">
        <f>(CE136-CG136)</f>
        <v>3.2280320542315168</v>
      </c>
      <c r="CI136">
        <f>1/(1.6/T136+1.37/AX136)</f>
        <v>3.0291564873323549E-2</v>
      </c>
      <c r="CJ136">
        <f>U136*BK136*0.001</f>
        <v>5.1809538033999925</v>
      </c>
      <c r="CK136">
        <f>U136/BC136</f>
        <v>1.284538227915027</v>
      </c>
      <c r="CL136">
        <f>(1-BV136*BK136/CA136/T136)*100</f>
        <v>21.654200192913954</v>
      </c>
      <c r="CM136">
        <f>(BC136-S136/(AX136/1.35))</f>
        <v>50.57221699528241</v>
      </c>
      <c r="CN136">
        <f>S136*CL136/100/CM136</f>
        <v>-2.3604336989938375E-3</v>
      </c>
      <c r="CO136">
        <f>(Y136-X136)</f>
        <v>0</v>
      </c>
      <c r="CP136">
        <f>BI136*AJ136</f>
        <v>2072.0355366601243</v>
      </c>
      <c r="CQ136">
        <f>(AA136-Z136)</f>
        <v>355.24951171875</v>
      </c>
      <c r="CR136">
        <f>(AA136-AB136)/(AA136-X136)</f>
        <v>8.6850461434479151E-2</v>
      </c>
      <c r="CS136">
        <v>-9999</v>
      </c>
    </row>
    <row r="137" spans="1:97" x14ac:dyDescent="0.2">
      <c r="A137" s="4" t="s">
        <v>125</v>
      </c>
      <c r="B137" s="4" t="s">
        <v>127</v>
      </c>
      <c r="C137" s="4" t="s">
        <v>224</v>
      </c>
      <c r="D137" s="4">
        <v>2</v>
      </c>
      <c r="E137" s="4">
        <v>2</v>
      </c>
      <c r="F137" s="4" t="s">
        <v>133</v>
      </c>
      <c r="G137" s="4" t="s">
        <v>135</v>
      </c>
      <c r="H137" s="4" t="s">
        <v>225</v>
      </c>
      <c r="I137" s="4">
        <v>3</v>
      </c>
      <c r="J137" s="8">
        <v>20130620</v>
      </c>
      <c r="K137" s="4" t="s">
        <v>147</v>
      </c>
      <c r="L137" s="4" t="s">
        <v>140</v>
      </c>
      <c r="M137" s="4" t="s">
        <v>143</v>
      </c>
      <c r="N137" s="4">
        <v>1</v>
      </c>
      <c r="O137" s="7">
        <v>21</v>
      </c>
      <c r="P137" s="7" t="s">
        <v>246</v>
      </c>
      <c r="Q137" s="7">
        <v>4452.4999981047586</v>
      </c>
      <c r="R137" s="7">
        <v>0</v>
      </c>
      <c r="S137" s="4">
        <f>(BB137-BC137*(1000-BD137)/(1000-BE137))*BU137</f>
        <v>7.4801706011184761</v>
      </c>
      <c r="T137" s="4">
        <f>IF(CF137&lt;&gt;0,1/(1/CF137-1/AX137),0)</f>
        <v>4.566896147436221E-2</v>
      </c>
      <c r="U137" s="4">
        <f>((CI137-BV137/2)*BC137-S137)/(CI137+BV137/2)</f>
        <v>115.24158940745318</v>
      </c>
      <c r="V137" s="7">
        <v>21</v>
      </c>
      <c r="W137" s="7">
        <v>21</v>
      </c>
      <c r="X137" s="7">
        <v>0</v>
      </c>
      <c r="Y137" s="7">
        <v>0</v>
      </c>
      <c r="Z137" s="7">
        <v>941.607177734375</v>
      </c>
      <c r="AA137" s="7">
        <v>1389.593505859375</v>
      </c>
      <c r="AB137" s="7">
        <v>1213.599853515625</v>
      </c>
      <c r="AC137">
        <v>-9999</v>
      </c>
      <c r="AD137" s="4">
        <f>CQ137/AA137</f>
        <v>0.32238660171914735</v>
      </c>
      <c r="AE137" s="4">
        <f>(AA137-AB137)/AA137</f>
        <v>0.12665117647833934</v>
      </c>
      <c r="AF137" s="7">
        <v>-1</v>
      </c>
      <c r="AG137" s="7">
        <v>0.87</v>
      </c>
      <c r="AH137" s="7">
        <v>0.92</v>
      </c>
      <c r="AI137" s="7">
        <v>13.114753723144531</v>
      </c>
      <c r="AJ137" s="4">
        <f>(AI137*AH137+(100-AI137)*AG137)/100</f>
        <v>0.8765573768615722</v>
      </c>
      <c r="AK137" s="4">
        <f>(S137-AF137)/CP137</f>
        <v>5.9630890601879098E-3</v>
      </c>
      <c r="AL137" s="4">
        <f>(AA137-AB137)/(AA137-Z137)</f>
        <v>0.39285496296360883</v>
      </c>
      <c r="AM137" s="4">
        <f>(Y137-AA137)/(Y137-Z137)</f>
        <v>1.4757677497774724</v>
      </c>
      <c r="AN137" s="4">
        <f>(Y137-AA137)/AA137</f>
        <v>-1</v>
      </c>
      <c r="AO137" s="7">
        <v>1622.38134765625</v>
      </c>
      <c r="AP137" s="7">
        <v>0.5</v>
      </c>
      <c r="AQ137" s="4">
        <f>AE137*AP137*AJ137*AO137</f>
        <v>90.055973718329511</v>
      </c>
      <c r="AR137" s="4">
        <f>BV137*1000</f>
        <v>1.8958423985574384</v>
      </c>
      <c r="AS137" s="4">
        <f>(CA137-CG137)</f>
        <v>3.2228389534371429</v>
      </c>
      <c r="AT137" s="4">
        <f>(AZ137+BZ137*R137)</f>
        <v>29.836479187011719</v>
      </c>
      <c r="AU137" s="7">
        <v>1.87</v>
      </c>
      <c r="AV137" s="4">
        <f>(AU137*BO137+BP137)</f>
        <v>4.8210280179977421</v>
      </c>
      <c r="AW137" s="7">
        <v>1</v>
      </c>
      <c r="AX137" s="4">
        <f>AV137*(AW137+1)*(AW137+1)/(AW137*AW137+1)</f>
        <v>9.6420560359954841</v>
      </c>
      <c r="AY137" s="7">
        <v>30.338661193847656</v>
      </c>
      <c r="AZ137" s="7">
        <v>29.836479187011719</v>
      </c>
      <c r="BA137" s="7">
        <v>33.254528045654297</v>
      </c>
      <c r="BB137" s="7">
        <v>400.52658081054688</v>
      </c>
      <c r="BC137" s="7">
        <v>395.39739990234375</v>
      </c>
      <c r="BD137" s="7">
        <v>11.324175834655762</v>
      </c>
      <c r="BE137" s="7">
        <v>12.490993499755859</v>
      </c>
      <c r="BF137" s="7">
        <v>20.822929382324219</v>
      </c>
      <c r="BG137" s="7">
        <v>22.968475341796875</v>
      </c>
      <c r="BH137" s="7">
        <v>300.04190063476562</v>
      </c>
      <c r="BI137" s="7">
        <v>1622.38134765625</v>
      </c>
      <c r="BJ137" s="7">
        <v>376.53433227539062</v>
      </c>
      <c r="BK137" s="7">
        <v>79.878189086914062</v>
      </c>
      <c r="BL137" s="7">
        <v>-13.778312683105469</v>
      </c>
      <c r="BM137" s="7">
        <v>-0.40409383177757263</v>
      </c>
      <c r="BN137" s="7">
        <v>0.75</v>
      </c>
      <c r="BO137" s="7">
        <v>-1.355140209197998</v>
      </c>
      <c r="BP137" s="7">
        <v>7.355140209197998</v>
      </c>
      <c r="BQ137" s="7">
        <v>1</v>
      </c>
      <c r="BR137" s="7">
        <v>0</v>
      </c>
      <c r="BS137" s="7">
        <v>0.15999999642372131</v>
      </c>
      <c r="BT137" s="7">
        <v>111115</v>
      </c>
      <c r="BU137" s="4">
        <f>BH137*0.000001/(AU137*0.0001)</f>
        <v>1.6045021424319017</v>
      </c>
      <c r="BV137" s="4">
        <f>(BE137-BD137)/(1000-BE137)*BU137</f>
        <v>1.8958423985574384E-3</v>
      </c>
      <c r="BW137" s="4">
        <f>(AZ137+273.15)</f>
        <v>302.9864791870117</v>
      </c>
      <c r="BX137" s="4">
        <f>(AY137+273.15)</f>
        <v>303.48866119384763</v>
      </c>
      <c r="BY137" s="4">
        <f>(BI137*BQ137+BJ137*BR137)*BS137</f>
        <v>259.58100982291216</v>
      </c>
      <c r="BZ137" s="4">
        <f>((BY137+0.00000010773*(BX137^4-BW137^4))-BV137*44100)/(AV137*51.4+0.00000043092*BW137^3)</f>
        <v>0.70060722660086716</v>
      </c>
      <c r="CA137" s="4">
        <f>0.61365*EXP(17.502*AT137/(240.97+AT137))</f>
        <v>4.2205968940940561</v>
      </c>
      <c r="CB137" s="4">
        <f>CA137*1000/BK137</f>
        <v>52.837914108214179</v>
      </c>
      <c r="CC137" s="4">
        <f>(CB137-BE137)</f>
        <v>40.346920608458319</v>
      </c>
      <c r="CD137" s="4">
        <f>IF(R137,AZ137,(AY137+AZ137)/2)</f>
        <v>30.087570190429688</v>
      </c>
      <c r="CE137" s="4">
        <f>0.61365*EXP(17.502*CD137/(240.97+CD137))</f>
        <v>4.2819266922174073</v>
      </c>
      <c r="CF137" s="4">
        <f>IF(CC137&lt;&gt;0,(1000-(CB137+BE137)/2)/CC137*BV137,0)</f>
        <v>4.5453673154071172E-2</v>
      </c>
      <c r="CG137" s="4">
        <f>BE137*BK137/1000</f>
        <v>0.99775794065691303</v>
      </c>
      <c r="CH137" s="4">
        <f>(CE137-CG137)</f>
        <v>3.284168751560494</v>
      </c>
      <c r="CI137" s="4">
        <f>1/(1.6/T137+1.37/AX137)</f>
        <v>2.8427809904048879E-2</v>
      </c>
      <c r="CJ137" s="4">
        <f>U137*BK137*0.001</f>
        <v>9.2052894693650575</v>
      </c>
      <c r="CK137" s="4">
        <f>U137/BC137</f>
        <v>0.29145763081880616</v>
      </c>
      <c r="CL137" s="4">
        <f>(1-BV137*BK137/CA137/T137)*100</f>
        <v>21.433857329210525</v>
      </c>
      <c r="CM137" s="4">
        <f>(BC137-S137/(AX137/1.35))</f>
        <v>394.35008900995615</v>
      </c>
      <c r="CN137" s="4">
        <f>S137*CL137/100/CM137</f>
        <v>4.0656491257563916E-3</v>
      </c>
      <c r="CO137" s="4">
        <f>(Y137-X137)</f>
        <v>0</v>
      </c>
      <c r="CP137" s="4">
        <f>BI137*AJ137</f>
        <v>1422.110338370705</v>
      </c>
      <c r="CQ137" s="4">
        <f>(AA137-Z137)</f>
        <v>447.986328125</v>
      </c>
      <c r="CR137" s="4">
        <f>(AA137-AB137)/(AA137-X137)</f>
        <v>0.12665117647833934</v>
      </c>
      <c r="CS137">
        <v>-9999</v>
      </c>
    </row>
    <row r="138" spans="1:97" x14ac:dyDescent="0.2">
      <c r="A138" t="s">
        <v>125</v>
      </c>
      <c r="B138" t="s">
        <v>127</v>
      </c>
      <c r="C138" t="s">
        <v>129</v>
      </c>
      <c r="D138">
        <v>2</v>
      </c>
      <c r="E138">
        <v>5</v>
      </c>
      <c r="F138" t="s">
        <v>187</v>
      </c>
      <c r="G138" t="s">
        <v>135</v>
      </c>
      <c r="H138" t="s">
        <v>247</v>
      </c>
      <c r="I138">
        <v>1</v>
      </c>
      <c r="J138" s="8">
        <v>20130620</v>
      </c>
      <c r="K138" t="s">
        <v>147</v>
      </c>
      <c r="L138" t="s">
        <v>140</v>
      </c>
      <c r="M138" t="s">
        <v>143</v>
      </c>
      <c r="N138">
        <v>0</v>
      </c>
      <c r="O138" s="1">
        <v>22</v>
      </c>
      <c r="P138" s="1" t="s">
        <v>248</v>
      </c>
      <c r="Q138" s="1">
        <v>12134.499999138527</v>
      </c>
      <c r="R138" s="1">
        <v>0</v>
      </c>
      <c r="S138">
        <f t="shared" ref="S138:S177" si="320">(BB138-BC138*(1000-BD138)/(1000-BE138))*BU138</f>
        <v>-0.82720039388905464</v>
      </c>
      <c r="T138">
        <f t="shared" ref="T138:T177" si="321">IF(CF138&lt;&gt;0,1/(1/CF138-1/AX138),0)</f>
        <v>5.1706942983205759E-2</v>
      </c>
      <c r="U138">
        <f t="shared" ref="U138:U177" si="322">((CI138-BV138/2)*BC138-S138)/(CI138+BV138/2)</f>
        <v>73.717963472960051</v>
      </c>
      <c r="V138" s="1">
        <v>22</v>
      </c>
      <c r="W138" s="1">
        <v>22</v>
      </c>
      <c r="X138" s="1">
        <v>0</v>
      </c>
      <c r="Y138" s="1">
        <v>0</v>
      </c>
      <c r="Z138" s="1">
        <v>683.098876953125</v>
      </c>
      <c r="AA138" s="1">
        <v>991.4891357421875</v>
      </c>
      <c r="AB138" s="1">
        <v>925.66058349609375</v>
      </c>
      <c r="AC138">
        <v>-9999</v>
      </c>
      <c r="AD138">
        <f t="shared" ref="AD138:AD177" si="323">CQ138/AA138</f>
        <v>0.31103745635923119</v>
      </c>
      <c r="AE138">
        <f t="shared" ref="AE138:AE177" si="324">(AA138-AB138)/AA138</f>
        <v>6.6393619327777334E-2</v>
      </c>
      <c r="AF138" s="1">
        <v>-1</v>
      </c>
      <c r="AG138" s="1">
        <v>0.87</v>
      </c>
      <c r="AH138" s="1">
        <v>0.92</v>
      </c>
      <c r="AI138" s="1">
        <v>13.114753723144531</v>
      </c>
      <c r="AJ138">
        <f t="shared" ref="AJ138:AJ177" si="325">(AI138*AH138+(100-AI138)*AG138)/100</f>
        <v>0.8765573768615722</v>
      </c>
      <c r="AK138">
        <f t="shared" ref="AK138:AK177" si="326">(S138-AF138)/CP138</f>
        <v>1.2141070493678263E-4</v>
      </c>
      <c r="AL138">
        <f t="shared" ref="AL138:AL177" si="327">(AA138-AB138)/(AA138-Z138)</f>
        <v>0.21345859789663515</v>
      </c>
      <c r="AM138">
        <f t="shared" ref="AM138:AM177" si="328">(Y138-AA138)/(Y138-Z138)</f>
        <v>1.4514577159965447</v>
      </c>
      <c r="AN138">
        <f t="shared" ref="AN138:AN177" si="329">(Y138-AA138)/AA138</f>
        <v>-1</v>
      </c>
      <c r="AO138" s="1">
        <v>1623.6986083984375</v>
      </c>
      <c r="AP138" s="1">
        <v>0.5</v>
      </c>
      <c r="AQ138">
        <f t="shared" ref="AQ138:AQ177" si="330">AE138*AP138*AJ138*AO138</f>
        <v>47.247857073615307</v>
      </c>
      <c r="AR138">
        <f t="shared" ref="AR138:AR177" si="331">BV138*1000</f>
        <v>1.0354944929045884</v>
      </c>
      <c r="AS138">
        <f t="shared" ref="AS138:AS177" si="332">(CA138-CG138)</f>
        <v>1.569589729507068</v>
      </c>
      <c r="AT138">
        <f t="shared" ref="AT138:AT177" si="333">(AZ138+BZ138*R138)</f>
        <v>22.469444274902344</v>
      </c>
      <c r="AU138" s="1">
        <v>1.78</v>
      </c>
      <c r="AV138">
        <f t="shared" ref="AV138:AV177" si="334">(AU138*BO138+BP138)</f>
        <v>4.9429906368255612</v>
      </c>
      <c r="AW138" s="1">
        <v>1</v>
      </c>
      <c r="AX138">
        <f t="shared" ref="AX138:AX177" si="335">AV138*(AW138+1)*(AW138+1)/(AW138*AW138+1)</f>
        <v>9.8859812736511223</v>
      </c>
      <c r="AY138" s="1">
        <v>18.066888809204102</v>
      </c>
      <c r="AZ138" s="1">
        <v>22.469444274902344</v>
      </c>
      <c r="BA138" s="1">
        <v>17.104831695556641</v>
      </c>
      <c r="BB138" s="1">
        <v>49.537651062011719</v>
      </c>
      <c r="BC138" s="1">
        <v>49.997676849365234</v>
      </c>
      <c r="BD138" s="1">
        <v>13.920695304870605</v>
      </c>
      <c r="BE138" s="1">
        <v>14.526082992553711</v>
      </c>
      <c r="BF138" s="1">
        <v>53.483814239501953</v>
      </c>
      <c r="BG138" s="1">
        <v>55.809734344482422</v>
      </c>
      <c r="BH138" s="1">
        <v>300.04013061523438</v>
      </c>
      <c r="BI138" s="1">
        <v>1623.6986083984375</v>
      </c>
      <c r="BJ138" s="1">
        <v>109.16888427734375</v>
      </c>
      <c r="BK138" s="1">
        <v>79.914581298828125</v>
      </c>
      <c r="BL138" s="1">
        <v>-9.7680435180664062</v>
      </c>
      <c r="BM138" s="1">
        <v>-0.41150292754173279</v>
      </c>
      <c r="BN138" s="1">
        <v>0.5</v>
      </c>
      <c r="BO138" s="1">
        <v>-1.355140209197998</v>
      </c>
      <c r="BP138" s="1">
        <v>7.355140209197998</v>
      </c>
      <c r="BQ138" s="1">
        <v>1</v>
      </c>
      <c r="BR138" s="1">
        <v>0</v>
      </c>
      <c r="BS138" s="1">
        <v>0.15999999642372131</v>
      </c>
      <c r="BT138" s="1">
        <v>111115</v>
      </c>
      <c r="BU138">
        <f t="shared" ref="BU138:BU177" si="336">BH138*0.000001/(AU138*0.0001)</f>
        <v>1.6856187113215411</v>
      </c>
      <c r="BV138">
        <f t="shared" ref="BV138:BV177" si="337">(BE138-BD138)/(1000-BE138)*BU138</f>
        <v>1.0354944929045883E-3</v>
      </c>
      <c r="BW138">
        <f t="shared" ref="BW138:BW177" si="338">(AZ138+273.15)</f>
        <v>295.61944427490232</v>
      </c>
      <c r="BX138">
        <f t="shared" ref="BX138:BX177" si="339">(AY138+273.15)</f>
        <v>291.21688880920408</v>
      </c>
      <c r="BY138">
        <f t="shared" ref="BY138:BY177" si="340">(BI138*BQ138+BJ138*BR138)*BS138</f>
        <v>259.79177153695127</v>
      </c>
      <c r="BZ138">
        <f t="shared" ref="BZ138:BZ177" si="341">((BY138+0.00000010773*(BX138^4-BW138^4))-BV138*44100)/(AV138*51.4+0.00000043092*BW138^3)</f>
        <v>0.62668661156763938</v>
      </c>
      <c r="CA138">
        <f t="shared" ref="CA138:CA177" si="342">0.61365*EXP(17.502*AT138/(240.97+AT138))</f>
        <v>2.7304355697690261</v>
      </c>
      <c r="CB138">
        <f t="shared" ref="CB138:CB177" si="343">CA138*1000/BK138</f>
        <v>34.166925802426313</v>
      </c>
      <c r="CC138">
        <f t="shared" ref="CC138:CC177" si="344">(CB138-BE138)</f>
        <v>19.640842809872602</v>
      </c>
      <c r="CD138">
        <f t="shared" ref="CD138:CD177" si="345">IF(R138,AZ138,(AY138+AZ138)/2)</f>
        <v>20.268166542053223</v>
      </c>
      <c r="CE138">
        <f t="shared" ref="CE138:CE177" si="346">0.61365*EXP(17.502*CD138/(240.97+CD138))</f>
        <v>2.3858664535021683</v>
      </c>
      <c r="CF138">
        <f t="shared" ref="CF138:CF177" si="347">IF(CC138&lt;&gt;0,(1000-(CB138+BE138)/2)/CC138*BV138,0)</f>
        <v>5.1437905769078515E-2</v>
      </c>
      <c r="CG138">
        <f t="shared" ref="CG138:CG177" si="348">BE138*BK138/1000</f>
        <v>1.1608458402619581</v>
      </c>
      <c r="CH138">
        <f t="shared" ref="CH138:CH177" si="349">(CE138-CG138)</f>
        <v>1.2250206132402102</v>
      </c>
      <c r="CI138">
        <f t="shared" ref="CI138:CI177" si="350">1/(1.6/T138+1.37/AX138)</f>
        <v>3.2172754650020882E-2</v>
      </c>
      <c r="CJ138">
        <f t="shared" ref="CJ138:CJ177" si="351">U138*BK138*0.001</f>
        <v>5.8911401851439082</v>
      </c>
      <c r="CK138">
        <f t="shared" ref="CK138:CK177" si="352">U138/BC138</f>
        <v>1.474427775815667</v>
      </c>
      <c r="CL138">
        <f t="shared" ref="CL138:CL177" si="353">(1-BV138*BK138/CA138/T138)*100</f>
        <v>41.38712466906491</v>
      </c>
      <c r="CM138">
        <f t="shared" ref="CM138:CM177" si="354">(BC138-S138/(AX138/1.35))</f>
        <v>50.110636858173528</v>
      </c>
      <c r="CN138">
        <f t="shared" ref="CN138:CN177" si="355">S138*CL138/100/CM138</f>
        <v>-6.8319718077184581E-3</v>
      </c>
      <c r="CO138">
        <f t="shared" ref="CO138:CO177" si="356">(Y138-X138)</f>
        <v>0</v>
      </c>
      <c r="CP138">
        <f t="shared" ref="CP138:CP177" si="357">BI138*AJ138</f>
        <v>1423.2649929915194</v>
      </c>
      <c r="CQ138">
        <f t="shared" ref="CQ138:CQ177" si="358">(AA138-Z138)</f>
        <v>308.3902587890625</v>
      </c>
      <c r="CR138">
        <f t="shared" ref="CR138:CR177" si="359">(AA138-AB138)/(AA138-X138)</f>
        <v>6.6393619327777334E-2</v>
      </c>
      <c r="CS138">
        <v>-9999</v>
      </c>
    </row>
    <row r="139" spans="1:97" x14ac:dyDescent="0.2">
      <c r="A139" t="s">
        <v>125</v>
      </c>
      <c r="B139" t="s">
        <v>127</v>
      </c>
      <c r="C139" t="s">
        <v>129</v>
      </c>
      <c r="D139">
        <v>2</v>
      </c>
      <c r="E139">
        <v>5</v>
      </c>
      <c r="F139" t="s">
        <v>187</v>
      </c>
      <c r="G139" t="s">
        <v>135</v>
      </c>
      <c r="H139" t="s">
        <v>247</v>
      </c>
      <c r="I139">
        <v>1</v>
      </c>
      <c r="J139" s="8">
        <v>20130620</v>
      </c>
      <c r="K139" t="s">
        <v>147</v>
      </c>
      <c r="L139" t="s">
        <v>140</v>
      </c>
      <c r="M139" t="s">
        <v>143</v>
      </c>
      <c r="N139">
        <v>0</v>
      </c>
      <c r="O139" s="1">
        <v>23</v>
      </c>
      <c r="P139" s="1" t="s">
        <v>249</v>
      </c>
      <c r="Q139" s="1">
        <v>12302.499999552034</v>
      </c>
      <c r="R139" s="1">
        <v>0</v>
      </c>
      <c r="S139">
        <f t="shared" si="320"/>
        <v>0.78314320410582106</v>
      </c>
      <c r="T139">
        <f t="shared" si="321"/>
        <v>5.4747413188430773E-2</v>
      </c>
      <c r="U139">
        <f t="shared" si="322"/>
        <v>74.347469442891281</v>
      </c>
      <c r="V139" s="1">
        <v>23</v>
      </c>
      <c r="W139" s="1">
        <v>23</v>
      </c>
      <c r="X139" s="1">
        <v>0</v>
      </c>
      <c r="Y139" s="1">
        <v>0</v>
      </c>
      <c r="Z139" s="1">
        <v>666.883544921875</v>
      </c>
      <c r="AA139" s="1">
        <v>989.57025146484375</v>
      </c>
      <c r="AB139" s="1">
        <v>922.67724609375</v>
      </c>
      <c r="AC139">
        <v>-9999</v>
      </c>
      <c r="AD139">
        <f t="shared" si="323"/>
        <v>0.32608771945731108</v>
      </c>
      <c r="AE139">
        <f t="shared" si="324"/>
        <v>6.7598035886864208E-2</v>
      </c>
      <c r="AF139" s="1">
        <v>-1</v>
      </c>
      <c r="AG139" s="1">
        <v>0.87</v>
      </c>
      <c r="AH139" s="1">
        <v>0.92</v>
      </c>
      <c r="AI139" s="1">
        <v>13.176470756530762</v>
      </c>
      <c r="AJ139">
        <f t="shared" si="325"/>
        <v>0.87658823537826536</v>
      </c>
      <c r="AK139">
        <f t="shared" si="326"/>
        <v>1.2599874769564563E-3</v>
      </c>
      <c r="AL139">
        <f t="shared" si="327"/>
        <v>0.20730015837261123</v>
      </c>
      <c r="AM139">
        <f t="shared" si="328"/>
        <v>1.4838726476311113</v>
      </c>
      <c r="AN139">
        <f t="shared" si="329"/>
        <v>-1</v>
      </c>
      <c r="AO139" s="1">
        <v>1614.4490966796875</v>
      </c>
      <c r="AP139" s="1">
        <v>0.5</v>
      </c>
      <c r="AQ139">
        <f t="shared" si="330"/>
        <v>47.832609651694554</v>
      </c>
      <c r="AR139">
        <f t="shared" si="331"/>
        <v>1.0478883033307922</v>
      </c>
      <c r="AS139">
        <f t="shared" si="332"/>
        <v>1.50129609059015</v>
      </c>
      <c r="AT139">
        <f t="shared" si="333"/>
        <v>22.063507080078125</v>
      </c>
      <c r="AU139" s="1">
        <v>1.78</v>
      </c>
      <c r="AV139">
        <f t="shared" si="334"/>
        <v>4.9429906368255612</v>
      </c>
      <c r="AW139" s="1">
        <v>1</v>
      </c>
      <c r="AX139">
        <f t="shared" si="335"/>
        <v>9.8859812736511223</v>
      </c>
      <c r="AY139" s="1">
        <v>18.071083068847656</v>
      </c>
      <c r="AZ139" s="1">
        <v>22.063507080078125</v>
      </c>
      <c r="BA139" s="1">
        <v>17.106224060058594</v>
      </c>
      <c r="BB139" s="1">
        <v>100.55294036865234</v>
      </c>
      <c r="BC139" s="1">
        <v>100.02618408203125</v>
      </c>
      <c r="BD139" s="1">
        <v>13.933807373046875</v>
      </c>
      <c r="BE139" s="1">
        <v>14.546394348144531</v>
      </c>
      <c r="BF139" s="1">
        <v>53.521759033203125</v>
      </c>
      <c r="BG139" s="1">
        <v>55.874794006347656</v>
      </c>
      <c r="BH139" s="1">
        <v>300.0567626953125</v>
      </c>
      <c r="BI139" s="1">
        <v>1614.4490966796875</v>
      </c>
      <c r="BJ139" s="1">
        <v>108.50105285644531</v>
      </c>
      <c r="BK139" s="1">
        <v>79.917091369628906</v>
      </c>
      <c r="BL139" s="1">
        <v>-10.210151672363281</v>
      </c>
      <c r="BM139" s="1">
        <v>-0.40963754057884216</v>
      </c>
      <c r="BN139" s="1">
        <v>0.5</v>
      </c>
      <c r="BO139" s="1">
        <v>-1.355140209197998</v>
      </c>
      <c r="BP139" s="1">
        <v>7.355140209197998</v>
      </c>
      <c r="BQ139" s="1">
        <v>1</v>
      </c>
      <c r="BR139" s="1">
        <v>0</v>
      </c>
      <c r="BS139" s="1">
        <v>0.15999999642372131</v>
      </c>
      <c r="BT139" s="1">
        <v>111115</v>
      </c>
      <c r="BU139">
        <f t="shared" si="336"/>
        <v>1.6857121499736656</v>
      </c>
      <c r="BV139">
        <f t="shared" si="337"/>
        <v>1.0478883033307922E-3</v>
      </c>
      <c r="BW139">
        <f t="shared" si="338"/>
        <v>295.2135070800781</v>
      </c>
      <c r="BX139">
        <f t="shared" si="339"/>
        <v>291.22108306884763</v>
      </c>
      <c r="BY139">
        <f t="shared" si="340"/>
        <v>258.31184969503011</v>
      </c>
      <c r="BZ139">
        <f t="shared" si="341"/>
        <v>0.63632875628055396</v>
      </c>
      <c r="CA139">
        <f t="shared" si="342"/>
        <v>2.66380161680947</v>
      </c>
      <c r="CB139">
        <f t="shared" si="343"/>
        <v>33.332064157452571</v>
      </c>
      <c r="CC139">
        <f t="shared" si="344"/>
        <v>18.78566980930804</v>
      </c>
      <c r="CD139">
        <f t="shared" si="345"/>
        <v>20.067295074462891</v>
      </c>
      <c r="CE139">
        <f t="shared" si="346"/>
        <v>2.3564099628355888</v>
      </c>
      <c r="CF139">
        <f t="shared" si="347"/>
        <v>5.4445898144086707E-2</v>
      </c>
      <c r="CG139">
        <f t="shared" si="348"/>
        <v>1.16250552621932</v>
      </c>
      <c r="CH139">
        <f t="shared" si="349"/>
        <v>1.1939044366162688</v>
      </c>
      <c r="CI139">
        <f t="shared" si="350"/>
        <v>3.4055647736425061E-2</v>
      </c>
      <c r="CJ139">
        <f t="shared" si="351"/>
        <v>5.9416335085682359</v>
      </c>
      <c r="CK139">
        <f t="shared" si="352"/>
        <v>0.74328007336478108</v>
      </c>
      <c r="CL139">
        <f t="shared" si="353"/>
        <v>42.576563395971043</v>
      </c>
      <c r="CM139">
        <f t="shared" si="354"/>
        <v>99.919240391134252</v>
      </c>
      <c r="CN139">
        <f t="shared" si="355"/>
        <v>3.337049615991068E-3</v>
      </c>
      <c r="CO139">
        <f t="shared" si="356"/>
        <v>0</v>
      </c>
      <c r="CP139">
        <f t="shared" si="357"/>
        <v>1415.2070847664818</v>
      </c>
      <c r="CQ139">
        <f t="shared" si="358"/>
        <v>322.68670654296875</v>
      </c>
      <c r="CR139">
        <f t="shared" si="359"/>
        <v>6.7598035886864208E-2</v>
      </c>
      <c r="CS139">
        <v>-9999</v>
      </c>
    </row>
    <row r="140" spans="1:97" x14ac:dyDescent="0.2">
      <c r="A140" t="s">
        <v>125</v>
      </c>
      <c r="B140" t="s">
        <v>127</v>
      </c>
      <c r="C140" t="s">
        <v>129</v>
      </c>
      <c r="D140">
        <v>2</v>
      </c>
      <c r="E140">
        <v>5</v>
      </c>
      <c r="F140" t="s">
        <v>187</v>
      </c>
      <c r="G140" t="s">
        <v>135</v>
      </c>
      <c r="H140" t="s">
        <v>247</v>
      </c>
      <c r="I140">
        <v>1</v>
      </c>
      <c r="J140" s="8">
        <v>20130620</v>
      </c>
      <c r="K140" t="s">
        <v>147</v>
      </c>
      <c r="L140" t="s">
        <v>140</v>
      </c>
      <c r="M140" t="s">
        <v>143</v>
      </c>
      <c r="N140">
        <v>0</v>
      </c>
      <c r="O140" s="1">
        <v>24</v>
      </c>
      <c r="P140" s="1" t="s">
        <v>250</v>
      </c>
      <c r="Q140" s="1">
        <v>12370.99999483116</v>
      </c>
      <c r="R140" s="1">
        <v>0</v>
      </c>
      <c r="S140">
        <f t="shared" si="320"/>
        <v>0.83972406232110364</v>
      </c>
      <c r="T140">
        <f t="shared" si="321"/>
        <v>5.5498927527099312E-2</v>
      </c>
      <c r="U140">
        <f t="shared" si="322"/>
        <v>72.617499249657655</v>
      </c>
      <c r="V140" s="1">
        <v>24</v>
      </c>
      <c r="W140" s="1">
        <v>24</v>
      </c>
      <c r="X140" s="1">
        <v>0</v>
      </c>
      <c r="Y140" s="1">
        <v>0</v>
      </c>
      <c r="Z140" s="1">
        <v>666.042236328125</v>
      </c>
      <c r="AA140" s="1">
        <v>984.675537109375</v>
      </c>
      <c r="AB140" s="1">
        <v>919.91119384765625</v>
      </c>
      <c r="AC140">
        <v>-9999</v>
      </c>
      <c r="AD140">
        <f t="shared" si="323"/>
        <v>0.32359217709077415</v>
      </c>
      <c r="AE140">
        <f t="shared" si="324"/>
        <v>6.5772267941013055E-2</v>
      </c>
      <c r="AF140" s="1">
        <v>-1</v>
      </c>
      <c r="AG140" s="1">
        <v>0.87</v>
      </c>
      <c r="AH140" s="1">
        <v>0.92</v>
      </c>
      <c r="AI140" s="1">
        <v>13.145540237426758</v>
      </c>
      <c r="AJ140">
        <f t="shared" si="325"/>
        <v>0.87657277011871326</v>
      </c>
      <c r="AK140">
        <f t="shared" si="326"/>
        <v>1.2948037187441878E-3</v>
      </c>
      <c r="AL140">
        <f t="shared" si="327"/>
        <v>0.20325666872522263</v>
      </c>
      <c r="AM140">
        <f t="shared" si="328"/>
        <v>1.4783980405475001</v>
      </c>
      <c r="AN140">
        <f t="shared" si="329"/>
        <v>-1</v>
      </c>
      <c r="AO140" s="1">
        <v>1620.9169921875</v>
      </c>
      <c r="AP140" s="1">
        <v>0.5</v>
      </c>
      <c r="AQ140">
        <f t="shared" si="330"/>
        <v>46.726319291804167</v>
      </c>
      <c r="AR140">
        <f t="shared" si="331"/>
        <v>1.075068307382077</v>
      </c>
      <c r="AS140">
        <f t="shared" si="332"/>
        <v>1.5192716107417055</v>
      </c>
      <c r="AT140">
        <f t="shared" si="333"/>
        <v>22.164482116699219</v>
      </c>
      <c r="AU140" s="1">
        <v>1.78</v>
      </c>
      <c r="AV140">
        <f t="shared" si="334"/>
        <v>4.9429906368255612</v>
      </c>
      <c r="AW140" s="1">
        <v>1</v>
      </c>
      <c r="AX140">
        <f t="shared" si="335"/>
        <v>9.8859812736511223</v>
      </c>
      <c r="AY140" s="1">
        <v>18.011608123779297</v>
      </c>
      <c r="AZ140" s="1">
        <v>22.164482116699219</v>
      </c>
      <c r="BA140" s="1">
        <v>17.098703384399414</v>
      </c>
      <c r="BB140" s="1">
        <v>100.18632507324219</v>
      </c>
      <c r="BC140" s="1">
        <v>99.624626159667969</v>
      </c>
      <c r="BD140" s="1">
        <v>13.899404525756836</v>
      </c>
      <c r="BE140" s="1">
        <v>14.527915954589844</v>
      </c>
      <c r="BF140" s="1">
        <v>53.586917877197266</v>
      </c>
      <c r="BG140" s="1">
        <v>56.010040283203125</v>
      </c>
      <c r="BH140" s="1">
        <v>300.04556274414062</v>
      </c>
      <c r="BI140" s="1">
        <v>1620.9169921875</v>
      </c>
      <c r="BJ140" s="1">
        <v>95.469596862792969</v>
      </c>
      <c r="BK140" s="1">
        <v>79.913078308105469</v>
      </c>
      <c r="BL140" s="1">
        <v>-10.210151672363281</v>
      </c>
      <c r="BM140" s="1">
        <v>-0.40963754057884216</v>
      </c>
      <c r="BN140" s="1">
        <v>0.75</v>
      </c>
      <c r="BO140" s="1">
        <v>-1.355140209197998</v>
      </c>
      <c r="BP140" s="1">
        <v>7.355140209197998</v>
      </c>
      <c r="BQ140" s="1">
        <v>1</v>
      </c>
      <c r="BR140" s="1">
        <v>0</v>
      </c>
      <c r="BS140" s="1">
        <v>0.15999999642372131</v>
      </c>
      <c r="BT140" s="1">
        <v>111115</v>
      </c>
      <c r="BU140">
        <f t="shared" si="336"/>
        <v>1.6856492288996661</v>
      </c>
      <c r="BV140">
        <f t="shared" si="337"/>
        <v>1.075068307382077E-3</v>
      </c>
      <c r="BW140">
        <f t="shared" si="338"/>
        <v>295.3144821166992</v>
      </c>
      <c r="BX140">
        <f t="shared" si="339"/>
        <v>291.16160812377927</v>
      </c>
      <c r="BY140">
        <f t="shared" si="340"/>
        <v>259.34671295314911</v>
      </c>
      <c r="BZ140">
        <f t="shared" si="341"/>
        <v>0.62907343471256272</v>
      </c>
      <c r="CA140">
        <f t="shared" si="342"/>
        <v>2.6802420960744184</v>
      </c>
      <c r="CB140">
        <f t="shared" si="343"/>
        <v>33.539467541729842</v>
      </c>
      <c r="CC140">
        <f t="shared" si="344"/>
        <v>19.011551587139998</v>
      </c>
      <c r="CD140">
        <f t="shared" si="345"/>
        <v>20.088045120239258</v>
      </c>
      <c r="CE140">
        <f t="shared" si="346"/>
        <v>2.3594379903221818</v>
      </c>
      <c r="CF140">
        <f t="shared" si="347"/>
        <v>5.5189101334789117E-2</v>
      </c>
      <c r="CG140">
        <f t="shared" si="348"/>
        <v>1.160970485332713</v>
      </c>
      <c r="CH140">
        <f t="shared" si="349"/>
        <v>1.1984675049894689</v>
      </c>
      <c r="CI140">
        <f t="shared" si="350"/>
        <v>3.4520891116610657E-2</v>
      </c>
      <c r="CJ140">
        <f t="shared" si="351"/>
        <v>5.8030879040766825</v>
      </c>
      <c r="CK140">
        <f t="shared" si="352"/>
        <v>0.72891113421368225</v>
      </c>
      <c r="CL140">
        <f t="shared" si="353"/>
        <v>42.244239773802406</v>
      </c>
      <c r="CM140">
        <f t="shared" si="354"/>
        <v>99.509955956199661</v>
      </c>
      <c r="CN140">
        <f t="shared" si="355"/>
        <v>3.5648196496175849E-3</v>
      </c>
      <c r="CO140">
        <f t="shared" si="356"/>
        <v>0</v>
      </c>
      <c r="CP140">
        <f t="shared" si="357"/>
        <v>1420.8516979742897</v>
      </c>
      <c r="CQ140">
        <f t="shared" si="358"/>
        <v>318.63330078125</v>
      </c>
      <c r="CR140">
        <f t="shared" si="359"/>
        <v>6.5772267941013055E-2</v>
      </c>
      <c r="CS140">
        <v>-9999</v>
      </c>
    </row>
    <row r="141" spans="1:97" x14ac:dyDescent="0.2">
      <c r="A141" t="s">
        <v>125</v>
      </c>
      <c r="B141" t="s">
        <v>127</v>
      </c>
      <c r="C141" t="s">
        <v>129</v>
      </c>
      <c r="D141">
        <v>2</v>
      </c>
      <c r="E141">
        <v>5</v>
      </c>
      <c r="F141" t="s">
        <v>187</v>
      </c>
      <c r="G141" t="s">
        <v>135</v>
      </c>
      <c r="H141" t="s">
        <v>247</v>
      </c>
      <c r="I141">
        <v>1</v>
      </c>
      <c r="J141" s="8">
        <v>20130620</v>
      </c>
      <c r="K141" t="s">
        <v>147</v>
      </c>
      <c r="L141" t="s">
        <v>140</v>
      </c>
      <c r="M141" t="s">
        <v>143</v>
      </c>
      <c r="N141">
        <v>0</v>
      </c>
      <c r="O141" s="1">
        <v>25</v>
      </c>
      <c r="P141" s="1" t="s">
        <v>251</v>
      </c>
      <c r="Q141" s="1">
        <v>12558.999999241903</v>
      </c>
      <c r="R141" s="1">
        <v>0</v>
      </c>
      <c r="S141">
        <f t="shared" si="320"/>
        <v>4.3661976029316554</v>
      </c>
      <c r="T141">
        <f t="shared" si="321"/>
        <v>5.5599428119185265E-2</v>
      </c>
      <c r="U141">
        <f t="shared" si="322"/>
        <v>115.82385529057747</v>
      </c>
      <c r="V141" s="1">
        <v>25</v>
      </c>
      <c r="W141" s="1">
        <v>25</v>
      </c>
      <c r="X141" s="1">
        <v>0</v>
      </c>
      <c r="Y141" s="1">
        <v>0</v>
      </c>
      <c r="Z141" s="1">
        <v>647.220703125</v>
      </c>
      <c r="AA141" s="1">
        <v>1009.7957153320312</v>
      </c>
      <c r="AB141" s="1">
        <v>915.20941162109375</v>
      </c>
      <c r="AC141">
        <v>-9999</v>
      </c>
      <c r="AD141">
        <f t="shared" si="323"/>
        <v>0.35905778436365504</v>
      </c>
      <c r="AE141">
        <f t="shared" si="324"/>
        <v>9.3668751287815225E-2</v>
      </c>
      <c r="AF141" s="1">
        <v>-1</v>
      </c>
      <c r="AG141" s="1">
        <v>0.87</v>
      </c>
      <c r="AH141" s="1">
        <v>0.92</v>
      </c>
      <c r="AI141" s="1">
        <v>8.0050029754638672</v>
      </c>
      <c r="AJ141">
        <f t="shared" si="325"/>
        <v>0.87400250148773195</v>
      </c>
      <c r="AK141">
        <f t="shared" si="326"/>
        <v>2.5944926803029567E-3</v>
      </c>
      <c r="AL141">
        <f t="shared" si="327"/>
        <v>0.26087375171052463</v>
      </c>
      <c r="AM141">
        <f t="shared" si="328"/>
        <v>1.5602030504531093</v>
      </c>
      <c r="AN141">
        <f t="shared" si="329"/>
        <v>-1</v>
      </c>
      <c r="AO141" s="1">
        <v>2366.472900390625</v>
      </c>
      <c r="AP141" s="1">
        <v>0.5</v>
      </c>
      <c r="AQ141">
        <f t="shared" si="330"/>
        <v>96.867690636841957</v>
      </c>
      <c r="AR141">
        <f t="shared" si="331"/>
        <v>1.0896584832726242</v>
      </c>
      <c r="AS141">
        <f t="shared" si="332"/>
        <v>1.5370335301392599</v>
      </c>
      <c r="AT141">
        <f t="shared" si="333"/>
        <v>22.244943618774414</v>
      </c>
      <c r="AU141" s="1">
        <v>1.78</v>
      </c>
      <c r="AV141">
        <f t="shared" si="334"/>
        <v>4.9429906368255612</v>
      </c>
      <c r="AW141" s="1">
        <v>1</v>
      </c>
      <c r="AX141">
        <f t="shared" si="335"/>
        <v>9.8859812736511223</v>
      </c>
      <c r="AY141" s="1">
        <v>18.001800537109375</v>
      </c>
      <c r="AZ141" s="1">
        <v>22.244943618774414</v>
      </c>
      <c r="BA141" s="1">
        <v>17.100170135498047</v>
      </c>
      <c r="BB141" s="1">
        <v>250.55535888671875</v>
      </c>
      <c r="BC141" s="1">
        <v>247.80487060546875</v>
      </c>
      <c r="BD141" s="1">
        <v>13.833322525024414</v>
      </c>
      <c r="BE141" s="1">
        <v>14.470419883728027</v>
      </c>
      <c r="BF141" s="1">
        <v>53.364898681640625</v>
      </c>
      <c r="BG141" s="1">
        <v>55.8226318359375</v>
      </c>
      <c r="BH141" s="1">
        <v>300.03662109375</v>
      </c>
      <c r="BI141" s="1">
        <v>2366.472900390625</v>
      </c>
      <c r="BJ141" s="1">
        <v>107.55094909667969</v>
      </c>
      <c r="BK141" s="1">
        <v>79.912857055664062</v>
      </c>
      <c r="BL141" s="1">
        <v>-12.188484191894531</v>
      </c>
      <c r="BM141" s="1">
        <v>-0.41457089781761169</v>
      </c>
      <c r="BN141" s="1">
        <v>0.75</v>
      </c>
      <c r="BO141" s="1">
        <v>-1.355140209197998</v>
      </c>
      <c r="BP141" s="1">
        <v>7.355140209197998</v>
      </c>
      <c r="BQ141" s="1">
        <v>1</v>
      </c>
      <c r="BR141" s="1">
        <v>0</v>
      </c>
      <c r="BS141" s="1">
        <v>0.15999999642372131</v>
      </c>
      <c r="BT141" s="1">
        <v>111115</v>
      </c>
      <c r="BU141">
        <f t="shared" si="336"/>
        <v>1.6855989949087078</v>
      </c>
      <c r="BV141">
        <f t="shared" si="337"/>
        <v>1.0896584832726243E-3</v>
      </c>
      <c r="BW141">
        <f t="shared" si="338"/>
        <v>295.39494361877439</v>
      </c>
      <c r="BX141">
        <f t="shared" si="339"/>
        <v>291.15180053710935</v>
      </c>
      <c r="BY141">
        <f t="shared" si="340"/>
        <v>378.6356555993334</v>
      </c>
      <c r="BZ141">
        <f t="shared" si="341"/>
        <v>1.0727098632435521</v>
      </c>
      <c r="CA141">
        <f t="shared" si="342"/>
        <v>2.6934061258430568</v>
      </c>
      <c r="CB141">
        <f t="shared" si="343"/>
        <v>33.704290211610619</v>
      </c>
      <c r="CC141">
        <f t="shared" si="344"/>
        <v>19.233870327882592</v>
      </c>
      <c r="CD141">
        <f t="shared" si="345"/>
        <v>20.123372077941895</v>
      </c>
      <c r="CE141">
        <f t="shared" si="346"/>
        <v>2.3646010515614271</v>
      </c>
      <c r="CF141">
        <f t="shared" si="347"/>
        <v>5.528848195278438E-2</v>
      </c>
      <c r="CG141">
        <f t="shared" si="348"/>
        <v>1.1563725957037969</v>
      </c>
      <c r="CH141">
        <f t="shared" si="349"/>
        <v>1.2082284558576302</v>
      </c>
      <c r="CI141">
        <f t="shared" si="350"/>
        <v>3.4583103903306538E-2</v>
      </c>
      <c r="CJ141">
        <f t="shared" si="351"/>
        <v>9.2558151914718358</v>
      </c>
      <c r="CK141">
        <f t="shared" si="352"/>
        <v>0.46739943007408097</v>
      </c>
      <c r="CL141">
        <f t="shared" si="353"/>
        <v>41.851984960672659</v>
      </c>
      <c r="CM141">
        <f t="shared" si="354"/>
        <v>247.20863573501964</v>
      </c>
      <c r="CN141">
        <f t="shared" si="355"/>
        <v>7.391895346612865E-3</v>
      </c>
      <c r="CO141">
        <f t="shared" si="356"/>
        <v>0</v>
      </c>
      <c r="CP141">
        <f t="shared" si="357"/>
        <v>2068.3032346443347</v>
      </c>
      <c r="CQ141">
        <f t="shared" si="358"/>
        <v>362.57501220703125</v>
      </c>
      <c r="CR141">
        <f t="shared" si="359"/>
        <v>9.3668751287815225E-2</v>
      </c>
      <c r="CS141">
        <v>-9999</v>
      </c>
    </row>
    <row r="142" spans="1:97" x14ac:dyDescent="0.2">
      <c r="A142" t="s">
        <v>125</v>
      </c>
      <c r="B142" t="s">
        <v>127</v>
      </c>
      <c r="C142" t="s">
        <v>129</v>
      </c>
      <c r="D142">
        <v>2</v>
      </c>
      <c r="E142">
        <v>5</v>
      </c>
      <c r="F142" t="s">
        <v>187</v>
      </c>
      <c r="G142" t="s">
        <v>135</v>
      </c>
      <c r="H142" t="s">
        <v>247</v>
      </c>
      <c r="I142">
        <v>1</v>
      </c>
      <c r="J142" s="8">
        <v>20130620</v>
      </c>
      <c r="K142" t="s">
        <v>147</v>
      </c>
      <c r="L142" t="s">
        <v>140</v>
      </c>
      <c r="M142" t="s">
        <v>143</v>
      </c>
      <c r="N142">
        <v>0</v>
      </c>
      <c r="O142" s="1">
        <v>26</v>
      </c>
      <c r="P142" s="1" t="s">
        <v>252</v>
      </c>
      <c r="Q142" s="1">
        <v>12693.999998345971</v>
      </c>
      <c r="R142" s="1">
        <v>0</v>
      </c>
      <c r="S142">
        <f t="shared" si="320"/>
        <v>7.1323040949465808</v>
      </c>
      <c r="T142">
        <f t="shared" si="321"/>
        <v>5.580030341899312E-2</v>
      </c>
      <c r="U142">
        <f t="shared" si="322"/>
        <v>181.05741715825135</v>
      </c>
      <c r="V142" s="1">
        <v>26</v>
      </c>
      <c r="W142" s="1">
        <v>26</v>
      </c>
      <c r="X142" s="1">
        <v>0</v>
      </c>
      <c r="Y142" s="1">
        <v>0</v>
      </c>
      <c r="Z142" s="1">
        <v>627.25048828125</v>
      </c>
      <c r="AA142" s="1">
        <v>1030.6822509765625</v>
      </c>
      <c r="AB142" s="1">
        <v>916.79888916015625</v>
      </c>
      <c r="AC142">
        <v>-9999</v>
      </c>
      <c r="AD142">
        <f t="shared" si="323"/>
        <v>0.39142205302658933</v>
      </c>
      <c r="AE142">
        <f t="shared" si="324"/>
        <v>0.11049318226689434</v>
      </c>
      <c r="AF142" s="1">
        <v>-1</v>
      </c>
      <c r="AG142" s="1">
        <v>0.87</v>
      </c>
      <c r="AH142" s="1">
        <v>0.92</v>
      </c>
      <c r="AI142" s="1">
        <v>8.0050029754638672</v>
      </c>
      <c r="AJ142">
        <f t="shared" si="325"/>
        <v>0.87400250148773195</v>
      </c>
      <c r="AK142">
        <f t="shared" si="326"/>
        <v>3.9283872672250504E-3</v>
      </c>
      <c r="AL142">
        <f t="shared" si="327"/>
        <v>0.28228655338279707</v>
      </c>
      <c r="AM142">
        <f t="shared" si="328"/>
        <v>1.6431748882344746</v>
      </c>
      <c r="AN142">
        <f t="shared" si="329"/>
        <v>-1</v>
      </c>
      <c r="AO142" s="1">
        <v>2368.572265625</v>
      </c>
      <c r="AP142" s="1">
        <v>0.5</v>
      </c>
      <c r="AQ142">
        <f t="shared" si="330"/>
        <v>114.36807237788891</v>
      </c>
      <c r="AR142">
        <f t="shared" si="331"/>
        <v>1.0635908433922567</v>
      </c>
      <c r="AS142">
        <f t="shared" si="332"/>
        <v>1.4952676728907446</v>
      </c>
      <c r="AT142">
        <f t="shared" si="333"/>
        <v>21.985498428344727</v>
      </c>
      <c r="AU142" s="1">
        <v>1.78</v>
      </c>
      <c r="AV142">
        <f t="shared" si="334"/>
        <v>4.9429906368255612</v>
      </c>
      <c r="AW142" s="1">
        <v>1</v>
      </c>
      <c r="AX142">
        <f t="shared" si="335"/>
        <v>9.8859812736511223</v>
      </c>
      <c r="AY142" s="1">
        <v>18.008060455322266</v>
      </c>
      <c r="AZ142" s="1">
        <v>21.985498428344727</v>
      </c>
      <c r="BA142" s="1">
        <v>17.105010986328125</v>
      </c>
      <c r="BB142" s="1">
        <v>399.8685302734375</v>
      </c>
      <c r="BC142" s="1">
        <v>395.38763427734375</v>
      </c>
      <c r="BD142" s="1">
        <v>13.842876434326172</v>
      </c>
      <c r="BE142" s="1">
        <v>14.464749336242676</v>
      </c>
      <c r="BF142" s="1">
        <v>53.379531860351562</v>
      </c>
      <c r="BG142" s="1">
        <v>55.777530670166016</v>
      </c>
      <c r="BH142" s="1">
        <v>300.03030395507812</v>
      </c>
      <c r="BI142" s="1">
        <v>2368.572265625</v>
      </c>
      <c r="BJ142" s="1">
        <v>79.36376953125</v>
      </c>
      <c r="BK142" s="1">
        <v>79.911048889160156</v>
      </c>
      <c r="BL142" s="1">
        <v>-14.163673400878906</v>
      </c>
      <c r="BM142" s="1">
        <v>-0.4143124520778656</v>
      </c>
      <c r="BN142" s="1">
        <v>0.75</v>
      </c>
      <c r="BO142" s="1">
        <v>-1.355140209197998</v>
      </c>
      <c r="BP142" s="1">
        <v>7.355140209197998</v>
      </c>
      <c r="BQ142" s="1">
        <v>1</v>
      </c>
      <c r="BR142" s="1">
        <v>0</v>
      </c>
      <c r="BS142" s="1">
        <v>0.15999999642372131</v>
      </c>
      <c r="BT142" s="1">
        <v>111115</v>
      </c>
      <c r="BU142">
        <f t="shared" si="336"/>
        <v>1.6855635053656073</v>
      </c>
      <c r="BV142">
        <f t="shared" si="337"/>
        <v>1.0635908433922567E-3</v>
      </c>
      <c r="BW142">
        <f t="shared" si="338"/>
        <v>295.1354984283447</v>
      </c>
      <c r="BX142">
        <f t="shared" si="339"/>
        <v>291.15806045532224</v>
      </c>
      <c r="BY142">
        <f t="shared" si="340"/>
        <v>378.97155402932549</v>
      </c>
      <c r="BZ142">
        <f t="shared" si="341"/>
        <v>1.0895357703459021</v>
      </c>
      <c r="CA142">
        <f t="shared" si="342"/>
        <v>2.65116096426868</v>
      </c>
      <c r="CB142">
        <f t="shared" si="343"/>
        <v>33.176400524362371</v>
      </c>
      <c r="CC142">
        <f t="shared" si="344"/>
        <v>18.711651188119696</v>
      </c>
      <c r="CD142">
        <f t="shared" si="345"/>
        <v>19.996779441833496</v>
      </c>
      <c r="CE142">
        <f t="shared" si="346"/>
        <v>2.3461451393697024</v>
      </c>
      <c r="CF142">
        <f t="shared" si="347"/>
        <v>5.5487112685771507E-2</v>
      </c>
      <c r="CG142">
        <f t="shared" si="348"/>
        <v>1.1558932913779354</v>
      </c>
      <c r="CH142">
        <f t="shared" si="349"/>
        <v>1.190251847991767</v>
      </c>
      <c r="CI142">
        <f t="shared" si="350"/>
        <v>3.4707448320392582E-2</v>
      </c>
      <c r="CJ142">
        <f t="shared" si="351"/>
        <v>14.468488114278088</v>
      </c>
      <c r="CK142">
        <f t="shared" si="352"/>
        <v>0.45792382326061581</v>
      </c>
      <c r="CL142">
        <f t="shared" si="353"/>
        <v>42.547522163676277</v>
      </c>
      <c r="CM142">
        <f t="shared" si="354"/>
        <v>394.41366818721565</v>
      </c>
      <c r="CN142">
        <f t="shared" si="355"/>
        <v>7.693999752913609E-3</v>
      </c>
      <c r="CO142">
        <f t="shared" si="356"/>
        <v>0</v>
      </c>
      <c r="CP142">
        <f t="shared" si="357"/>
        <v>2070.1380851107147</v>
      </c>
      <c r="CQ142">
        <f t="shared" si="358"/>
        <v>403.4317626953125</v>
      </c>
      <c r="CR142">
        <f t="shared" si="359"/>
        <v>0.11049318226689434</v>
      </c>
      <c r="CS142">
        <v>-9999</v>
      </c>
    </row>
    <row r="143" spans="1:97" x14ac:dyDescent="0.2">
      <c r="A143" t="s">
        <v>125</v>
      </c>
      <c r="B143" t="s">
        <v>127</v>
      </c>
      <c r="C143" t="s">
        <v>129</v>
      </c>
      <c r="D143">
        <v>2</v>
      </c>
      <c r="E143">
        <v>5</v>
      </c>
      <c r="F143" t="s">
        <v>187</v>
      </c>
      <c r="G143" t="s">
        <v>135</v>
      </c>
      <c r="H143" t="s">
        <v>247</v>
      </c>
      <c r="I143">
        <v>1</v>
      </c>
      <c r="J143" s="8">
        <v>20130620</v>
      </c>
      <c r="K143" t="s">
        <v>147</v>
      </c>
      <c r="L143" t="s">
        <v>140</v>
      </c>
      <c r="M143" t="s">
        <v>143</v>
      </c>
      <c r="N143">
        <v>0</v>
      </c>
      <c r="O143" s="1">
        <v>27</v>
      </c>
      <c r="P143" s="1" t="s">
        <v>253</v>
      </c>
      <c r="Q143" s="1">
        <v>12897.499998931773</v>
      </c>
      <c r="R143" s="1">
        <v>0</v>
      </c>
      <c r="S143">
        <f t="shared" si="320"/>
        <v>14.933696068271779</v>
      </c>
      <c r="T143">
        <f t="shared" si="321"/>
        <v>5.6388928977386163E-2</v>
      </c>
      <c r="U143">
        <f t="shared" si="322"/>
        <v>444.6269281425599</v>
      </c>
      <c r="V143" s="1">
        <v>27</v>
      </c>
      <c r="W143" s="1">
        <v>27</v>
      </c>
      <c r="X143" s="1">
        <v>0</v>
      </c>
      <c r="Y143" s="1">
        <v>0</v>
      </c>
      <c r="Z143" s="1">
        <v>623.74462890625</v>
      </c>
      <c r="AA143" s="1">
        <v>1107.8912353515625</v>
      </c>
      <c r="AB143" s="1">
        <v>953.31512451171875</v>
      </c>
      <c r="AC143">
        <v>-9999</v>
      </c>
      <c r="AD143">
        <f t="shared" si="323"/>
        <v>0.4369983180629462</v>
      </c>
      <c r="AE143">
        <f t="shared" si="324"/>
        <v>0.13952282129102028</v>
      </c>
      <c r="AF143" s="1">
        <v>-1</v>
      </c>
      <c r="AG143" s="1">
        <v>0.87</v>
      </c>
      <c r="AH143" s="1">
        <v>0.92</v>
      </c>
      <c r="AI143" s="1">
        <v>8.0050029754638672</v>
      </c>
      <c r="AJ143">
        <f t="shared" si="325"/>
        <v>0.87400250148773195</v>
      </c>
      <c r="AK143">
        <f t="shared" si="326"/>
        <v>7.6959771134050498E-3</v>
      </c>
      <c r="AL143">
        <f t="shared" si="327"/>
        <v>0.31927541943290294</v>
      </c>
      <c r="AM143">
        <f t="shared" si="328"/>
        <v>1.7761936279824553</v>
      </c>
      <c r="AN143">
        <f t="shared" si="329"/>
        <v>-1</v>
      </c>
      <c r="AO143" s="1">
        <v>2368.86376953125</v>
      </c>
      <c r="AP143" s="1">
        <v>0.5</v>
      </c>
      <c r="AQ143">
        <f t="shared" si="330"/>
        <v>144.43352652170952</v>
      </c>
      <c r="AR143">
        <f t="shared" si="331"/>
        <v>1.0630408523596613</v>
      </c>
      <c r="AS143">
        <f t="shared" si="332"/>
        <v>1.4792815518557783</v>
      </c>
      <c r="AT143">
        <f t="shared" si="333"/>
        <v>21.841033935546875</v>
      </c>
      <c r="AU143" s="1">
        <v>1.78</v>
      </c>
      <c r="AV143">
        <f t="shared" si="334"/>
        <v>4.9429906368255612</v>
      </c>
      <c r="AW143" s="1">
        <v>1</v>
      </c>
      <c r="AX143">
        <f t="shared" si="335"/>
        <v>9.8859812736511223</v>
      </c>
      <c r="AY143" s="1">
        <v>17.988498687744141</v>
      </c>
      <c r="AZ143" s="1">
        <v>21.841033935546875</v>
      </c>
      <c r="BA143" s="1">
        <v>17.099803924560547</v>
      </c>
      <c r="BB143" s="1">
        <v>900.0882568359375</v>
      </c>
      <c r="BC143" s="1">
        <v>890.667236328125</v>
      </c>
      <c r="BD143" s="1">
        <v>13.751914024353027</v>
      </c>
      <c r="BE143" s="1">
        <v>14.373492240905762</v>
      </c>
      <c r="BF143" s="1">
        <v>53.094409942626953</v>
      </c>
      <c r="BG143" s="1">
        <v>55.494243621826172</v>
      </c>
      <c r="BH143" s="1">
        <v>300.04510498046875</v>
      </c>
      <c r="BI143" s="1">
        <v>2368.86376953125</v>
      </c>
      <c r="BJ143" s="1">
        <v>94.478981018066406</v>
      </c>
      <c r="BK143" s="1">
        <v>79.911598205566406</v>
      </c>
      <c r="BL143" s="1">
        <v>-19.850440979003906</v>
      </c>
      <c r="BM143" s="1">
        <v>-0.41368016600608826</v>
      </c>
      <c r="BN143" s="1">
        <v>0.5</v>
      </c>
      <c r="BO143" s="1">
        <v>-1.355140209197998</v>
      </c>
      <c r="BP143" s="1">
        <v>7.355140209197998</v>
      </c>
      <c r="BQ143" s="1">
        <v>1</v>
      </c>
      <c r="BR143" s="1">
        <v>0</v>
      </c>
      <c r="BS143" s="1">
        <v>0.15999999642372131</v>
      </c>
      <c r="BT143" s="1">
        <v>111115</v>
      </c>
      <c r="BU143">
        <f t="shared" si="336"/>
        <v>1.6856466571936444</v>
      </c>
      <c r="BV143">
        <f t="shared" si="337"/>
        <v>1.0630408523596613E-3</v>
      </c>
      <c r="BW143">
        <f t="shared" si="338"/>
        <v>294.99103393554685</v>
      </c>
      <c r="BX143">
        <f t="shared" si="339"/>
        <v>291.13849868774412</v>
      </c>
      <c r="BY143">
        <f t="shared" si="340"/>
        <v>379.01819465328299</v>
      </c>
      <c r="BZ143">
        <f t="shared" si="341"/>
        <v>1.0951170470997638</v>
      </c>
      <c r="CA143">
        <f t="shared" si="342"/>
        <v>2.6278902886218658</v>
      </c>
      <c r="CB143">
        <f t="shared" si="343"/>
        <v>32.884967234190725</v>
      </c>
      <c r="CC143">
        <f t="shared" si="344"/>
        <v>18.511474993284963</v>
      </c>
      <c r="CD143">
        <f t="shared" si="345"/>
        <v>19.914766311645508</v>
      </c>
      <c r="CE143">
        <f t="shared" si="346"/>
        <v>2.3342559501049123</v>
      </c>
      <c r="CF143">
        <f t="shared" si="347"/>
        <v>5.6069114763429809E-2</v>
      </c>
      <c r="CG143">
        <f t="shared" si="348"/>
        <v>1.1486087367660875</v>
      </c>
      <c r="CH143">
        <f t="shared" si="349"/>
        <v>1.1856472133388247</v>
      </c>
      <c r="CI143">
        <f t="shared" si="350"/>
        <v>3.5071790384331308E-2</v>
      </c>
      <c r="CJ143">
        <f t="shared" si="351"/>
        <v>35.530848433103493</v>
      </c>
      <c r="CK143">
        <f t="shared" si="352"/>
        <v>0.49920656111207595</v>
      </c>
      <c r="CL143">
        <f t="shared" si="353"/>
        <v>42.673068621932977</v>
      </c>
      <c r="CM143">
        <f t="shared" si="354"/>
        <v>888.62793551072411</v>
      </c>
      <c r="CN143">
        <f t="shared" si="355"/>
        <v>7.1713549803517473E-3</v>
      </c>
      <c r="CO143">
        <f t="shared" si="356"/>
        <v>0</v>
      </c>
      <c r="CP143">
        <f t="shared" si="357"/>
        <v>2070.3928602539709</v>
      </c>
      <c r="CQ143">
        <f t="shared" si="358"/>
        <v>484.1466064453125</v>
      </c>
      <c r="CR143">
        <f t="shared" si="359"/>
        <v>0.13952282129102028</v>
      </c>
      <c r="CS143">
        <v>-9999</v>
      </c>
    </row>
    <row r="144" spans="1:97" x14ac:dyDescent="0.2">
      <c r="A144" t="s">
        <v>125</v>
      </c>
      <c r="B144" t="s">
        <v>127</v>
      </c>
      <c r="C144" t="s">
        <v>129</v>
      </c>
      <c r="D144">
        <v>2</v>
      </c>
      <c r="E144">
        <v>5</v>
      </c>
      <c r="F144" t="s">
        <v>187</v>
      </c>
      <c r="G144" t="s">
        <v>135</v>
      </c>
      <c r="H144" t="s">
        <v>247</v>
      </c>
      <c r="I144">
        <v>1</v>
      </c>
      <c r="J144" s="8">
        <v>20130620</v>
      </c>
      <c r="K144" t="s">
        <v>147</v>
      </c>
      <c r="L144" t="s">
        <v>140</v>
      </c>
      <c r="M144" t="s">
        <v>143</v>
      </c>
      <c r="N144">
        <v>0</v>
      </c>
      <c r="O144" s="1">
        <v>28</v>
      </c>
      <c r="P144" s="1" t="s">
        <v>97</v>
      </c>
      <c r="Q144" s="1">
        <v>13041.999999310821</v>
      </c>
      <c r="R144" s="1">
        <v>0</v>
      </c>
      <c r="S144">
        <f t="shared" si="320"/>
        <v>16.042106612061136</v>
      </c>
      <c r="T144">
        <f t="shared" si="321"/>
        <v>5.5500861375896361E-2</v>
      </c>
      <c r="U144">
        <f t="shared" si="322"/>
        <v>697.44389091498988</v>
      </c>
      <c r="V144" s="1">
        <v>28</v>
      </c>
      <c r="W144" s="1">
        <v>28</v>
      </c>
      <c r="X144" s="1">
        <v>0</v>
      </c>
      <c r="Y144" s="1">
        <v>0</v>
      </c>
      <c r="Z144" s="1">
        <v>629.988037109375</v>
      </c>
      <c r="AA144" s="1">
        <v>1130.2801513671875</v>
      </c>
      <c r="AB144" s="1">
        <v>976.6611328125</v>
      </c>
      <c r="AC144">
        <v>-9999</v>
      </c>
      <c r="AD144">
        <f t="shared" si="323"/>
        <v>0.44262664760825787</v>
      </c>
      <c r="AE144">
        <f t="shared" si="324"/>
        <v>0.13591233851967571</v>
      </c>
      <c r="AF144" s="1">
        <v>-1</v>
      </c>
      <c r="AG144" s="1">
        <v>0.87</v>
      </c>
      <c r="AH144" s="1">
        <v>0.92</v>
      </c>
      <c r="AI144" s="1">
        <v>13.145540237426758</v>
      </c>
      <c r="AJ144">
        <f t="shared" si="325"/>
        <v>0.87657277011871326</v>
      </c>
      <c r="AK144">
        <f t="shared" si="326"/>
        <v>1.199105211173279E-2</v>
      </c>
      <c r="AL144">
        <f t="shared" si="327"/>
        <v>0.30705864469317606</v>
      </c>
      <c r="AM144">
        <f t="shared" si="328"/>
        <v>1.7941295465757465</v>
      </c>
      <c r="AN144">
        <f t="shared" si="329"/>
        <v>-1</v>
      </c>
      <c r="AO144" s="1">
        <v>1621.3546142578125</v>
      </c>
      <c r="AP144" s="1">
        <v>0.5</v>
      </c>
      <c r="AQ144">
        <f t="shared" si="330"/>
        <v>96.581706983014058</v>
      </c>
      <c r="AR144">
        <f t="shared" si="331"/>
        <v>1.0454870201601043</v>
      </c>
      <c r="AS144">
        <f t="shared" si="332"/>
        <v>1.4781330606078551</v>
      </c>
      <c r="AT144">
        <f t="shared" si="333"/>
        <v>21.783323287963867</v>
      </c>
      <c r="AU144" s="1">
        <v>1.78</v>
      </c>
      <c r="AV144">
        <f t="shared" si="334"/>
        <v>4.9429906368255612</v>
      </c>
      <c r="AW144" s="1">
        <v>1</v>
      </c>
      <c r="AX144">
        <f t="shared" si="335"/>
        <v>9.8859812736511223</v>
      </c>
      <c r="AY144" s="1">
        <v>17.945114135742188</v>
      </c>
      <c r="AZ144" s="1">
        <v>21.783323287963867</v>
      </c>
      <c r="BA144" s="1">
        <v>17.104574203491211</v>
      </c>
      <c r="BB144" s="1">
        <v>1200.9818115234375</v>
      </c>
      <c r="BC144" s="1">
        <v>1190.7261962890625</v>
      </c>
      <c r="BD144" s="1">
        <v>13.661079406738281</v>
      </c>
      <c r="BE144" s="1">
        <v>14.272468566894531</v>
      </c>
      <c r="BF144" s="1">
        <v>52.886703491210938</v>
      </c>
      <c r="BG144" s="1">
        <v>55.253597259521484</v>
      </c>
      <c r="BH144" s="1">
        <v>300.0390625</v>
      </c>
      <c r="BI144" s="1">
        <v>1621.3546142578125</v>
      </c>
      <c r="BJ144" s="1">
        <v>83.065849304199219</v>
      </c>
      <c r="BK144" s="1">
        <v>79.909873962402344</v>
      </c>
      <c r="BL144" s="1">
        <v>-22.531471252441406</v>
      </c>
      <c r="BM144" s="1">
        <v>-0.41073521971702576</v>
      </c>
      <c r="BN144" s="1">
        <v>0.5</v>
      </c>
      <c r="BO144" s="1">
        <v>-1.355140209197998</v>
      </c>
      <c r="BP144" s="1">
        <v>7.355140209197998</v>
      </c>
      <c r="BQ144" s="1">
        <v>1</v>
      </c>
      <c r="BR144" s="1">
        <v>0</v>
      </c>
      <c r="BS144" s="1">
        <v>0.15999999642372131</v>
      </c>
      <c r="BT144" s="1">
        <v>111115</v>
      </c>
      <c r="BU144">
        <f t="shared" si="336"/>
        <v>1.6856127106741572</v>
      </c>
      <c r="BV144">
        <f t="shared" si="337"/>
        <v>1.0454870201601044E-3</v>
      </c>
      <c r="BW144">
        <f t="shared" si="338"/>
        <v>294.93332328796384</v>
      </c>
      <c r="BX144">
        <f t="shared" si="339"/>
        <v>291.09511413574216</v>
      </c>
      <c r="BY144">
        <f t="shared" si="340"/>
        <v>259.41673248283405</v>
      </c>
      <c r="BZ144">
        <f t="shared" si="341"/>
        <v>0.64761755476439797</v>
      </c>
      <c r="CA144">
        <f t="shared" si="342"/>
        <v>2.6186442249207462</v>
      </c>
      <c r="CB144">
        <f t="shared" si="343"/>
        <v>32.769970656602716</v>
      </c>
      <c r="CC144">
        <f t="shared" si="344"/>
        <v>18.497502089708185</v>
      </c>
      <c r="CD144">
        <f t="shared" si="345"/>
        <v>19.864218711853027</v>
      </c>
      <c r="CE144">
        <f t="shared" si="346"/>
        <v>2.3269545478685614</v>
      </c>
      <c r="CF144">
        <f t="shared" si="347"/>
        <v>5.519101365182176E-2</v>
      </c>
      <c r="CG144">
        <f t="shared" si="348"/>
        <v>1.1405111643128911</v>
      </c>
      <c r="CH144">
        <f t="shared" si="349"/>
        <v>1.1864433835556703</v>
      </c>
      <c r="CI144">
        <f t="shared" si="350"/>
        <v>3.4522088235377862E-2</v>
      </c>
      <c r="CJ144">
        <f t="shared" si="351"/>
        <v>55.732653418864331</v>
      </c>
      <c r="CK144">
        <f t="shared" si="352"/>
        <v>0.58572986223751256</v>
      </c>
      <c r="CL144">
        <f t="shared" si="353"/>
        <v>42.516544174623093</v>
      </c>
      <c r="CM144">
        <f t="shared" si="354"/>
        <v>1188.5355342468429</v>
      </c>
      <c r="CN144">
        <f t="shared" si="355"/>
        <v>5.738616261548448E-3</v>
      </c>
      <c r="CO144">
        <f t="shared" si="356"/>
        <v>0</v>
      </c>
      <c r="CP144">
        <f t="shared" si="357"/>
        <v>1421.2353055647286</v>
      </c>
      <c r="CQ144">
        <f t="shared" si="358"/>
        <v>500.2921142578125</v>
      </c>
      <c r="CR144">
        <f t="shared" si="359"/>
        <v>0.13591233851967571</v>
      </c>
      <c r="CS144">
        <v>-9999</v>
      </c>
    </row>
    <row r="145" spans="1:97" x14ac:dyDescent="0.2">
      <c r="A145" t="s">
        <v>125</v>
      </c>
      <c r="B145" t="s">
        <v>127</v>
      </c>
      <c r="C145" t="s">
        <v>129</v>
      </c>
      <c r="D145">
        <v>2</v>
      </c>
      <c r="E145">
        <v>5</v>
      </c>
      <c r="F145" t="s">
        <v>187</v>
      </c>
      <c r="G145" t="s">
        <v>135</v>
      </c>
      <c r="H145" t="s">
        <v>247</v>
      </c>
      <c r="I145">
        <v>1</v>
      </c>
      <c r="J145" s="8">
        <v>20130620</v>
      </c>
      <c r="K145" t="s">
        <v>147</v>
      </c>
      <c r="L145" t="s">
        <v>140</v>
      </c>
      <c r="M145" t="s">
        <v>143</v>
      </c>
      <c r="N145">
        <v>0</v>
      </c>
      <c r="O145" s="1">
        <v>29</v>
      </c>
      <c r="P145" s="1" t="s">
        <v>254</v>
      </c>
      <c r="Q145" s="1">
        <v>13159.499999552034</v>
      </c>
      <c r="R145" s="1">
        <v>0</v>
      </c>
      <c r="S145">
        <f t="shared" si="320"/>
        <v>19.027346803636821</v>
      </c>
      <c r="T145">
        <f t="shared" si="321"/>
        <v>5.4732028131989678E-2</v>
      </c>
      <c r="U145">
        <f t="shared" si="322"/>
        <v>891.92647161292621</v>
      </c>
      <c r="V145" s="1">
        <v>29</v>
      </c>
      <c r="W145" s="1">
        <v>29</v>
      </c>
      <c r="X145" s="1">
        <v>0</v>
      </c>
      <c r="Y145" s="1">
        <v>0</v>
      </c>
      <c r="Z145" s="1">
        <v>635.135498046875</v>
      </c>
      <c r="AA145" s="1">
        <v>1134.31884765625</v>
      </c>
      <c r="AB145" s="1">
        <v>972.79296875</v>
      </c>
      <c r="AC145">
        <v>-9999</v>
      </c>
      <c r="AD145">
        <f t="shared" si="323"/>
        <v>0.44007322159972623</v>
      </c>
      <c r="AE145">
        <f t="shared" si="324"/>
        <v>0.1423990082153688</v>
      </c>
      <c r="AF145" s="1">
        <v>-1</v>
      </c>
      <c r="AG145" s="1">
        <v>0.87</v>
      </c>
      <c r="AH145" s="1">
        <v>0.92</v>
      </c>
      <c r="AI145" s="1">
        <v>7.9800500869750977</v>
      </c>
      <c r="AJ145">
        <f t="shared" si="325"/>
        <v>0.87399002504348744</v>
      </c>
      <c r="AK145">
        <f t="shared" si="326"/>
        <v>9.6436850381706168E-3</v>
      </c>
      <c r="AL145">
        <f t="shared" si="327"/>
        <v>0.3235802617067427</v>
      </c>
      <c r="AM145">
        <f t="shared" si="328"/>
        <v>1.7859478034914271</v>
      </c>
      <c r="AN145">
        <f t="shared" si="329"/>
        <v>-1</v>
      </c>
      <c r="AO145" s="1">
        <v>2376.150390625</v>
      </c>
      <c r="AP145" s="1">
        <v>0.5</v>
      </c>
      <c r="AQ145">
        <f t="shared" si="330"/>
        <v>147.86227001064071</v>
      </c>
      <c r="AR145">
        <f t="shared" si="331"/>
        <v>1.0691712830059381</v>
      </c>
      <c r="AS145">
        <f t="shared" si="332"/>
        <v>1.5323034932542556</v>
      </c>
      <c r="AT145">
        <f t="shared" si="333"/>
        <v>22.073760986328125</v>
      </c>
      <c r="AU145" s="1">
        <v>1.78</v>
      </c>
      <c r="AV145">
        <f t="shared" si="334"/>
        <v>4.9429906368255612</v>
      </c>
      <c r="AW145" s="1">
        <v>1</v>
      </c>
      <c r="AX145">
        <f t="shared" si="335"/>
        <v>9.8859812736511223</v>
      </c>
      <c r="AY145" s="1">
        <v>17.908082962036133</v>
      </c>
      <c r="AZ145" s="1">
        <v>22.073760986328125</v>
      </c>
      <c r="BA145" s="1">
        <v>17.101499557495117</v>
      </c>
      <c r="BB145" s="1">
        <v>1500.4007568359375</v>
      </c>
      <c r="BC145" s="1">
        <v>1488.16796875</v>
      </c>
      <c r="BD145" s="1">
        <v>13.555569648742676</v>
      </c>
      <c r="BE145" s="1">
        <v>14.180906295776367</v>
      </c>
      <c r="BF145" s="1">
        <v>52.599224090576172</v>
      </c>
      <c r="BG145" s="1">
        <v>55.02569580078125</v>
      </c>
      <c r="BH145" s="1">
        <v>300.02029418945312</v>
      </c>
      <c r="BI145" s="1">
        <v>2376.150390625</v>
      </c>
      <c r="BJ145" s="1">
        <v>86.096473693847656</v>
      </c>
      <c r="BK145" s="1">
        <v>79.907699584960938</v>
      </c>
      <c r="BL145" s="1">
        <v>-25.054420471191406</v>
      </c>
      <c r="BM145" s="1">
        <v>-0.4193173348903656</v>
      </c>
      <c r="BN145" s="1">
        <v>0.5</v>
      </c>
      <c r="BO145" s="1">
        <v>-1.355140209197998</v>
      </c>
      <c r="BP145" s="1">
        <v>7.355140209197998</v>
      </c>
      <c r="BQ145" s="1">
        <v>1</v>
      </c>
      <c r="BR145" s="1">
        <v>0</v>
      </c>
      <c r="BS145" s="1">
        <v>0.15999999642372131</v>
      </c>
      <c r="BT145" s="1">
        <v>111115</v>
      </c>
      <c r="BU145">
        <f t="shared" si="336"/>
        <v>1.6855072707272645</v>
      </c>
      <c r="BV145">
        <f t="shared" si="337"/>
        <v>1.0691712830059382E-3</v>
      </c>
      <c r="BW145">
        <f t="shared" si="338"/>
        <v>295.2237609863281</v>
      </c>
      <c r="BX145">
        <f t="shared" si="339"/>
        <v>291.05808296203611</v>
      </c>
      <c r="BY145">
        <f t="shared" si="340"/>
        <v>380.184054002224</v>
      </c>
      <c r="BZ145">
        <f t="shared" si="341"/>
        <v>1.0854421127051723</v>
      </c>
      <c r="CA145">
        <f t="shared" si="342"/>
        <v>2.6654670933796347</v>
      </c>
      <c r="CB145">
        <f t="shared" si="343"/>
        <v>33.356824276309041</v>
      </c>
      <c r="CC145">
        <f t="shared" si="344"/>
        <v>19.175917980532674</v>
      </c>
      <c r="CD145">
        <f t="shared" si="345"/>
        <v>19.990921974182129</v>
      </c>
      <c r="CE145">
        <f t="shared" si="346"/>
        <v>2.3452942443909564</v>
      </c>
      <c r="CF145">
        <f t="shared" si="347"/>
        <v>5.4430682060284383E-2</v>
      </c>
      <c r="CG145">
        <f t="shared" si="348"/>
        <v>1.1331636001253791</v>
      </c>
      <c r="CH145">
        <f t="shared" si="349"/>
        <v>1.2121306442655773</v>
      </c>
      <c r="CI145">
        <f t="shared" si="350"/>
        <v>3.4046122610297026E-2</v>
      </c>
      <c r="CJ145">
        <f t="shared" si="351"/>
        <v>71.271792545519901</v>
      </c>
      <c r="CK145">
        <f t="shared" si="352"/>
        <v>0.59934529592254815</v>
      </c>
      <c r="CL145">
        <f t="shared" si="353"/>
        <v>41.437306006555254</v>
      </c>
      <c r="CM145">
        <f t="shared" si="354"/>
        <v>1485.5696512462664</v>
      </c>
      <c r="CN145">
        <f t="shared" si="355"/>
        <v>5.3073377699504988E-3</v>
      </c>
      <c r="CO145">
        <f t="shared" si="356"/>
        <v>0</v>
      </c>
      <c r="CP145">
        <f t="shared" si="357"/>
        <v>2076.7317394094362</v>
      </c>
      <c r="CQ145">
        <f t="shared" si="358"/>
        <v>499.183349609375</v>
      </c>
      <c r="CR145">
        <f t="shared" si="359"/>
        <v>0.1423990082153688</v>
      </c>
      <c r="CS145">
        <v>-9999</v>
      </c>
    </row>
    <row r="146" spans="1:97" x14ac:dyDescent="0.2">
      <c r="A146" t="s">
        <v>125</v>
      </c>
      <c r="B146" t="s">
        <v>127</v>
      </c>
      <c r="C146" t="s">
        <v>129</v>
      </c>
      <c r="D146">
        <v>2</v>
      </c>
      <c r="E146">
        <v>5</v>
      </c>
      <c r="F146" t="s">
        <v>187</v>
      </c>
      <c r="G146" t="s">
        <v>135</v>
      </c>
      <c r="H146" t="s">
        <v>247</v>
      </c>
      <c r="I146">
        <v>1</v>
      </c>
      <c r="J146" s="8">
        <v>20130620</v>
      </c>
      <c r="K146" t="s">
        <v>147</v>
      </c>
      <c r="L146" t="s">
        <v>140</v>
      </c>
      <c r="M146" t="s">
        <v>143</v>
      </c>
      <c r="N146">
        <v>0</v>
      </c>
      <c r="O146" s="1">
        <v>30</v>
      </c>
      <c r="P146" s="1" t="s">
        <v>255</v>
      </c>
      <c r="Q146" s="1">
        <v>13191.999997312203</v>
      </c>
      <c r="R146" s="1">
        <v>0</v>
      </c>
      <c r="S146">
        <f t="shared" si="320"/>
        <v>17.988500510950949</v>
      </c>
      <c r="T146">
        <f t="shared" si="321"/>
        <v>5.3239084195802103E-2</v>
      </c>
      <c r="U146">
        <f t="shared" si="322"/>
        <v>910.09929380602034</v>
      </c>
      <c r="V146" s="1">
        <v>30</v>
      </c>
      <c r="W146" s="1">
        <v>30</v>
      </c>
      <c r="X146" s="1">
        <v>0</v>
      </c>
      <c r="Y146" s="1">
        <v>0</v>
      </c>
      <c r="Z146" s="1">
        <v>646.621337890625</v>
      </c>
      <c r="AA146" s="1">
        <v>1175.4906005859375</v>
      </c>
      <c r="AB146" s="1">
        <v>1010.8771362304688</v>
      </c>
      <c r="AC146">
        <v>-9999</v>
      </c>
      <c r="AD146">
        <f t="shared" si="323"/>
        <v>0.44991364663544842</v>
      </c>
      <c r="AE146">
        <f t="shared" si="324"/>
        <v>0.1400380949651279</v>
      </c>
      <c r="AF146" s="1">
        <v>-1</v>
      </c>
      <c r="AG146" s="1">
        <v>0.87</v>
      </c>
      <c r="AH146" s="1">
        <v>0.92</v>
      </c>
      <c r="AI146" s="1">
        <v>12.24122428894043</v>
      </c>
      <c r="AJ146">
        <f t="shared" si="325"/>
        <v>0.87612061214447012</v>
      </c>
      <c r="AK146">
        <f t="shared" si="326"/>
        <v>1.2558174012120843E-2</v>
      </c>
      <c r="AL146">
        <f t="shared" si="327"/>
        <v>0.31125549538753289</v>
      </c>
      <c r="AM146">
        <f t="shared" si="328"/>
        <v>1.8178963973266993</v>
      </c>
      <c r="AN146">
        <f t="shared" si="329"/>
        <v>-1</v>
      </c>
      <c r="AO146" s="1">
        <v>1725.8389892578125</v>
      </c>
      <c r="AP146" s="1">
        <v>0.5</v>
      </c>
      <c r="AQ146">
        <f t="shared" si="330"/>
        <v>105.87181843600102</v>
      </c>
      <c r="AR146">
        <f t="shared" si="331"/>
        <v>0.99208116840073812</v>
      </c>
      <c r="AS146">
        <f t="shared" si="332"/>
        <v>1.4622967254566834</v>
      </c>
      <c r="AT146">
        <f t="shared" si="333"/>
        <v>21.59113883972168</v>
      </c>
      <c r="AU146" s="1">
        <v>1.78</v>
      </c>
      <c r="AV146">
        <f t="shared" si="334"/>
        <v>4.9429906368255612</v>
      </c>
      <c r="AW146" s="1">
        <v>1</v>
      </c>
      <c r="AX146">
        <f t="shared" si="335"/>
        <v>9.8859812736511223</v>
      </c>
      <c r="AY146" s="1">
        <v>17.897163391113281</v>
      </c>
      <c r="AZ146" s="1">
        <v>21.59113883972168</v>
      </c>
      <c r="BA146" s="1">
        <v>17.102024078369141</v>
      </c>
      <c r="BB146" s="1">
        <v>1500.682373046875</v>
      </c>
      <c r="BC146" s="1">
        <v>1489.1341552734375</v>
      </c>
      <c r="BD146" s="1">
        <v>13.507724761962891</v>
      </c>
      <c r="BE146" s="1">
        <v>14.087990760803223</v>
      </c>
      <c r="BF146" s="1">
        <v>52.450668334960938</v>
      </c>
      <c r="BG146" s="1">
        <v>54.703849792480469</v>
      </c>
      <c r="BH146" s="1">
        <v>300.03936767578125</v>
      </c>
      <c r="BI146" s="1">
        <v>1725.8389892578125</v>
      </c>
      <c r="BJ146" s="1">
        <v>93.804046630859375</v>
      </c>
      <c r="BK146" s="1">
        <v>79.909324645996094</v>
      </c>
      <c r="BL146" s="1">
        <v>-25.054420471191406</v>
      </c>
      <c r="BM146" s="1">
        <v>-0.4193173348903656</v>
      </c>
      <c r="BN146" s="1">
        <v>0.5</v>
      </c>
      <c r="BO146" s="1">
        <v>-1.355140209197998</v>
      </c>
      <c r="BP146" s="1">
        <v>7.355140209197998</v>
      </c>
      <c r="BQ146" s="1">
        <v>1</v>
      </c>
      <c r="BR146" s="1">
        <v>0</v>
      </c>
      <c r="BS146" s="1">
        <v>0.15999999642372131</v>
      </c>
      <c r="BT146" s="1">
        <v>111115</v>
      </c>
      <c r="BU146">
        <f t="shared" si="336"/>
        <v>1.6856144251448384</v>
      </c>
      <c r="BV146">
        <f t="shared" si="337"/>
        <v>9.9208116840073814E-4</v>
      </c>
      <c r="BW146">
        <f t="shared" si="338"/>
        <v>294.74113883972166</v>
      </c>
      <c r="BX146">
        <f t="shared" si="339"/>
        <v>291.04716339111326</v>
      </c>
      <c r="BY146">
        <f t="shared" si="340"/>
        <v>276.13423210916881</v>
      </c>
      <c r="BZ146">
        <f t="shared" si="341"/>
        <v>0.72569917831271136</v>
      </c>
      <c r="CA146">
        <f t="shared" si="342"/>
        <v>2.5880585527715017</v>
      </c>
      <c r="CB146">
        <f t="shared" si="343"/>
        <v>32.387441193337352</v>
      </c>
      <c r="CC146">
        <f t="shared" si="344"/>
        <v>18.29945043253413</v>
      </c>
      <c r="CD146">
        <f t="shared" si="345"/>
        <v>19.74415111541748</v>
      </c>
      <c r="CE146">
        <f t="shared" si="346"/>
        <v>2.3096914298827294</v>
      </c>
      <c r="CF146">
        <f t="shared" si="347"/>
        <v>5.295391091420059E-2</v>
      </c>
      <c r="CG146">
        <f t="shared" si="348"/>
        <v>1.1257618273148182</v>
      </c>
      <c r="CH146">
        <f t="shared" si="349"/>
        <v>1.1839296025679111</v>
      </c>
      <c r="CI146">
        <f t="shared" si="350"/>
        <v>3.3121697757648047E-2</v>
      </c>
      <c r="CJ146">
        <f t="shared" si="351"/>
        <v>72.725419928837056</v>
      </c>
      <c r="CK146">
        <f t="shared" si="352"/>
        <v>0.61116004262148316</v>
      </c>
      <c r="CL146">
        <f t="shared" si="353"/>
        <v>42.463956735918643</v>
      </c>
      <c r="CM146">
        <f t="shared" si="354"/>
        <v>1486.6776995086964</v>
      </c>
      <c r="CN146">
        <f t="shared" si="355"/>
        <v>5.138053175167058E-3</v>
      </c>
      <c r="CO146">
        <f t="shared" si="356"/>
        <v>0</v>
      </c>
      <c r="CP146">
        <f t="shared" si="357"/>
        <v>1512.0431117313483</v>
      </c>
      <c r="CQ146">
        <f t="shared" si="358"/>
        <v>528.8692626953125</v>
      </c>
      <c r="CR146">
        <f t="shared" si="359"/>
        <v>0.1400380949651279</v>
      </c>
      <c r="CS146">
        <v>-9999</v>
      </c>
    </row>
    <row r="147" spans="1:97" x14ac:dyDescent="0.2">
      <c r="A147" t="s">
        <v>125</v>
      </c>
      <c r="B147" t="s">
        <v>127</v>
      </c>
      <c r="C147" t="s">
        <v>129</v>
      </c>
      <c r="D147">
        <v>2</v>
      </c>
      <c r="E147">
        <v>5</v>
      </c>
      <c r="F147" t="s">
        <v>187</v>
      </c>
      <c r="G147" t="s">
        <v>135</v>
      </c>
      <c r="H147" t="s">
        <v>247</v>
      </c>
      <c r="I147">
        <v>2</v>
      </c>
      <c r="J147" s="8">
        <v>20130620</v>
      </c>
      <c r="K147" t="s">
        <v>147</v>
      </c>
      <c r="L147" t="s">
        <v>140</v>
      </c>
      <c r="M147" t="s">
        <v>143</v>
      </c>
      <c r="N147">
        <v>0</v>
      </c>
      <c r="O147" s="1">
        <v>31</v>
      </c>
      <c r="P147" s="1" t="s">
        <v>256</v>
      </c>
      <c r="Q147" s="1">
        <v>13461.49999968987</v>
      </c>
      <c r="R147" s="1">
        <v>0</v>
      </c>
      <c r="S147">
        <f t="shared" si="320"/>
        <v>-0.76903785517782752</v>
      </c>
      <c r="T147">
        <f t="shared" si="321"/>
        <v>5.7355024114969816E-2</v>
      </c>
      <c r="U147">
        <f t="shared" si="322"/>
        <v>69.285784967969107</v>
      </c>
      <c r="V147" s="1">
        <v>31</v>
      </c>
      <c r="W147" s="1">
        <v>31</v>
      </c>
      <c r="X147" s="1">
        <v>0</v>
      </c>
      <c r="Y147" s="1">
        <v>0</v>
      </c>
      <c r="Z147" s="1">
        <v>692.891357421875</v>
      </c>
      <c r="AA147" s="1">
        <v>970.1722412109375</v>
      </c>
      <c r="AB147" s="1">
        <v>896.720947265625</v>
      </c>
      <c r="AC147">
        <v>-9999</v>
      </c>
      <c r="AD147">
        <f t="shared" si="323"/>
        <v>0.28580583118206876</v>
      </c>
      <c r="AE147">
        <f t="shared" si="324"/>
        <v>7.5709539837619952E-2</v>
      </c>
      <c r="AF147" s="1">
        <v>-1</v>
      </c>
      <c r="AG147" s="1">
        <v>0.87</v>
      </c>
      <c r="AH147" s="1">
        <v>0.92</v>
      </c>
      <c r="AI147" s="1">
        <v>8.0050029754638672</v>
      </c>
      <c r="AJ147">
        <f t="shared" si="325"/>
        <v>0.87400250148773195</v>
      </c>
      <c r="AK147">
        <f t="shared" si="326"/>
        <v>1.1155144410234117E-4</v>
      </c>
      <c r="AL147">
        <f t="shared" si="327"/>
        <v>0.26489851352749411</v>
      </c>
      <c r="AM147">
        <f t="shared" si="328"/>
        <v>1.400179452116094</v>
      </c>
      <c r="AN147">
        <f t="shared" si="329"/>
        <v>-1</v>
      </c>
      <c r="AO147" s="1">
        <v>2368.933837890625</v>
      </c>
      <c r="AP147" s="1">
        <v>0.5</v>
      </c>
      <c r="AQ147">
        <f t="shared" si="330"/>
        <v>78.376563589594227</v>
      </c>
      <c r="AR147">
        <f t="shared" si="331"/>
        <v>1.3939948831945688</v>
      </c>
      <c r="AS147">
        <f t="shared" si="332"/>
        <v>1.9025067907071418</v>
      </c>
      <c r="AT147">
        <f t="shared" si="333"/>
        <v>24.230058670043945</v>
      </c>
      <c r="AU147" s="1">
        <v>1.78</v>
      </c>
      <c r="AV147">
        <f t="shared" si="334"/>
        <v>4.9429906368255612</v>
      </c>
      <c r="AW147" s="1">
        <v>1</v>
      </c>
      <c r="AX147">
        <f t="shared" si="335"/>
        <v>9.8859812736511223</v>
      </c>
      <c r="AY147" s="1">
        <v>23.337133407592773</v>
      </c>
      <c r="AZ147" s="1">
        <v>24.230058670043945</v>
      </c>
      <c r="BA147" s="1">
        <v>24.507286071777344</v>
      </c>
      <c r="BB147" s="1">
        <v>49.642974853515625</v>
      </c>
      <c r="BC147" s="1">
        <v>50.057819366455078</v>
      </c>
      <c r="BD147" s="1">
        <v>13.376821517944336</v>
      </c>
      <c r="BE147" s="1">
        <v>14.192091941833496</v>
      </c>
      <c r="BF147" s="1">
        <v>37.145313262939453</v>
      </c>
      <c r="BG147" s="1">
        <v>39.409191131591797</v>
      </c>
      <c r="BH147" s="1">
        <v>300.034912109375</v>
      </c>
      <c r="BI147" s="1">
        <v>2368.933837890625</v>
      </c>
      <c r="BJ147" s="1">
        <v>84.634925842285156</v>
      </c>
      <c r="BK147" s="1">
        <v>79.911262512207031</v>
      </c>
      <c r="BL147" s="1">
        <v>-9.472320556640625</v>
      </c>
      <c r="BM147" s="1">
        <v>-0.42834004759788513</v>
      </c>
      <c r="BN147" s="1">
        <v>0.75</v>
      </c>
      <c r="BO147" s="1">
        <v>-1.355140209197998</v>
      </c>
      <c r="BP147" s="1">
        <v>7.355140209197998</v>
      </c>
      <c r="BQ147" s="1">
        <v>1</v>
      </c>
      <c r="BR147" s="1">
        <v>0</v>
      </c>
      <c r="BS147" s="1">
        <v>0.15999999642372131</v>
      </c>
      <c r="BT147" s="1">
        <v>111115</v>
      </c>
      <c r="BU147">
        <f t="shared" si="336"/>
        <v>1.685589393872893</v>
      </c>
      <c r="BV147">
        <f t="shared" si="337"/>
        <v>1.3939948831945689E-3</v>
      </c>
      <c r="BW147">
        <f t="shared" si="338"/>
        <v>297.38005867004392</v>
      </c>
      <c r="BX147">
        <f t="shared" si="339"/>
        <v>296.48713340759275</v>
      </c>
      <c r="BY147">
        <f t="shared" si="340"/>
        <v>379.02940559053241</v>
      </c>
      <c r="BZ147">
        <f t="shared" si="341"/>
        <v>1.1585445563323415</v>
      </c>
      <c r="CA147">
        <f t="shared" si="342"/>
        <v>3.0366147754683763</v>
      </c>
      <c r="CB147">
        <f t="shared" si="343"/>
        <v>37.99983481683212</v>
      </c>
      <c r="CC147">
        <f t="shared" si="344"/>
        <v>23.807742874998624</v>
      </c>
      <c r="CD147">
        <f t="shared" si="345"/>
        <v>23.783596038818359</v>
      </c>
      <c r="CE147">
        <f t="shared" si="346"/>
        <v>2.9562622316929064</v>
      </c>
      <c r="CF147">
        <f t="shared" si="347"/>
        <v>5.7024189605030945E-2</v>
      </c>
      <c r="CG147">
        <f t="shared" si="348"/>
        <v>1.1341079847612345</v>
      </c>
      <c r="CH147">
        <f t="shared" si="349"/>
        <v>1.8221542469316718</v>
      </c>
      <c r="CI147">
        <f t="shared" si="350"/>
        <v>3.5669694990078958E-2</v>
      </c>
      <c r="CJ147">
        <f t="shared" si="351"/>
        <v>5.5367145509397071</v>
      </c>
      <c r="CK147">
        <f t="shared" si="352"/>
        <v>1.3841151261654665</v>
      </c>
      <c r="CL147">
        <f t="shared" si="353"/>
        <v>36.040066405266224</v>
      </c>
      <c r="CM147">
        <f t="shared" si="354"/>
        <v>50.162836873139739</v>
      </c>
      <c r="CN147">
        <f t="shared" si="355"/>
        <v>-5.525240815001305E-3</v>
      </c>
      <c r="CO147">
        <f t="shared" si="356"/>
        <v>0</v>
      </c>
      <c r="CP147">
        <f t="shared" si="357"/>
        <v>2070.4541001753396</v>
      </c>
      <c r="CQ147">
        <f t="shared" si="358"/>
        <v>277.2808837890625</v>
      </c>
      <c r="CR147">
        <f t="shared" si="359"/>
        <v>7.5709539837619952E-2</v>
      </c>
      <c r="CS147">
        <v>-9999</v>
      </c>
    </row>
    <row r="148" spans="1:97" x14ac:dyDescent="0.2">
      <c r="A148" t="s">
        <v>125</v>
      </c>
      <c r="B148" t="s">
        <v>127</v>
      </c>
      <c r="C148" t="s">
        <v>129</v>
      </c>
      <c r="D148">
        <v>2</v>
      </c>
      <c r="E148">
        <v>5</v>
      </c>
      <c r="F148" t="s">
        <v>187</v>
      </c>
      <c r="G148" t="s">
        <v>135</v>
      </c>
      <c r="H148" t="s">
        <v>247</v>
      </c>
      <c r="I148">
        <v>2</v>
      </c>
      <c r="J148" s="8">
        <v>20130620</v>
      </c>
      <c r="K148" t="s">
        <v>147</v>
      </c>
      <c r="L148" t="s">
        <v>140</v>
      </c>
      <c r="M148" t="s">
        <v>143</v>
      </c>
      <c r="N148">
        <v>0</v>
      </c>
      <c r="O148" s="1">
        <v>32</v>
      </c>
      <c r="P148" s="1" t="s">
        <v>257</v>
      </c>
      <c r="Q148" s="1">
        <v>13581.999999586493</v>
      </c>
      <c r="R148" s="1">
        <v>0</v>
      </c>
      <c r="S148">
        <f t="shared" si="320"/>
        <v>0.49055527742285715</v>
      </c>
      <c r="T148">
        <f t="shared" si="321"/>
        <v>5.4023928832839394E-2</v>
      </c>
      <c r="U148">
        <f t="shared" si="322"/>
        <v>81.67968525863516</v>
      </c>
      <c r="V148" s="1">
        <v>32</v>
      </c>
      <c r="W148" s="1">
        <v>32</v>
      </c>
      <c r="X148" s="1">
        <v>0</v>
      </c>
      <c r="Y148" s="1">
        <v>0</v>
      </c>
      <c r="Z148" s="1">
        <v>679.49658203125</v>
      </c>
      <c r="AA148" s="1">
        <v>965.76922607421875</v>
      </c>
      <c r="AB148" s="1">
        <v>892.7403564453125</v>
      </c>
      <c r="AC148">
        <v>-9999</v>
      </c>
      <c r="AD148">
        <f t="shared" si="323"/>
        <v>0.29641930630430846</v>
      </c>
      <c r="AE148">
        <f t="shared" si="324"/>
        <v>7.5617308625336166E-2</v>
      </c>
      <c r="AF148" s="1">
        <v>-1</v>
      </c>
      <c r="AG148" s="1">
        <v>0.87</v>
      </c>
      <c r="AH148" s="1">
        <v>0.92</v>
      </c>
      <c r="AI148" s="1">
        <v>13.176470756530762</v>
      </c>
      <c r="AJ148">
        <f t="shared" si="325"/>
        <v>0.87658823537826536</v>
      </c>
      <c r="AK148">
        <f t="shared" si="326"/>
        <v>1.05212640913405E-3</v>
      </c>
      <c r="AL148">
        <f t="shared" si="327"/>
        <v>0.25510250856503358</v>
      </c>
      <c r="AM148">
        <f t="shared" si="328"/>
        <v>1.4213010802603316</v>
      </c>
      <c r="AN148">
        <f t="shared" si="329"/>
        <v>-1</v>
      </c>
      <c r="AO148" s="1">
        <v>1616.16064453125</v>
      </c>
      <c r="AP148" s="1">
        <v>0.5</v>
      </c>
      <c r="AQ148">
        <f t="shared" si="330"/>
        <v>53.563800631511043</v>
      </c>
      <c r="AR148">
        <f t="shared" si="331"/>
        <v>1.4569043860293436</v>
      </c>
      <c r="AS148">
        <f t="shared" si="332"/>
        <v>2.1075869157903004</v>
      </c>
      <c r="AT148">
        <f t="shared" si="333"/>
        <v>25.306066513061523</v>
      </c>
      <c r="AU148" s="1">
        <v>1.78</v>
      </c>
      <c r="AV148">
        <f t="shared" si="334"/>
        <v>4.9429906368255612</v>
      </c>
      <c r="AW148" s="1">
        <v>1</v>
      </c>
      <c r="AX148">
        <f t="shared" si="335"/>
        <v>9.8859812736511223</v>
      </c>
      <c r="AY148" s="1">
        <v>23.419395446777344</v>
      </c>
      <c r="AZ148" s="1">
        <v>25.306066513061523</v>
      </c>
      <c r="BA148" s="1">
        <v>24.309585571289062</v>
      </c>
      <c r="BB148" s="1">
        <v>100.59652709960938</v>
      </c>
      <c r="BC148" s="1">
        <v>100.21887969970703</v>
      </c>
      <c r="BD148" s="1">
        <v>13.295724868774414</v>
      </c>
      <c r="BE148" s="1">
        <v>14.147817611694336</v>
      </c>
      <c r="BF148" s="1">
        <v>36.737480163574219</v>
      </c>
      <c r="BG148" s="1">
        <v>39.091899871826172</v>
      </c>
      <c r="BH148" s="1">
        <v>300.03781127929688</v>
      </c>
      <c r="BI148" s="1">
        <v>1616.16064453125</v>
      </c>
      <c r="BJ148" s="1">
        <v>86.283767700195312</v>
      </c>
      <c r="BK148" s="1">
        <v>79.911705017089844</v>
      </c>
      <c r="BL148" s="1">
        <v>-10.008102416992188</v>
      </c>
      <c r="BM148" s="1">
        <v>-0.42245492339134216</v>
      </c>
      <c r="BN148" s="1">
        <v>0.5</v>
      </c>
      <c r="BO148" s="1">
        <v>-1.355140209197998</v>
      </c>
      <c r="BP148" s="1">
        <v>7.355140209197998</v>
      </c>
      <c r="BQ148" s="1">
        <v>1</v>
      </c>
      <c r="BR148" s="1">
        <v>0</v>
      </c>
      <c r="BS148" s="1">
        <v>0.15999999642372131</v>
      </c>
      <c r="BT148" s="1">
        <v>111115</v>
      </c>
      <c r="BU148">
        <f t="shared" si="336"/>
        <v>1.6856056813443641</v>
      </c>
      <c r="BV148">
        <f t="shared" si="337"/>
        <v>1.4569043860293437E-3</v>
      </c>
      <c r="BW148">
        <f t="shared" si="338"/>
        <v>298.4560665130615</v>
      </c>
      <c r="BX148">
        <f t="shared" si="339"/>
        <v>296.56939544677732</v>
      </c>
      <c r="BY148">
        <f t="shared" si="340"/>
        <v>258.58569734515913</v>
      </c>
      <c r="BZ148">
        <f t="shared" si="341"/>
        <v>0.65125995637137102</v>
      </c>
      <c r="CA148">
        <f t="shared" si="342"/>
        <v>3.2381631434116067</v>
      </c>
      <c r="CB148">
        <f t="shared" si="343"/>
        <v>40.521762646900051</v>
      </c>
      <c r="CC148">
        <f t="shared" si="344"/>
        <v>26.373945035205715</v>
      </c>
      <c r="CD148">
        <f t="shared" si="345"/>
        <v>24.362730979919434</v>
      </c>
      <c r="CE148">
        <f t="shared" si="346"/>
        <v>3.0608576472981892</v>
      </c>
      <c r="CF148">
        <f t="shared" si="347"/>
        <v>5.3730308776603772E-2</v>
      </c>
      <c r="CG148">
        <f t="shared" si="348"/>
        <v>1.1305762276213063</v>
      </c>
      <c r="CH148">
        <f t="shared" si="349"/>
        <v>1.9302814196768829</v>
      </c>
      <c r="CI148">
        <f t="shared" si="350"/>
        <v>3.360770005155414E-2</v>
      </c>
      <c r="CJ148">
        <f t="shared" si="351"/>
        <v>6.5271629142767944</v>
      </c>
      <c r="CK148">
        <f t="shared" si="352"/>
        <v>0.81501295467857771</v>
      </c>
      <c r="CL148">
        <f t="shared" si="353"/>
        <v>33.448697784823267</v>
      </c>
      <c r="CM148">
        <f t="shared" si="354"/>
        <v>100.1518909399482</v>
      </c>
      <c r="CN148">
        <f t="shared" si="355"/>
        <v>1.6383550093034094E-3</v>
      </c>
      <c r="CO148">
        <f t="shared" si="356"/>
        <v>0</v>
      </c>
      <c r="CP148">
        <f t="shared" si="357"/>
        <v>1416.7074074774484</v>
      </c>
      <c r="CQ148">
        <f t="shared" si="358"/>
        <v>286.27264404296875</v>
      </c>
      <c r="CR148">
        <f t="shared" si="359"/>
        <v>7.5617308625336166E-2</v>
      </c>
      <c r="CS148">
        <v>-9999</v>
      </c>
    </row>
    <row r="149" spans="1:97" x14ac:dyDescent="0.2">
      <c r="A149" t="s">
        <v>125</v>
      </c>
      <c r="B149" t="s">
        <v>127</v>
      </c>
      <c r="C149" t="s">
        <v>129</v>
      </c>
      <c r="D149">
        <v>2</v>
      </c>
      <c r="E149">
        <v>5</v>
      </c>
      <c r="F149" t="s">
        <v>187</v>
      </c>
      <c r="G149" t="s">
        <v>135</v>
      </c>
      <c r="H149" t="s">
        <v>247</v>
      </c>
      <c r="I149">
        <v>2</v>
      </c>
      <c r="J149" s="8">
        <v>20130620</v>
      </c>
      <c r="K149" t="s">
        <v>147</v>
      </c>
      <c r="L149" t="s">
        <v>140</v>
      </c>
      <c r="M149" t="s">
        <v>143</v>
      </c>
      <c r="N149">
        <v>0</v>
      </c>
      <c r="O149" s="1">
        <v>33</v>
      </c>
      <c r="P149" s="1" t="s">
        <v>258</v>
      </c>
      <c r="Q149" s="1">
        <v>13702.499999620952</v>
      </c>
      <c r="R149" s="1">
        <v>0</v>
      </c>
      <c r="S149">
        <f t="shared" si="320"/>
        <v>3.6006653717372812</v>
      </c>
      <c r="T149">
        <f t="shared" si="321"/>
        <v>5.4495806959012745E-2</v>
      </c>
      <c r="U149">
        <f t="shared" si="322"/>
        <v>133.40824787901147</v>
      </c>
      <c r="V149" s="1">
        <v>33</v>
      </c>
      <c r="W149" s="1">
        <v>33</v>
      </c>
      <c r="X149" s="1">
        <v>0</v>
      </c>
      <c r="Y149" s="1">
        <v>0</v>
      </c>
      <c r="Z149" s="1">
        <v>654.80224609375</v>
      </c>
      <c r="AA149" s="1">
        <v>981.6241455078125</v>
      </c>
      <c r="AB149" s="1">
        <v>891.24139404296875</v>
      </c>
      <c r="AC149">
        <v>-9999</v>
      </c>
      <c r="AD149">
        <f t="shared" si="323"/>
        <v>0.33293995559266876</v>
      </c>
      <c r="AE149">
        <f t="shared" si="324"/>
        <v>9.2074702806018552E-2</v>
      </c>
      <c r="AF149" s="1">
        <v>-1</v>
      </c>
      <c r="AG149" s="1">
        <v>0.87</v>
      </c>
      <c r="AH149" s="1">
        <v>0.92</v>
      </c>
      <c r="AI149" s="1">
        <v>13.114753723144531</v>
      </c>
      <c r="AJ149">
        <f t="shared" si="325"/>
        <v>0.8765573768615722</v>
      </c>
      <c r="AK149">
        <f t="shared" si="326"/>
        <v>2.9972188569781346E-3</v>
      </c>
      <c r="AL149">
        <f t="shared" si="327"/>
        <v>0.27655047482095002</v>
      </c>
      <c r="AM149">
        <f t="shared" si="328"/>
        <v>1.4991154220434217</v>
      </c>
      <c r="AN149">
        <f t="shared" si="329"/>
        <v>-1</v>
      </c>
      <c r="AO149" s="1">
        <v>1751.1439208984375</v>
      </c>
      <c r="AP149" s="1">
        <v>0.5</v>
      </c>
      <c r="AQ149">
        <f t="shared" si="330"/>
        <v>70.666327189689994</v>
      </c>
      <c r="AR149">
        <f t="shared" si="331"/>
        <v>1.4491596836263909</v>
      </c>
      <c r="AS149">
        <f t="shared" si="332"/>
        <v>2.078855582899199</v>
      </c>
      <c r="AT149">
        <f t="shared" si="333"/>
        <v>25.127218246459961</v>
      </c>
      <c r="AU149" s="1">
        <v>1.78</v>
      </c>
      <c r="AV149">
        <f t="shared" si="334"/>
        <v>4.9429906368255612</v>
      </c>
      <c r="AW149" s="1">
        <v>1</v>
      </c>
      <c r="AX149">
        <f t="shared" si="335"/>
        <v>9.8859812736511223</v>
      </c>
      <c r="AY149" s="1">
        <v>23.538486480712891</v>
      </c>
      <c r="AZ149" s="1">
        <v>25.127218246459961</v>
      </c>
      <c r="BA149" s="1">
        <v>24.308218002319336</v>
      </c>
      <c r="BB149" s="1">
        <v>250.11943054199219</v>
      </c>
      <c r="BC149" s="1">
        <v>247.77032470703125</v>
      </c>
      <c r="BD149" s="1">
        <v>13.230705261230469</v>
      </c>
      <c r="BE149" s="1">
        <v>14.078315734863281</v>
      </c>
      <c r="BF149" s="1">
        <v>36.296100616455078</v>
      </c>
      <c r="BG149" s="1">
        <v>38.621368408203125</v>
      </c>
      <c r="BH149" s="1">
        <v>300.04220581054688</v>
      </c>
      <c r="BI149" s="1">
        <v>1751.1439208984375</v>
      </c>
      <c r="BJ149" s="1">
        <v>90.63946533203125</v>
      </c>
      <c r="BK149" s="1">
        <v>79.911460876464844</v>
      </c>
      <c r="BL149" s="1">
        <v>-11.902618408203125</v>
      </c>
      <c r="BM149" s="1">
        <v>-0.41166982054710388</v>
      </c>
      <c r="BN149" s="1">
        <v>0.5</v>
      </c>
      <c r="BO149" s="1">
        <v>-1.355140209197998</v>
      </c>
      <c r="BP149" s="1">
        <v>7.355140209197998</v>
      </c>
      <c r="BQ149" s="1">
        <v>1</v>
      </c>
      <c r="BR149" s="1">
        <v>0</v>
      </c>
      <c r="BS149" s="1">
        <v>0.15999999642372131</v>
      </c>
      <c r="BT149" s="1">
        <v>111115</v>
      </c>
      <c r="BU149">
        <f t="shared" si="336"/>
        <v>1.6856303697221733</v>
      </c>
      <c r="BV149">
        <f t="shared" si="337"/>
        <v>1.449159683626391E-3</v>
      </c>
      <c r="BW149">
        <f t="shared" si="338"/>
        <v>298.27721824645994</v>
      </c>
      <c r="BX149">
        <f t="shared" si="339"/>
        <v>296.68848648071287</v>
      </c>
      <c r="BY149">
        <f t="shared" si="340"/>
        <v>280.18302108117132</v>
      </c>
      <c r="BZ149">
        <f t="shared" si="341"/>
        <v>0.74669594017286156</v>
      </c>
      <c r="CA149">
        <f t="shared" si="342"/>
        <v>3.2038743599522452</v>
      </c>
      <c r="CB149">
        <f t="shared" si="343"/>
        <v>40.092801768511229</v>
      </c>
      <c r="CC149">
        <f t="shared" si="344"/>
        <v>26.014486033647948</v>
      </c>
      <c r="CD149">
        <f t="shared" si="345"/>
        <v>24.332852363586426</v>
      </c>
      <c r="CE149">
        <f t="shared" si="346"/>
        <v>3.055383293442286</v>
      </c>
      <c r="CF149">
        <f t="shared" si="347"/>
        <v>5.4197049369006649E-2</v>
      </c>
      <c r="CG149">
        <f t="shared" si="348"/>
        <v>1.1250187770530464</v>
      </c>
      <c r="CH149">
        <f t="shared" si="349"/>
        <v>1.9303645163892396</v>
      </c>
      <c r="CI149">
        <f t="shared" si="350"/>
        <v>3.389987126059598E-2</v>
      </c>
      <c r="CJ149">
        <f t="shared" si="351"/>
        <v>10.66084798098135</v>
      </c>
      <c r="CK149">
        <f t="shared" si="352"/>
        <v>0.53843513357282047</v>
      </c>
      <c r="CL149">
        <f t="shared" si="353"/>
        <v>33.673550683645139</v>
      </c>
      <c r="CM149">
        <f t="shared" si="354"/>
        <v>247.2786286257529</v>
      </c>
      <c r="CN149">
        <f t="shared" si="355"/>
        <v>4.9032619019229702E-3</v>
      </c>
      <c r="CO149">
        <f t="shared" si="356"/>
        <v>0</v>
      </c>
      <c r="CP149">
        <f t="shared" si="357"/>
        <v>1534.9781218098228</v>
      </c>
      <c r="CQ149">
        <f t="shared" si="358"/>
        <v>326.8218994140625</v>
      </c>
      <c r="CR149">
        <f t="shared" si="359"/>
        <v>9.2074702806018552E-2</v>
      </c>
      <c r="CS149">
        <v>-9999</v>
      </c>
    </row>
    <row r="150" spans="1:97" x14ac:dyDescent="0.2">
      <c r="A150" t="s">
        <v>125</v>
      </c>
      <c r="B150" t="s">
        <v>127</v>
      </c>
      <c r="C150" t="s">
        <v>129</v>
      </c>
      <c r="D150">
        <v>2</v>
      </c>
      <c r="E150">
        <v>5</v>
      </c>
      <c r="F150" t="s">
        <v>187</v>
      </c>
      <c r="G150" t="s">
        <v>135</v>
      </c>
      <c r="H150" t="s">
        <v>247</v>
      </c>
      <c r="I150">
        <v>2</v>
      </c>
      <c r="J150" s="8">
        <v>20130620</v>
      </c>
      <c r="K150" t="s">
        <v>147</v>
      </c>
      <c r="L150" t="s">
        <v>140</v>
      </c>
      <c r="M150" t="s">
        <v>143</v>
      </c>
      <c r="N150">
        <v>0</v>
      </c>
      <c r="O150" s="1">
        <v>34</v>
      </c>
      <c r="P150" s="1" t="s">
        <v>259</v>
      </c>
      <c r="Q150" s="1">
        <v>13859.499999276362</v>
      </c>
      <c r="R150" s="1">
        <v>0</v>
      </c>
      <c r="S150">
        <f t="shared" si="320"/>
        <v>6.7312591459534312</v>
      </c>
      <c r="T150">
        <f t="shared" si="321"/>
        <v>5.3688885338705847E-2</v>
      </c>
      <c r="U150">
        <f t="shared" si="322"/>
        <v>180.021976611312</v>
      </c>
      <c r="V150" s="1">
        <v>34</v>
      </c>
      <c r="W150" s="1">
        <v>34</v>
      </c>
      <c r="X150" s="1">
        <v>0</v>
      </c>
      <c r="Y150" s="1">
        <v>0</v>
      </c>
      <c r="Z150" s="1">
        <v>639.956787109375</v>
      </c>
      <c r="AA150" s="1">
        <v>973.765869140625</v>
      </c>
      <c r="AB150" s="1">
        <v>853.70294189453125</v>
      </c>
      <c r="AC150">
        <v>-9999</v>
      </c>
      <c r="AD150">
        <f t="shared" si="323"/>
        <v>0.3428021997996763</v>
      </c>
      <c r="AE150">
        <f t="shared" si="324"/>
        <v>0.1232975308038395</v>
      </c>
      <c r="AF150" s="1">
        <v>-1</v>
      </c>
      <c r="AG150" s="1">
        <v>0.87</v>
      </c>
      <c r="AH150" s="1">
        <v>0.92</v>
      </c>
      <c r="AI150" s="1">
        <v>8.597285270690918</v>
      </c>
      <c r="AJ150">
        <f t="shared" si="325"/>
        <v>0.8742986426353454</v>
      </c>
      <c r="AK150">
        <f t="shared" si="326"/>
        <v>3.5500414784401832E-3</v>
      </c>
      <c r="AL150">
        <f t="shared" si="327"/>
        <v>0.3596754363766948</v>
      </c>
      <c r="AM150">
        <f t="shared" si="328"/>
        <v>1.5216119099838512</v>
      </c>
      <c r="AN150">
        <f t="shared" si="329"/>
        <v>-1</v>
      </c>
      <c r="AO150" s="1">
        <v>2490.904052734375</v>
      </c>
      <c r="AP150" s="1">
        <v>0.5</v>
      </c>
      <c r="AQ150">
        <f t="shared" si="330"/>
        <v>134.25831338729822</v>
      </c>
      <c r="AR150">
        <f t="shared" si="331"/>
        <v>1.6845355441531236</v>
      </c>
      <c r="AS150">
        <f t="shared" si="332"/>
        <v>2.4467326980524926</v>
      </c>
      <c r="AT150">
        <f t="shared" si="333"/>
        <v>26.962862014770508</v>
      </c>
      <c r="AU150" s="1">
        <v>1.78</v>
      </c>
      <c r="AV150">
        <f t="shared" si="334"/>
        <v>4.9429906368255612</v>
      </c>
      <c r="AW150" s="1">
        <v>1</v>
      </c>
      <c r="AX150">
        <f t="shared" si="335"/>
        <v>9.8859812736511223</v>
      </c>
      <c r="AY150" s="1">
        <v>23.612958908081055</v>
      </c>
      <c r="AZ150" s="1">
        <v>26.962862014770508</v>
      </c>
      <c r="BA150" s="1">
        <v>24.309963226318359</v>
      </c>
      <c r="BB150" s="1">
        <v>400.47219848632812</v>
      </c>
      <c r="BC150" s="1">
        <v>396.0831298828125</v>
      </c>
      <c r="BD150" s="1">
        <v>13.088738441467285</v>
      </c>
      <c r="BE150" s="1">
        <v>14.074007034301758</v>
      </c>
      <c r="BF150" s="1">
        <v>35.744358062744141</v>
      </c>
      <c r="BG150" s="1">
        <v>38.435054779052734</v>
      </c>
      <c r="BH150" s="1">
        <v>300.04739379882812</v>
      </c>
      <c r="BI150" s="1">
        <v>2490.904052734375</v>
      </c>
      <c r="BJ150" s="1">
        <v>85.978706359863281</v>
      </c>
      <c r="BK150" s="1">
        <v>79.908126831054688</v>
      </c>
      <c r="BL150" s="1">
        <v>-14.011627197265625</v>
      </c>
      <c r="BM150" s="1">
        <v>-0.41958150267601013</v>
      </c>
      <c r="BN150" s="1">
        <v>0.5</v>
      </c>
      <c r="BO150" s="1">
        <v>-1.355140209197998</v>
      </c>
      <c r="BP150" s="1">
        <v>7.355140209197998</v>
      </c>
      <c r="BQ150" s="1">
        <v>1</v>
      </c>
      <c r="BR150" s="1">
        <v>0</v>
      </c>
      <c r="BS150" s="1">
        <v>0.15999999642372131</v>
      </c>
      <c r="BT150" s="1">
        <v>111115</v>
      </c>
      <c r="BU150">
        <f t="shared" si="336"/>
        <v>1.6856595157237535</v>
      </c>
      <c r="BV150">
        <f t="shared" si="337"/>
        <v>1.6845355441531236E-3</v>
      </c>
      <c r="BW150">
        <f t="shared" si="338"/>
        <v>300.11286201477049</v>
      </c>
      <c r="BX150">
        <f t="shared" si="339"/>
        <v>296.76295890808103</v>
      </c>
      <c r="BY150">
        <f t="shared" si="340"/>
        <v>398.54463952933293</v>
      </c>
      <c r="BZ150">
        <f t="shared" si="341"/>
        <v>1.0758993512213884</v>
      </c>
      <c r="CA150">
        <f t="shared" si="342"/>
        <v>3.5713602371706332</v>
      </c>
      <c r="CB150">
        <f t="shared" si="343"/>
        <v>44.693329437209336</v>
      </c>
      <c r="CC150">
        <f t="shared" si="344"/>
        <v>30.619322402907578</v>
      </c>
      <c r="CD150">
        <f t="shared" si="345"/>
        <v>25.287910461425781</v>
      </c>
      <c r="CE150">
        <f t="shared" si="346"/>
        <v>3.2346677051629098</v>
      </c>
      <c r="CF150">
        <f t="shared" si="347"/>
        <v>5.3398886137242835E-2</v>
      </c>
      <c r="CG150">
        <f t="shared" si="348"/>
        <v>1.1246275391181406</v>
      </c>
      <c r="CH150">
        <f t="shared" si="349"/>
        <v>2.1100401660447692</v>
      </c>
      <c r="CI150">
        <f t="shared" si="350"/>
        <v>3.3400237854946495E-2</v>
      </c>
      <c r="CJ150">
        <f t="shared" si="351"/>
        <v>14.38521893943388</v>
      </c>
      <c r="CK150">
        <f t="shared" si="352"/>
        <v>0.45450553944212257</v>
      </c>
      <c r="CL150">
        <f t="shared" si="353"/>
        <v>29.797418400588171</v>
      </c>
      <c r="CM150">
        <f t="shared" si="354"/>
        <v>395.16392929002387</v>
      </c>
      <c r="CN150">
        <f t="shared" si="355"/>
        <v>5.0757199801895938E-3</v>
      </c>
      <c r="CO150">
        <f t="shared" si="356"/>
        <v>0</v>
      </c>
      <c r="CP150">
        <f t="shared" si="357"/>
        <v>2177.7940322405448</v>
      </c>
      <c r="CQ150">
        <f t="shared" si="358"/>
        <v>333.80908203125</v>
      </c>
      <c r="CR150">
        <f t="shared" si="359"/>
        <v>0.1232975308038395</v>
      </c>
      <c r="CS150">
        <v>-9999</v>
      </c>
    </row>
    <row r="151" spans="1:97" x14ac:dyDescent="0.2">
      <c r="A151" t="s">
        <v>125</v>
      </c>
      <c r="B151" t="s">
        <v>127</v>
      </c>
      <c r="C151" t="s">
        <v>129</v>
      </c>
      <c r="D151">
        <v>2</v>
      </c>
      <c r="E151">
        <v>5</v>
      </c>
      <c r="F151" t="s">
        <v>187</v>
      </c>
      <c r="G151" t="s">
        <v>135</v>
      </c>
      <c r="H151" t="s">
        <v>247</v>
      </c>
      <c r="I151">
        <v>2</v>
      </c>
      <c r="J151" s="8">
        <v>20130620</v>
      </c>
      <c r="K151" t="s">
        <v>147</v>
      </c>
      <c r="L151" t="s">
        <v>140</v>
      </c>
      <c r="M151" t="s">
        <v>143</v>
      </c>
      <c r="N151">
        <v>1</v>
      </c>
      <c r="O151" s="1">
        <v>35</v>
      </c>
      <c r="P151" s="1" t="s">
        <v>260</v>
      </c>
      <c r="Q151" s="1">
        <v>14020.499999552034</v>
      </c>
      <c r="R151" s="1">
        <v>0</v>
      </c>
      <c r="S151">
        <f t="shared" si="320"/>
        <v>15.717210930387562</v>
      </c>
      <c r="T151">
        <f t="shared" si="321"/>
        <v>5.215039591222493E-2</v>
      </c>
      <c r="U151">
        <f t="shared" si="322"/>
        <v>376.48256503138708</v>
      </c>
      <c r="V151" s="1">
        <v>35</v>
      </c>
      <c r="W151" s="1">
        <v>35</v>
      </c>
      <c r="X151" s="1">
        <v>0</v>
      </c>
      <c r="Y151" s="1">
        <v>0</v>
      </c>
      <c r="Z151" s="1">
        <v>624.104736328125</v>
      </c>
      <c r="AA151" s="1">
        <v>1056.911865234375</v>
      </c>
      <c r="AB151" s="1">
        <v>893.6766357421875</v>
      </c>
      <c r="AC151">
        <v>-9999</v>
      </c>
      <c r="AD151">
        <f t="shared" si="323"/>
        <v>0.40950162747039748</v>
      </c>
      <c r="AE151">
        <f t="shared" si="324"/>
        <v>0.15444545080964661</v>
      </c>
      <c r="AF151" s="1">
        <v>-1</v>
      </c>
      <c r="AG151" s="1">
        <v>0.87</v>
      </c>
      <c r="AH151" s="1">
        <v>0.92</v>
      </c>
      <c r="AI151" s="1">
        <v>7.9800500869750977</v>
      </c>
      <c r="AJ151">
        <f t="shared" si="325"/>
        <v>0.87399002504348744</v>
      </c>
      <c r="AK151">
        <f t="shared" si="326"/>
        <v>8.0777028340784929E-3</v>
      </c>
      <c r="AL151">
        <f t="shared" si="327"/>
        <v>0.37715466911254542</v>
      </c>
      <c r="AM151">
        <f t="shared" si="328"/>
        <v>1.6934847690030994</v>
      </c>
      <c r="AN151">
        <f t="shared" si="329"/>
        <v>-1</v>
      </c>
      <c r="AO151" s="1">
        <v>2367.933349609375</v>
      </c>
      <c r="AP151" s="1">
        <v>0.5</v>
      </c>
      <c r="AQ151">
        <f t="shared" si="330"/>
        <v>159.81630120948876</v>
      </c>
      <c r="AR151">
        <f t="shared" si="331"/>
        <v>1.4933505692263422</v>
      </c>
      <c r="AS151">
        <f t="shared" si="332"/>
        <v>2.2362471387266791</v>
      </c>
      <c r="AT151">
        <f t="shared" si="333"/>
        <v>25.858327865600586</v>
      </c>
      <c r="AU151" s="1">
        <v>1.78</v>
      </c>
      <c r="AV151">
        <f t="shared" si="334"/>
        <v>4.9429906368255612</v>
      </c>
      <c r="AW151" s="1">
        <v>1</v>
      </c>
      <c r="AX151">
        <f t="shared" si="335"/>
        <v>9.8859812736511223</v>
      </c>
      <c r="AY151" s="1">
        <v>23.578220367431641</v>
      </c>
      <c r="AZ151" s="1">
        <v>25.858327865600586</v>
      </c>
      <c r="BA151" s="1">
        <v>24.110107421875</v>
      </c>
      <c r="BB151" s="1">
        <v>900.12994384765625</v>
      </c>
      <c r="BC151" s="1">
        <v>890.0169677734375</v>
      </c>
      <c r="BD151" s="1">
        <v>13.014510154724121</v>
      </c>
      <c r="BE151" s="1">
        <v>13.888157844543457</v>
      </c>
      <c r="BF151" s="1">
        <v>35.617752075195312</v>
      </c>
      <c r="BG151" s="1">
        <v>38.008724212646484</v>
      </c>
      <c r="BH151" s="1">
        <v>300.0347900390625</v>
      </c>
      <c r="BI151" s="1">
        <v>2367.933349609375</v>
      </c>
      <c r="BJ151" s="1">
        <v>84.834022521972656</v>
      </c>
      <c r="BK151" s="1">
        <v>79.911788940429688</v>
      </c>
      <c r="BL151" s="1">
        <v>-19.543426513671875</v>
      </c>
      <c r="BM151" s="1">
        <v>-0.40739545226097107</v>
      </c>
      <c r="BN151" s="1">
        <v>0.5</v>
      </c>
      <c r="BO151" s="1">
        <v>-1.355140209197998</v>
      </c>
      <c r="BP151" s="1">
        <v>7.355140209197998</v>
      </c>
      <c r="BQ151" s="1">
        <v>1</v>
      </c>
      <c r="BR151" s="1">
        <v>0</v>
      </c>
      <c r="BS151" s="1">
        <v>0.15999999642372131</v>
      </c>
      <c r="BT151" s="1">
        <v>111115</v>
      </c>
      <c r="BU151">
        <f t="shared" si="336"/>
        <v>1.6855887080846208</v>
      </c>
      <c r="BV151">
        <f t="shared" si="337"/>
        <v>1.4933505692263423E-3</v>
      </c>
      <c r="BW151">
        <f t="shared" si="338"/>
        <v>299.00832786560056</v>
      </c>
      <c r="BX151">
        <f t="shared" si="339"/>
        <v>296.72822036743162</v>
      </c>
      <c r="BY151">
        <f t="shared" si="340"/>
        <v>378.86932746911043</v>
      </c>
      <c r="BZ151">
        <f t="shared" si="341"/>
        <v>1.0807842399299727</v>
      </c>
      <c r="CA151">
        <f t="shared" si="342"/>
        <v>3.3460746771712087</v>
      </c>
      <c r="CB151">
        <f t="shared" si="343"/>
        <v>41.872103247063372</v>
      </c>
      <c r="CC151">
        <f t="shared" si="344"/>
        <v>27.983945402519915</v>
      </c>
      <c r="CD151">
        <f t="shared" si="345"/>
        <v>24.718274116516113</v>
      </c>
      <c r="CE151">
        <f t="shared" si="346"/>
        <v>3.1266612866071202</v>
      </c>
      <c r="CF151">
        <f t="shared" si="347"/>
        <v>5.1876736447425208E-2</v>
      </c>
      <c r="CG151">
        <f t="shared" si="348"/>
        <v>1.1098275384445295</v>
      </c>
      <c r="CH151">
        <f t="shared" si="349"/>
        <v>2.0168337481625906</v>
      </c>
      <c r="CI151">
        <f t="shared" si="350"/>
        <v>3.244743631689434E-2</v>
      </c>
      <c r="CJ151">
        <f t="shared" si="351"/>
        <v>30.085395276539799</v>
      </c>
      <c r="CK151">
        <f t="shared" si="352"/>
        <v>0.4230060534387749</v>
      </c>
      <c r="CL151">
        <f t="shared" si="353"/>
        <v>31.612081440752981</v>
      </c>
      <c r="CM151">
        <f t="shared" si="354"/>
        <v>887.87067251263466</v>
      </c>
      <c r="CN151">
        <f t="shared" si="355"/>
        <v>5.5960149077436067E-3</v>
      </c>
      <c r="CO151">
        <f t="shared" si="356"/>
        <v>0</v>
      </c>
      <c r="CP151">
        <f t="shared" si="357"/>
        <v>2069.5501275264069</v>
      </c>
      <c r="CQ151">
        <f t="shared" si="358"/>
        <v>432.80712890625</v>
      </c>
      <c r="CR151">
        <f t="shared" si="359"/>
        <v>0.15444545080964661</v>
      </c>
      <c r="CS151">
        <v>-9999</v>
      </c>
    </row>
    <row r="152" spans="1:97" x14ac:dyDescent="0.2">
      <c r="A152" t="s">
        <v>125</v>
      </c>
      <c r="B152" t="s">
        <v>127</v>
      </c>
      <c r="C152" t="s">
        <v>129</v>
      </c>
      <c r="D152">
        <v>2</v>
      </c>
      <c r="E152">
        <v>5</v>
      </c>
      <c r="F152" t="s">
        <v>187</v>
      </c>
      <c r="G152" t="s">
        <v>135</v>
      </c>
      <c r="H152" t="s">
        <v>247</v>
      </c>
      <c r="I152">
        <v>2</v>
      </c>
      <c r="J152" s="8">
        <v>20130620</v>
      </c>
      <c r="K152" t="s">
        <v>147</v>
      </c>
      <c r="L152" t="s">
        <v>140</v>
      </c>
      <c r="M152" t="s">
        <v>143</v>
      </c>
      <c r="N152">
        <v>1</v>
      </c>
      <c r="O152" s="1">
        <v>36</v>
      </c>
      <c r="P152" s="1" t="s">
        <v>261</v>
      </c>
      <c r="Q152" s="1">
        <v>14054.499997208826</v>
      </c>
      <c r="R152" s="1">
        <v>0</v>
      </c>
      <c r="S152">
        <f t="shared" si="320"/>
        <v>14.574720899544113</v>
      </c>
      <c r="T152">
        <f t="shared" si="321"/>
        <v>5.0637645139204372E-2</v>
      </c>
      <c r="U152">
        <f t="shared" si="322"/>
        <v>399.48111983752955</v>
      </c>
      <c r="V152" s="1">
        <v>36</v>
      </c>
      <c r="W152" s="1">
        <v>36</v>
      </c>
      <c r="X152" s="1">
        <v>0</v>
      </c>
      <c r="Y152" s="1">
        <v>0</v>
      </c>
      <c r="Z152" s="1">
        <v>632.871337890625</v>
      </c>
      <c r="AA152" s="1">
        <v>1104.4835205078125</v>
      </c>
      <c r="AB152" s="1">
        <v>945.46563720703125</v>
      </c>
      <c r="AC152">
        <v>-9999</v>
      </c>
      <c r="AD152">
        <f t="shared" si="323"/>
        <v>0.42699793510758099</v>
      </c>
      <c r="AE152">
        <f t="shared" si="324"/>
        <v>0.14397488088158075</v>
      </c>
      <c r="AF152" s="1">
        <v>-1</v>
      </c>
      <c r="AG152" s="1">
        <v>0.87</v>
      </c>
      <c r="AH152" s="1">
        <v>0.92</v>
      </c>
      <c r="AI152" s="1">
        <v>12.612612724304199</v>
      </c>
      <c r="AJ152">
        <f t="shared" si="325"/>
        <v>0.87630630636215212</v>
      </c>
      <c r="AK152">
        <f t="shared" si="326"/>
        <v>1.041919490041896E-2</v>
      </c>
      <c r="AL152">
        <f t="shared" si="327"/>
        <v>0.33717933751906004</v>
      </c>
      <c r="AM152">
        <f t="shared" si="328"/>
        <v>1.7451944090074958</v>
      </c>
      <c r="AN152">
        <f t="shared" si="329"/>
        <v>-1</v>
      </c>
      <c r="AO152" s="1">
        <v>1705.80810546875</v>
      </c>
      <c r="AP152" s="1">
        <v>0.5</v>
      </c>
      <c r="AQ152">
        <f t="shared" si="330"/>
        <v>107.60757465941845</v>
      </c>
      <c r="AR152">
        <f t="shared" si="331"/>
        <v>1.3959774171144839</v>
      </c>
      <c r="AS152">
        <f t="shared" si="332"/>
        <v>2.1538445832832105</v>
      </c>
      <c r="AT152">
        <f t="shared" si="333"/>
        <v>25.410451889038086</v>
      </c>
      <c r="AU152" s="1">
        <v>1.78</v>
      </c>
      <c r="AV152">
        <f t="shared" si="334"/>
        <v>4.9429906368255612</v>
      </c>
      <c r="AW152" s="1">
        <v>1</v>
      </c>
      <c r="AX152">
        <f t="shared" si="335"/>
        <v>9.8859812736511223</v>
      </c>
      <c r="AY152" s="1">
        <v>23.563749313354492</v>
      </c>
      <c r="AZ152" s="1">
        <v>25.410451889038086</v>
      </c>
      <c r="BA152" s="1">
        <v>24.113733291625977</v>
      </c>
      <c r="BB152" s="1">
        <v>899.97998046875</v>
      </c>
      <c r="BC152" s="1">
        <v>890.59564208984375</v>
      </c>
      <c r="BD152" s="1">
        <v>13.004489898681641</v>
      </c>
      <c r="BE152" s="1">
        <v>13.821235656738281</v>
      </c>
      <c r="BF152" s="1">
        <v>35.621364593505859</v>
      </c>
      <c r="BG152" s="1">
        <v>37.858562469482422</v>
      </c>
      <c r="BH152" s="1">
        <v>300.03170776367188</v>
      </c>
      <c r="BI152" s="1">
        <v>1705.80810546875</v>
      </c>
      <c r="BJ152" s="1">
        <v>86.02996826171875</v>
      </c>
      <c r="BK152" s="1">
        <v>79.911750793457031</v>
      </c>
      <c r="BL152" s="1">
        <v>-19.543426513671875</v>
      </c>
      <c r="BM152" s="1">
        <v>-0.40739545226097107</v>
      </c>
      <c r="BN152" s="1">
        <v>0.5</v>
      </c>
      <c r="BO152" s="1">
        <v>-1.355140209197998</v>
      </c>
      <c r="BP152" s="1">
        <v>7.355140209197998</v>
      </c>
      <c r="BQ152" s="1">
        <v>1</v>
      </c>
      <c r="BR152" s="1">
        <v>0</v>
      </c>
      <c r="BS152" s="1">
        <v>0.15999999642372131</v>
      </c>
      <c r="BT152" s="1">
        <v>111115</v>
      </c>
      <c r="BU152">
        <f t="shared" si="336"/>
        <v>1.6855713919307407</v>
      </c>
      <c r="BV152">
        <f t="shared" si="337"/>
        <v>1.3959774171144839E-3</v>
      </c>
      <c r="BW152">
        <f t="shared" si="338"/>
        <v>298.56045188903806</v>
      </c>
      <c r="BX152">
        <f t="shared" si="339"/>
        <v>296.71374931335447</v>
      </c>
      <c r="BY152">
        <f t="shared" si="340"/>
        <v>272.92929077455483</v>
      </c>
      <c r="BZ152">
        <f t="shared" si="341"/>
        <v>0.71697532518384566</v>
      </c>
      <c r="CA152">
        <f t="shared" si="342"/>
        <v>3.2583237227421225</v>
      </c>
      <c r="CB152">
        <f t="shared" si="343"/>
        <v>40.77402497617291</v>
      </c>
      <c r="CC152">
        <f t="shared" si="344"/>
        <v>26.952789319434629</v>
      </c>
      <c r="CD152">
        <f t="shared" si="345"/>
        <v>24.487100601196289</v>
      </c>
      <c r="CE152">
        <f t="shared" si="346"/>
        <v>3.0837368570944816</v>
      </c>
      <c r="CF152">
        <f t="shared" si="347"/>
        <v>5.0379592462916754E-2</v>
      </c>
      <c r="CG152">
        <f t="shared" si="348"/>
        <v>1.104479139458912</v>
      </c>
      <c r="CH152">
        <f t="shared" si="349"/>
        <v>1.9792577176355697</v>
      </c>
      <c r="CI152">
        <f t="shared" si="350"/>
        <v>3.1510328469967347E-2</v>
      </c>
      <c r="CJ152">
        <f t="shared" si="351"/>
        <v>31.923235695147806</v>
      </c>
      <c r="CK152">
        <f t="shared" si="352"/>
        <v>0.44855499056801995</v>
      </c>
      <c r="CL152">
        <f t="shared" si="353"/>
        <v>32.388385417788015</v>
      </c>
      <c r="CM152">
        <f t="shared" si="354"/>
        <v>888.60536184656371</v>
      </c>
      <c r="CN152">
        <f t="shared" si="355"/>
        <v>5.3122758214082712E-3</v>
      </c>
      <c r="CO152">
        <f t="shared" si="356"/>
        <v>0</v>
      </c>
      <c r="CP152">
        <f t="shared" si="357"/>
        <v>1494.8104002659406</v>
      </c>
      <c r="CQ152">
        <f t="shared" si="358"/>
        <v>471.6121826171875</v>
      </c>
      <c r="CR152">
        <f t="shared" si="359"/>
        <v>0.14397488088158075</v>
      </c>
      <c r="CS152">
        <v>-9999</v>
      </c>
    </row>
    <row r="153" spans="1:97" x14ac:dyDescent="0.2">
      <c r="A153" t="s">
        <v>125</v>
      </c>
      <c r="B153" t="s">
        <v>127</v>
      </c>
      <c r="C153" t="s">
        <v>129</v>
      </c>
      <c r="D153">
        <v>2</v>
      </c>
      <c r="E153">
        <v>5</v>
      </c>
      <c r="F153" t="s">
        <v>187</v>
      </c>
      <c r="G153" t="s">
        <v>135</v>
      </c>
      <c r="H153" t="s">
        <v>247</v>
      </c>
      <c r="I153">
        <v>2</v>
      </c>
      <c r="J153" s="8">
        <v>20130620</v>
      </c>
      <c r="K153" t="s">
        <v>147</v>
      </c>
      <c r="L153" t="s">
        <v>140</v>
      </c>
      <c r="M153" t="s">
        <v>143</v>
      </c>
      <c r="N153">
        <v>1</v>
      </c>
      <c r="O153" s="1">
        <v>37</v>
      </c>
      <c r="P153" s="1" t="s">
        <v>262</v>
      </c>
      <c r="Q153" s="1">
        <v>14286.999999793246</v>
      </c>
      <c r="R153" s="1">
        <v>0</v>
      </c>
      <c r="S153">
        <f t="shared" si="320"/>
        <v>17.188590587383217</v>
      </c>
      <c r="T153">
        <f t="shared" si="321"/>
        <v>4.6292390791431569E-2</v>
      </c>
      <c r="U153">
        <f t="shared" si="322"/>
        <v>555.26186421632781</v>
      </c>
      <c r="V153" s="1">
        <v>37</v>
      </c>
      <c r="W153" s="1">
        <v>37</v>
      </c>
      <c r="X153" s="1">
        <v>0</v>
      </c>
      <c r="Y153" s="1">
        <v>0</v>
      </c>
      <c r="Z153" s="1">
        <v>635.843505859375</v>
      </c>
      <c r="AA153" s="1">
        <v>1101.2301025390625</v>
      </c>
      <c r="AB153" s="1">
        <v>912.1915283203125</v>
      </c>
      <c r="AC153">
        <v>-9999</v>
      </c>
      <c r="AD153">
        <f t="shared" si="323"/>
        <v>0.42260613436434774</v>
      </c>
      <c r="AE153">
        <f t="shared" si="324"/>
        <v>0.1716612847604613</v>
      </c>
      <c r="AF153" s="1">
        <v>-1</v>
      </c>
      <c r="AG153" s="1">
        <v>0.87</v>
      </c>
      <c r="AH153" s="1">
        <v>0.92</v>
      </c>
      <c r="AI153" s="1">
        <v>8.0050029754638672</v>
      </c>
      <c r="AJ153">
        <f t="shared" si="325"/>
        <v>0.87400250148773195</v>
      </c>
      <c r="AK153">
        <f t="shared" si="326"/>
        <v>8.7941821164417948E-3</v>
      </c>
      <c r="AL153">
        <f t="shared" si="327"/>
        <v>0.40619685991700344</v>
      </c>
      <c r="AM153">
        <f t="shared" si="328"/>
        <v>1.7319200281061198</v>
      </c>
      <c r="AN153">
        <f t="shared" si="329"/>
        <v>-1</v>
      </c>
      <c r="AO153" s="1">
        <v>2366.4150390625</v>
      </c>
      <c r="AP153" s="1">
        <v>0.5</v>
      </c>
      <c r="AQ153">
        <f t="shared" si="330"/>
        <v>177.51945472989235</v>
      </c>
      <c r="AR153">
        <f t="shared" si="331"/>
        <v>1.2728353924243823</v>
      </c>
      <c r="AS153">
        <f t="shared" si="332"/>
        <v>2.1477600856484704</v>
      </c>
      <c r="AT153">
        <f t="shared" si="333"/>
        <v>25.291902542114258</v>
      </c>
      <c r="AU153" s="1">
        <v>1.78</v>
      </c>
      <c r="AV153">
        <f t="shared" si="334"/>
        <v>4.9429906368255612</v>
      </c>
      <c r="AW153" s="1">
        <v>1</v>
      </c>
      <c r="AX153">
        <f t="shared" si="335"/>
        <v>9.8859812736511223</v>
      </c>
      <c r="AY153" s="1">
        <v>23.506929397583008</v>
      </c>
      <c r="AZ153" s="1">
        <v>25.291902542114258</v>
      </c>
      <c r="BA153" s="1">
        <v>24.116949081420898</v>
      </c>
      <c r="BB153" s="1">
        <v>1201.377685546875</v>
      </c>
      <c r="BC153" s="1">
        <v>1190.2813720703125</v>
      </c>
      <c r="BD153" s="1">
        <v>12.866326332092285</v>
      </c>
      <c r="BE153" s="1">
        <v>13.611184120178223</v>
      </c>
      <c r="BF153" s="1">
        <v>35.363258361816406</v>
      </c>
      <c r="BG153" s="1">
        <v>37.410507202148438</v>
      </c>
      <c r="BH153" s="1">
        <v>300.0316162109375</v>
      </c>
      <c r="BI153" s="1">
        <v>2366.4150390625</v>
      </c>
      <c r="BJ153" s="1">
        <v>77.980690002441406</v>
      </c>
      <c r="BK153" s="1">
        <v>79.910453796386719</v>
      </c>
      <c r="BL153" s="1">
        <v>-21.965911865234375</v>
      </c>
      <c r="BM153" s="1">
        <v>-0.39927110075950623</v>
      </c>
      <c r="BN153" s="1">
        <v>0.5</v>
      </c>
      <c r="BO153" s="1">
        <v>-1.355140209197998</v>
      </c>
      <c r="BP153" s="1">
        <v>7.355140209197998</v>
      </c>
      <c r="BQ153" s="1">
        <v>1</v>
      </c>
      <c r="BR153" s="1">
        <v>0</v>
      </c>
      <c r="BS153" s="1">
        <v>0.15999999642372131</v>
      </c>
      <c r="BT153" s="1">
        <v>111115</v>
      </c>
      <c r="BU153">
        <f t="shared" si="336"/>
        <v>1.6855708775895364</v>
      </c>
      <c r="BV153">
        <f t="shared" si="337"/>
        <v>1.2728353924243822E-3</v>
      </c>
      <c r="BW153">
        <f t="shared" si="338"/>
        <v>298.44190254211424</v>
      </c>
      <c r="BX153">
        <f t="shared" si="339"/>
        <v>296.65692939758299</v>
      </c>
      <c r="BY153">
        <f t="shared" si="340"/>
        <v>378.62639778704033</v>
      </c>
      <c r="BZ153">
        <f t="shared" si="341"/>
        <v>1.1382430200149423</v>
      </c>
      <c r="CA153">
        <f t="shared" si="342"/>
        <v>3.2354359853980847</v>
      </c>
      <c r="CB153">
        <f t="shared" si="343"/>
        <v>40.488269452730599</v>
      </c>
      <c r="CC153">
        <f t="shared" si="344"/>
        <v>26.877085332552376</v>
      </c>
      <c r="CD153">
        <f t="shared" si="345"/>
        <v>24.399415969848633</v>
      </c>
      <c r="CE153">
        <f t="shared" si="346"/>
        <v>3.0675907886447145</v>
      </c>
      <c r="CF153">
        <f t="shared" si="347"/>
        <v>4.6076630984806577E-2</v>
      </c>
      <c r="CG153">
        <f t="shared" si="348"/>
        <v>1.0876758997496145</v>
      </c>
      <c r="CH153">
        <f t="shared" si="349"/>
        <v>1.9799148888950999</v>
      </c>
      <c r="CI153">
        <f t="shared" si="350"/>
        <v>2.881720162314649E-2</v>
      </c>
      <c r="CJ153">
        <f t="shared" si="351"/>
        <v>44.371227545354422</v>
      </c>
      <c r="CK153">
        <f t="shared" si="352"/>
        <v>0.46649630687787264</v>
      </c>
      <c r="CL153">
        <f t="shared" si="353"/>
        <v>32.090048935930781</v>
      </c>
      <c r="CM153">
        <f t="shared" si="354"/>
        <v>1187.9341496094714</v>
      </c>
      <c r="CN153">
        <f t="shared" si="355"/>
        <v>4.643209501723115E-3</v>
      </c>
      <c r="CO153">
        <f t="shared" si="356"/>
        <v>0</v>
      </c>
      <c r="CP153">
        <f t="shared" si="357"/>
        <v>2068.2526636988141</v>
      </c>
      <c r="CQ153">
        <f t="shared" si="358"/>
        <v>465.3865966796875</v>
      </c>
      <c r="CR153">
        <f t="shared" si="359"/>
        <v>0.1716612847604613</v>
      </c>
      <c r="CS153">
        <v>-9999</v>
      </c>
    </row>
    <row r="154" spans="1:97" x14ac:dyDescent="0.2">
      <c r="A154" t="s">
        <v>125</v>
      </c>
      <c r="B154" t="s">
        <v>127</v>
      </c>
      <c r="C154" t="s">
        <v>224</v>
      </c>
      <c r="D154">
        <v>1</v>
      </c>
      <c r="E154">
        <v>1</v>
      </c>
      <c r="F154" t="s">
        <v>133</v>
      </c>
      <c r="G154" t="s">
        <v>135</v>
      </c>
      <c r="H154" t="s">
        <v>263</v>
      </c>
      <c r="I154">
        <v>1</v>
      </c>
      <c r="J154" s="8">
        <v>20130620</v>
      </c>
      <c r="K154" t="s">
        <v>160</v>
      </c>
      <c r="L154" t="s">
        <v>140</v>
      </c>
      <c r="M154" t="s">
        <v>143</v>
      </c>
      <c r="N154">
        <v>0</v>
      </c>
      <c r="O154" s="1">
        <v>1</v>
      </c>
      <c r="P154" s="1" t="s">
        <v>264</v>
      </c>
      <c r="Q154" s="1">
        <v>458.99999958649278</v>
      </c>
      <c r="R154" s="1">
        <v>0</v>
      </c>
      <c r="S154">
        <f t="shared" si="320"/>
        <v>8.4138925580603221</v>
      </c>
      <c r="T154">
        <f t="shared" si="321"/>
        <v>6.3848369309762884E-2</v>
      </c>
      <c r="U154">
        <f t="shared" si="322"/>
        <v>175.95033130915655</v>
      </c>
      <c r="V154" s="1">
        <v>1</v>
      </c>
      <c r="W154" s="1">
        <v>1</v>
      </c>
      <c r="X154" s="1">
        <v>0</v>
      </c>
      <c r="Y154" s="1">
        <v>0</v>
      </c>
      <c r="Z154" s="1">
        <v>449.951416015625</v>
      </c>
      <c r="AA154" s="1">
        <v>722.34808349609375</v>
      </c>
      <c r="AB154" s="1">
        <v>644.361328125</v>
      </c>
      <c r="AC154">
        <v>-9999</v>
      </c>
      <c r="AD154">
        <f t="shared" si="323"/>
        <v>0.37709889969126192</v>
      </c>
      <c r="AE154">
        <f t="shared" si="324"/>
        <v>0.10796284665648383</v>
      </c>
      <c r="AF154" s="1">
        <v>-1</v>
      </c>
      <c r="AG154" s="1">
        <v>0.87</v>
      </c>
      <c r="AH154" s="1">
        <v>0.92</v>
      </c>
      <c r="AI154" s="1">
        <v>9.9103298187255859</v>
      </c>
      <c r="AJ154">
        <f t="shared" si="325"/>
        <v>0.87495516490936287</v>
      </c>
      <c r="AK154">
        <f t="shared" si="326"/>
        <v>5.3755091600623485E-3</v>
      </c>
      <c r="AL154">
        <f t="shared" si="327"/>
        <v>0.28629849290166343</v>
      </c>
      <c r="AM154">
        <f t="shared" si="328"/>
        <v>1.6053912884474832</v>
      </c>
      <c r="AN154">
        <f t="shared" si="329"/>
        <v>-1</v>
      </c>
      <c r="AO154" s="1">
        <v>2001.5379638671875</v>
      </c>
      <c r="AP154" s="1">
        <v>0.5</v>
      </c>
      <c r="AQ154">
        <f t="shared" si="330"/>
        <v>94.535290371888465</v>
      </c>
      <c r="AR154">
        <f t="shared" si="331"/>
        <v>1.0936133381722741</v>
      </c>
      <c r="AS154">
        <f t="shared" si="332"/>
        <v>1.348258748864315</v>
      </c>
      <c r="AT154">
        <f t="shared" si="333"/>
        <v>19.352516174316406</v>
      </c>
      <c r="AU154" s="1">
        <v>1.83</v>
      </c>
      <c r="AV154">
        <f t="shared" si="334"/>
        <v>4.8752336263656613</v>
      </c>
      <c r="AW154" s="1">
        <v>1</v>
      </c>
      <c r="AX154">
        <f t="shared" si="335"/>
        <v>9.7504672527313225</v>
      </c>
      <c r="AY154" s="1">
        <v>17.002901077270508</v>
      </c>
      <c r="AZ154" s="1">
        <v>19.352516174316406</v>
      </c>
      <c r="BA154" s="1">
        <v>17.024089813232422</v>
      </c>
      <c r="BB154" s="1">
        <v>401.25131225585938</v>
      </c>
      <c r="BC154" s="1">
        <v>395.85861206054688</v>
      </c>
      <c r="BD154" s="1">
        <v>10.695474624633789</v>
      </c>
      <c r="BE154" s="1">
        <v>11.354533195495605</v>
      </c>
      <c r="BF154" s="1">
        <v>43.874324798583984</v>
      </c>
      <c r="BG154" s="1">
        <v>46.577877044677734</v>
      </c>
      <c r="BH154" s="1">
        <v>300.21435546875</v>
      </c>
      <c r="BI154" s="1">
        <v>2001.5379638671875</v>
      </c>
      <c r="BJ154" s="1">
        <v>65.577713012695312</v>
      </c>
      <c r="BK154" s="1">
        <v>79.783256530761719</v>
      </c>
      <c r="BL154" s="1">
        <v>0.19520235061645508</v>
      </c>
      <c r="BM154" s="1">
        <v>-0.17646950483322144</v>
      </c>
      <c r="BN154" s="1">
        <v>0.5</v>
      </c>
      <c r="BO154" s="1">
        <v>-1.355140209197998</v>
      </c>
      <c r="BP154" s="1">
        <v>7.355140209197998</v>
      </c>
      <c r="BQ154" s="1">
        <v>1</v>
      </c>
      <c r="BR154" s="1">
        <v>0</v>
      </c>
      <c r="BS154" s="1">
        <v>0.15999999642372131</v>
      </c>
      <c r="BT154" s="1">
        <v>111115</v>
      </c>
      <c r="BU154">
        <f t="shared" si="336"/>
        <v>1.6405156036543715</v>
      </c>
      <c r="BV154">
        <f t="shared" si="337"/>
        <v>1.093613338172274E-3</v>
      </c>
      <c r="BW154">
        <f t="shared" si="338"/>
        <v>292.50251617431638</v>
      </c>
      <c r="BX154">
        <f t="shared" si="339"/>
        <v>290.15290107727049</v>
      </c>
      <c r="BY154">
        <f t="shared" si="340"/>
        <v>320.24606706069244</v>
      </c>
      <c r="BZ154">
        <f t="shared" si="341"/>
        <v>0.94495059622294153</v>
      </c>
      <c r="CA154">
        <f t="shared" si="342"/>
        <v>2.2541603835875903</v>
      </c>
      <c r="CB154">
        <f t="shared" si="343"/>
        <v>28.253551955709685</v>
      </c>
      <c r="CC154">
        <f t="shared" si="344"/>
        <v>16.89901876021408</v>
      </c>
      <c r="CD154">
        <f t="shared" si="345"/>
        <v>18.177708625793457</v>
      </c>
      <c r="CE154">
        <f t="shared" si="346"/>
        <v>2.0945384884999236</v>
      </c>
      <c r="CF154">
        <f t="shared" si="347"/>
        <v>6.3432995031972125E-2</v>
      </c>
      <c r="CG154">
        <f t="shared" si="348"/>
        <v>0.90590163472327545</v>
      </c>
      <c r="CH154">
        <f t="shared" si="349"/>
        <v>1.1886368537766483</v>
      </c>
      <c r="CI154">
        <f t="shared" si="350"/>
        <v>3.968273260070404E-2</v>
      </c>
      <c r="CJ154">
        <f t="shared" si="351"/>
        <v>14.037890419510953</v>
      </c>
      <c r="CK154">
        <f t="shared" si="352"/>
        <v>0.44447771489241927</v>
      </c>
      <c r="CL154">
        <f t="shared" si="353"/>
        <v>39.376509953209457</v>
      </c>
      <c r="CM154">
        <f t="shared" si="354"/>
        <v>394.6936673805676</v>
      </c>
      <c r="CN154">
        <f t="shared" si="355"/>
        <v>8.3940977887097708E-3</v>
      </c>
      <c r="CO154">
        <f t="shared" si="356"/>
        <v>0</v>
      </c>
      <c r="CP154">
        <f t="shared" si="357"/>
        <v>1751.2559792477655</v>
      </c>
      <c r="CQ154">
        <f t="shared" si="358"/>
        <v>272.39666748046875</v>
      </c>
      <c r="CR154">
        <f t="shared" si="359"/>
        <v>0.10796284665648383</v>
      </c>
      <c r="CS154">
        <v>-9999</v>
      </c>
    </row>
    <row r="155" spans="1:97" x14ac:dyDescent="0.2">
      <c r="A155" t="s">
        <v>125</v>
      </c>
      <c r="B155" t="s">
        <v>127</v>
      </c>
      <c r="C155" t="s">
        <v>224</v>
      </c>
      <c r="D155">
        <v>1</v>
      </c>
      <c r="E155">
        <v>1</v>
      </c>
      <c r="F155" t="s">
        <v>133</v>
      </c>
      <c r="G155" t="s">
        <v>135</v>
      </c>
      <c r="H155" t="s">
        <v>263</v>
      </c>
      <c r="I155">
        <v>1</v>
      </c>
      <c r="J155" s="8">
        <v>20130620</v>
      </c>
      <c r="K155" t="s">
        <v>160</v>
      </c>
      <c r="L155" t="s">
        <v>140</v>
      </c>
      <c r="M155" t="s">
        <v>143</v>
      </c>
      <c r="N155">
        <v>0</v>
      </c>
      <c r="O155" s="1">
        <v>2</v>
      </c>
      <c r="P155" s="1" t="s">
        <v>265</v>
      </c>
      <c r="Q155" s="1">
        <v>553.49999996554106</v>
      </c>
      <c r="R155" s="1">
        <v>0</v>
      </c>
      <c r="S155">
        <f t="shared" si="320"/>
        <v>4.407453597325893</v>
      </c>
      <c r="T155">
        <f t="shared" si="321"/>
        <v>6.1893332839096663E-2</v>
      </c>
      <c r="U155">
        <f t="shared" si="322"/>
        <v>128.0496259744811</v>
      </c>
      <c r="V155" s="1">
        <v>2</v>
      </c>
      <c r="W155" s="1">
        <v>2</v>
      </c>
      <c r="X155" s="1">
        <v>0</v>
      </c>
      <c r="Y155" s="1">
        <v>0</v>
      </c>
      <c r="Z155" s="1">
        <v>452.14599609375</v>
      </c>
      <c r="AA155" s="1">
        <v>709.923095703125</v>
      </c>
      <c r="AB155" s="1">
        <v>633.444091796875</v>
      </c>
      <c r="AC155">
        <v>-9999</v>
      </c>
      <c r="AD155">
        <f t="shared" si="323"/>
        <v>0.36310566759920149</v>
      </c>
      <c r="AE155">
        <f t="shared" si="324"/>
        <v>0.10772857562903113</v>
      </c>
      <c r="AF155" s="1">
        <v>-1</v>
      </c>
      <c r="AG155" s="1">
        <v>0.87</v>
      </c>
      <c r="AH155" s="1">
        <v>0.92</v>
      </c>
      <c r="AI155" s="1">
        <v>9.9103298187255859</v>
      </c>
      <c r="AJ155">
        <f t="shared" si="325"/>
        <v>0.87495516490936287</v>
      </c>
      <c r="AK155">
        <f t="shared" si="326"/>
        <v>3.0891875692386824E-3</v>
      </c>
      <c r="AL155">
        <f t="shared" si="327"/>
        <v>0.29668657154628242</v>
      </c>
      <c r="AM155">
        <f t="shared" si="328"/>
        <v>1.5701191691099845</v>
      </c>
      <c r="AN155">
        <f t="shared" si="329"/>
        <v>-1</v>
      </c>
      <c r="AO155" s="1">
        <v>2000.611328125</v>
      </c>
      <c r="AP155" s="1">
        <v>0.5</v>
      </c>
      <c r="AQ155">
        <f t="shared" si="330"/>
        <v>94.286484838400867</v>
      </c>
      <c r="AR155">
        <f t="shared" si="331"/>
        <v>1.0765670300189147</v>
      </c>
      <c r="AS155">
        <f t="shared" si="332"/>
        <v>1.3687356995138282</v>
      </c>
      <c r="AT155">
        <f t="shared" si="333"/>
        <v>19.514423370361328</v>
      </c>
      <c r="AU155" s="1">
        <v>1.83</v>
      </c>
      <c r="AV155">
        <f t="shared" si="334"/>
        <v>4.8752336263656613</v>
      </c>
      <c r="AW155" s="1">
        <v>1</v>
      </c>
      <c r="AX155">
        <f t="shared" si="335"/>
        <v>9.7504672527313225</v>
      </c>
      <c r="AY155" s="1">
        <v>17.031198501586914</v>
      </c>
      <c r="AZ155" s="1">
        <v>19.514423370361328</v>
      </c>
      <c r="BA155" s="1">
        <v>17.024360656738281</v>
      </c>
      <c r="BB155" s="1">
        <v>250.71377563476562</v>
      </c>
      <c r="BC155" s="1">
        <v>247.864990234375</v>
      </c>
      <c r="BD155" s="1">
        <v>10.734668731689453</v>
      </c>
      <c r="BE155" s="1">
        <v>11.383321762084961</v>
      </c>
      <c r="BF155" s="1">
        <v>43.958148956298828</v>
      </c>
      <c r="BG155" s="1">
        <v>46.614364624023438</v>
      </c>
      <c r="BH155" s="1">
        <v>300.26702880859375</v>
      </c>
      <c r="BI155" s="1">
        <v>2000.611328125</v>
      </c>
      <c r="BJ155" s="1">
        <v>66.220993041992188</v>
      </c>
      <c r="BK155" s="1">
        <v>79.786766052246094</v>
      </c>
      <c r="BL155" s="1">
        <v>-4.7945976257324219E-3</v>
      </c>
      <c r="BM155" s="1">
        <v>-0.17572849988937378</v>
      </c>
      <c r="BN155" s="1">
        <v>0.5</v>
      </c>
      <c r="BO155" s="1">
        <v>-1.355140209197998</v>
      </c>
      <c r="BP155" s="1">
        <v>7.355140209197998</v>
      </c>
      <c r="BQ155" s="1">
        <v>1</v>
      </c>
      <c r="BR155" s="1">
        <v>0</v>
      </c>
      <c r="BS155" s="1">
        <v>0.15999999642372131</v>
      </c>
      <c r="BT155" s="1">
        <v>111115</v>
      </c>
      <c r="BU155">
        <f t="shared" si="336"/>
        <v>1.6408034361125341</v>
      </c>
      <c r="BV155">
        <f t="shared" si="337"/>
        <v>1.0765670300189147E-3</v>
      </c>
      <c r="BW155">
        <f t="shared" si="338"/>
        <v>292.66442337036131</v>
      </c>
      <c r="BX155">
        <f t="shared" si="339"/>
        <v>290.18119850158689</v>
      </c>
      <c r="BY155">
        <f t="shared" si="340"/>
        <v>320.09780534525635</v>
      </c>
      <c r="BZ155">
        <f t="shared" si="341"/>
        <v>0.94164893191323751</v>
      </c>
      <c r="CA155">
        <f t="shared" si="342"/>
        <v>2.2769741298427428</v>
      </c>
      <c r="CB155">
        <f t="shared" si="343"/>
        <v>28.538243151147789</v>
      </c>
      <c r="CC155">
        <f t="shared" si="344"/>
        <v>17.154921389062828</v>
      </c>
      <c r="CD155">
        <f t="shared" si="345"/>
        <v>18.272810935974121</v>
      </c>
      <c r="CE155">
        <f t="shared" si="346"/>
        <v>2.107080668457999</v>
      </c>
      <c r="CF155">
        <f t="shared" si="347"/>
        <v>6.1502928856637586E-2</v>
      </c>
      <c r="CG155">
        <f t="shared" si="348"/>
        <v>0.90823843032891449</v>
      </c>
      <c r="CH155">
        <f t="shared" si="349"/>
        <v>1.1988422381290844</v>
      </c>
      <c r="CI155">
        <f t="shared" si="350"/>
        <v>3.8474216280668432E-2</v>
      </c>
      <c r="CJ155">
        <f t="shared" si="351"/>
        <v>10.21666555070354</v>
      </c>
      <c r="CK155">
        <f t="shared" si="352"/>
        <v>0.51661037669499243</v>
      </c>
      <c r="CL155">
        <f t="shared" si="353"/>
        <v>39.050524563593726</v>
      </c>
      <c r="CM155">
        <f t="shared" si="354"/>
        <v>247.25475667303226</v>
      </c>
      <c r="CN155">
        <f t="shared" si="355"/>
        <v>6.9609732601777887E-3</v>
      </c>
      <c r="CO155">
        <f t="shared" si="356"/>
        <v>0</v>
      </c>
      <c r="CP155">
        <f t="shared" si="357"/>
        <v>1750.4452145191487</v>
      </c>
      <c r="CQ155">
        <f t="shared" si="358"/>
        <v>257.777099609375</v>
      </c>
      <c r="CR155">
        <f t="shared" si="359"/>
        <v>0.10772857562903113</v>
      </c>
      <c r="CS155">
        <v>-9999</v>
      </c>
    </row>
    <row r="156" spans="1:97" x14ac:dyDescent="0.2">
      <c r="A156" t="s">
        <v>125</v>
      </c>
      <c r="B156" t="s">
        <v>127</v>
      </c>
      <c r="C156" t="s">
        <v>224</v>
      </c>
      <c r="D156">
        <v>1</v>
      </c>
      <c r="E156">
        <v>1</v>
      </c>
      <c r="F156" t="s">
        <v>133</v>
      </c>
      <c r="G156" t="s">
        <v>135</v>
      </c>
      <c r="H156" t="s">
        <v>263</v>
      </c>
      <c r="I156">
        <v>1</v>
      </c>
      <c r="J156" s="8">
        <v>20130620</v>
      </c>
      <c r="K156" t="s">
        <v>160</v>
      </c>
      <c r="L156" t="s">
        <v>140</v>
      </c>
      <c r="M156" t="s">
        <v>143</v>
      </c>
      <c r="N156">
        <v>0</v>
      </c>
      <c r="O156" s="1">
        <v>3</v>
      </c>
      <c r="P156" s="1" t="s">
        <v>266</v>
      </c>
      <c r="Q156" s="1">
        <v>801.99999931082129</v>
      </c>
      <c r="R156" s="1">
        <v>0</v>
      </c>
      <c r="S156">
        <f t="shared" si="320"/>
        <v>0.76342181238339069</v>
      </c>
      <c r="T156">
        <f t="shared" si="321"/>
        <v>6.1285212080300876E-2</v>
      </c>
      <c r="U156">
        <f t="shared" si="322"/>
        <v>77.003272909178818</v>
      </c>
      <c r="V156" s="1">
        <v>3</v>
      </c>
      <c r="W156" s="1">
        <v>3</v>
      </c>
      <c r="X156" s="1">
        <v>0</v>
      </c>
      <c r="Y156" s="1">
        <v>0</v>
      </c>
      <c r="Z156" s="1">
        <v>456.21337890625</v>
      </c>
      <c r="AA156" s="1">
        <v>689.8306884765625</v>
      </c>
      <c r="AB156" s="1">
        <v>627.91485595703125</v>
      </c>
      <c r="AC156">
        <v>-9999</v>
      </c>
      <c r="AD156">
        <f t="shared" si="323"/>
        <v>0.33865891076292676</v>
      </c>
      <c r="AE156">
        <f t="shared" si="324"/>
        <v>8.9755114630037061E-2</v>
      </c>
      <c r="AF156" s="1">
        <v>-1</v>
      </c>
      <c r="AG156" s="1">
        <v>0.87</v>
      </c>
      <c r="AH156" s="1">
        <v>0.92</v>
      </c>
      <c r="AI156" s="1">
        <v>9.9103298187255859</v>
      </c>
      <c r="AJ156">
        <f t="shared" si="325"/>
        <v>0.87495516490936287</v>
      </c>
      <c r="AK156">
        <f t="shared" si="326"/>
        <v>1.006832766978164E-3</v>
      </c>
      <c r="AL156">
        <f t="shared" si="327"/>
        <v>0.26503101432600079</v>
      </c>
      <c r="AM156">
        <f t="shared" si="328"/>
        <v>1.5120790410189173</v>
      </c>
      <c r="AN156">
        <f t="shared" si="329"/>
        <v>-1</v>
      </c>
      <c r="AO156" s="1">
        <v>2001.764892578125</v>
      </c>
      <c r="AP156" s="1">
        <v>0.5</v>
      </c>
      <c r="AQ156">
        <f t="shared" si="330"/>
        <v>78.601001130812236</v>
      </c>
      <c r="AR156">
        <f t="shared" si="331"/>
        <v>1.0584608627749881</v>
      </c>
      <c r="AS156">
        <f t="shared" si="332"/>
        <v>1.3591346325121667</v>
      </c>
      <c r="AT156">
        <f t="shared" si="333"/>
        <v>19.446884155273438</v>
      </c>
      <c r="AU156" s="1">
        <v>1.83</v>
      </c>
      <c r="AV156">
        <f t="shared" si="334"/>
        <v>4.8752336263656613</v>
      </c>
      <c r="AW156" s="1">
        <v>1</v>
      </c>
      <c r="AX156">
        <f t="shared" si="335"/>
        <v>9.7504672527313225</v>
      </c>
      <c r="AY156" s="1">
        <v>16.965044021606445</v>
      </c>
      <c r="AZ156" s="1">
        <v>19.446884155273438</v>
      </c>
      <c r="BA156" s="1">
        <v>17.028160095214844</v>
      </c>
      <c r="BB156" s="1">
        <v>100.02288818359375</v>
      </c>
      <c r="BC156" s="1">
        <v>99.493278503417969</v>
      </c>
      <c r="BD156" s="1">
        <v>10.745588302612305</v>
      </c>
      <c r="BE156" s="1">
        <v>11.383518218994141</v>
      </c>
      <c r="BF156" s="1">
        <v>44.189888000488281</v>
      </c>
      <c r="BG156" s="1">
        <v>46.81329345703125</v>
      </c>
      <c r="BH156" s="1">
        <v>300.1793212890625</v>
      </c>
      <c r="BI156" s="1">
        <v>2001.764892578125</v>
      </c>
      <c r="BJ156" s="1">
        <v>70.837074279785156</v>
      </c>
      <c r="BK156" s="1">
        <v>79.7906494140625</v>
      </c>
      <c r="BL156" s="1">
        <v>-0.23054838180541992</v>
      </c>
      <c r="BM156" s="1">
        <v>-0.17636460065841675</v>
      </c>
      <c r="BN156" s="1">
        <v>1</v>
      </c>
      <c r="BO156" s="1">
        <v>-1.355140209197998</v>
      </c>
      <c r="BP156" s="1">
        <v>7.355140209197998</v>
      </c>
      <c r="BQ156" s="1">
        <v>1</v>
      </c>
      <c r="BR156" s="1">
        <v>0</v>
      </c>
      <c r="BS156" s="1">
        <v>0.15999999642372131</v>
      </c>
      <c r="BT156" s="1">
        <v>111115</v>
      </c>
      <c r="BU156">
        <f t="shared" si="336"/>
        <v>1.6403241600495218</v>
      </c>
      <c r="BV156">
        <f t="shared" si="337"/>
        <v>1.0584608627749882E-3</v>
      </c>
      <c r="BW156">
        <f t="shared" si="338"/>
        <v>292.59688415527341</v>
      </c>
      <c r="BX156">
        <f t="shared" si="339"/>
        <v>290.11504402160642</v>
      </c>
      <c r="BY156">
        <f t="shared" si="340"/>
        <v>320.28237565363088</v>
      </c>
      <c r="BZ156">
        <f t="shared" si="341"/>
        <v>0.94556302752220722</v>
      </c>
      <c r="CA156">
        <f t="shared" si="342"/>
        <v>2.2674329438225214</v>
      </c>
      <c r="CB156">
        <f t="shared" si="343"/>
        <v>28.417276466268532</v>
      </c>
      <c r="CC156">
        <f t="shared" si="344"/>
        <v>17.033758247274392</v>
      </c>
      <c r="CD156">
        <f t="shared" si="345"/>
        <v>18.205964088439941</v>
      </c>
      <c r="CE156">
        <f t="shared" si="346"/>
        <v>2.0982579892981459</v>
      </c>
      <c r="CF156">
        <f t="shared" si="347"/>
        <v>6.0902418360912078E-2</v>
      </c>
      <c r="CG156">
        <f t="shared" si="348"/>
        <v>0.90829831131035466</v>
      </c>
      <c r="CH156">
        <f t="shared" si="349"/>
        <v>1.1899596779877912</v>
      </c>
      <c r="CI156">
        <f t="shared" si="350"/>
        <v>3.8098218999347976E-2</v>
      </c>
      <c r="CJ156">
        <f t="shared" si="351"/>
        <v>6.144141152431664</v>
      </c>
      <c r="CK156">
        <f t="shared" si="352"/>
        <v>0.77395452303376921</v>
      </c>
      <c r="CL156">
        <f t="shared" si="353"/>
        <v>39.223363938629937</v>
      </c>
      <c r="CM156">
        <f t="shared" si="354"/>
        <v>99.387579010254825</v>
      </c>
      <c r="CN156">
        <f t="shared" si="355"/>
        <v>3.0128484750305243E-3</v>
      </c>
      <c r="CO156">
        <f t="shared" si="356"/>
        <v>0</v>
      </c>
      <c r="CP156">
        <f t="shared" si="357"/>
        <v>1751.4545316954664</v>
      </c>
      <c r="CQ156">
        <f t="shared" si="358"/>
        <v>233.6173095703125</v>
      </c>
      <c r="CR156">
        <f t="shared" si="359"/>
        <v>8.9755114630037061E-2</v>
      </c>
      <c r="CS156">
        <v>-9999</v>
      </c>
    </row>
    <row r="157" spans="1:97" x14ac:dyDescent="0.2">
      <c r="A157" t="s">
        <v>125</v>
      </c>
      <c r="B157" t="s">
        <v>127</v>
      </c>
      <c r="C157" t="s">
        <v>224</v>
      </c>
      <c r="D157">
        <v>1</v>
      </c>
      <c r="E157">
        <v>1</v>
      </c>
      <c r="F157" t="s">
        <v>133</v>
      </c>
      <c r="G157" t="s">
        <v>135</v>
      </c>
      <c r="H157" t="s">
        <v>263</v>
      </c>
      <c r="I157">
        <v>1</v>
      </c>
      <c r="J157" s="8">
        <v>20130620</v>
      </c>
      <c r="K157" t="s">
        <v>160</v>
      </c>
      <c r="L157" t="s">
        <v>140</v>
      </c>
      <c r="M157" t="s">
        <v>143</v>
      </c>
      <c r="N157">
        <v>0</v>
      </c>
      <c r="O157" s="1">
        <v>4</v>
      </c>
      <c r="P157" s="1" t="s">
        <v>267</v>
      </c>
      <c r="Q157" s="1">
        <v>915.49999962095171</v>
      </c>
      <c r="R157" s="1">
        <v>0</v>
      </c>
      <c r="S157">
        <f t="shared" si="320"/>
        <v>-0.7044484877223639</v>
      </c>
      <c r="T157">
        <f t="shared" si="321"/>
        <v>6.2134696906929139E-2</v>
      </c>
      <c r="U157">
        <f t="shared" si="322"/>
        <v>67.710057743959098</v>
      </c>
      <c r="V157" s="1">
        <v>4</v>
      </c>
      <c r="W157" s="1">
        <v>4</v>
      </c>
      <c r="X157" s="1">
        <v>0</v>
      </c>
      <c r="Y157" s="1">
        <v>0</v>
      </c>
      <c r="Z157" s="1">
        <v>457.57861328125</v>
      </c>
      <c r="AA157" s="1">
        <v>670.86474609375</v>
      </c>
      <c r="AB157" s="1">
        <v>624.06549072265625</v>
      </c>
      <c r="AC157">
        <v>-9999</v>
      </c>
      <c r="AD157">
        <f t="shared" si="323"/>
        <v>0.31792717392649267</v>
      </c>
      <c r="AE157">
        <f t="shared" si="324"/>
        <v>6.9759598553348026E-2</v>
      </c>
      <c r="AF157" s="1">
        <v>-1</v>
      </c>
      <c r="AG157" s="1">
        <v>0.87</v>
      </c>
      <c r="AH157" s="1">
        <v>0.92</v>
      </c>
      <c r="AI157" s="1">
        <v>9.9103298187255859</v>
      </c>
      <c r="AJ157">
        <f t="shared" si="325"/>
        <v>0.87495516490936287</v>
      </c>
      <c r="AK157">
        <f t="shared" si="326"/>
        <v>1.6874593205354015E-4</v>
      </c>
      <c r="AL157">
        <f t="shared" si="327"/>
        <v>0.21942005677525697</v>
      </c>
      <c r="AM157">
        <f t="shared" si="328"/>
        <v>1.4661191030827396</v>
      </c>
      <c r="AN157">
        <f t="shared" si="329"/>
        <v>-1</v>
      </c>
      <c r="AO157" s="1">
        <v>2001.76953125</v>
      </c>
      <c r="AP157" s="1">
        <v>0.5</v>
      </c>
      <c r="AQ157">
        <f t="shared" si="330"/>
        <v>61.090524071955734</v>
      </c>
      <c r="AR157">
        <f t="shared" si="331"/>
        <v>1.0705798910732174</v>
      </c>
      <c r="AS157">
        <f t="shared" si="332"/>
        <v>1.3560181062257066</v>
      </c>
      <c r="AT157">
        <f t="shared" si="333"/>
        <v>19.440694808959961</v>
      </c>
      <c r="AU157" s="1">
        <v>1.83</v>
      </c>
      <c r="AV157">
        <f t="shared" si="334"/>
        <v>4.8752336263656613</v>
      </c>
      <c r="AW157" s="1">
        <v>1</v>
      </c>
      <c r="AX157">
        <f t="shared" si="335"/>
        <v>9.7504672527313225</v>
      </c>
      <c r="AY157" s="1">
        <v>16.965509414672852</v>
      </c>
      <c r="AZ157" s="1">
        <v>19.440694808959961</v>
      </c>
      <c r="BA157" s="1">
        <v>17.023643493652344</v>
      </c>
      <c r="BB157" s="1">
        <v>50.722034454345703</v>
      </c>
      <c r="BC157" s="1">
        <v>51.118034362792969</v>
      </c>
      <c r="BD157" s="1">
        <v>10.76648998260498</v>
      </c>
      <c r="BE157" s="1">
        <v>11.411552429199219</v>
      </c>
      <c r="BF157" s="1">
        <v>44.274883270263672</v>
      </c>
      <c r="BG157" s="1">
        <v>46.927562713623047</v>
      </c>
      <c r="BH157" s="1">
        <v>300.25064086914062</v>
      </c>
      <c r="BI157" s="1">
        <v>2001.76953125</v>
      </c>
      <c r="BJ157" s="1">
        <v>72.912017822265625</v>
      </c>
      <c r="BK157" s="1">
        <v>79.791267395019531</v>
      </c>
      <c r="BL157" s="1">
        <v>-0.31909513473510742</v>
      </c>
      <c r="BM157" s="1">
        <v>-0.17262619733810425</v>
      </c>
      <c r="BN157" s="1">
        <v>1</v>
      </c>
      <c r="BO157" s="1">
        <v>-1.355140209197998</v>
      </c>
      <c r="BP157" s="1">
        <v>7.355140209197998</v>
      </c>
      <c r="BQ157" s="1">
        <v>1</v>
      </c>
      <c r="BR157" s="1">
        <v>0</v>
      </c>
      <c r="BS157" s="1">
        <v>0.15999999642372131</v>
      </c>
      <c r="BT157" s="1">
        <v>111115</v>
      </c>
      <c r="BU157">
        <f t="shared" si="336"/>
        <v>1.6407138845308229</v>
      </c>
      <c r="BV157">
        <f t="shared" si="337"/>
        <v>1.0705798910732175E-3</v>
      </c>
      <c r="BW157">
        <f t="shared" si="338"/>
        <v>292.59069480895994</v>
      </c>
      <c r="BX157">
        <f t="shared" si="339"/>
        <v>290.11550941467283</v>
      </c>
      <c r="BY157">
        <f t="shared" si="340"/>
        <v>320.28311784111429</v>
      </c>
      <c r="BZ157">
        <f t="shared" si="341"/>
        <v>0.94379796746082545</v>
      </c>
      <c r="CA157">
        <f t="shared" si="342"/>
        <v>2.2665603374962262</v>
      </c>
      <c r="CB157">
        <f t="shared" si="343"/>
        <v>28.406120262199295</v>
      </c>
      <c r="CC157">
        <f t="shared" si="344"/>
        <v>16.994567833000076</v>
      </c>
      <c r="CD157">
        <f t="shared" si="345"/>
        <v>18.203102111816406</v>
      </c>
      <c r="CE157">
        <f t="shared" si="346"/>
        <v>2.0978809800916567</v>
      </c>
      <c r="CF157">
        <f t="shared" si="347"/>
        <v>6.1741251765718826E-2</v>
      </c>
      <c r="CG157">
        <f t="shared" si="348"/>
        <v>0.91054223127051959</v>
      </c>
      <c r="CH157">
        <f t="shared" si="349"/>
        <v>1.1873387488211371</v>
      </c>
      <c r="CI157">
        <f t="shared" si="350"/>
        <v>3.8623439109768266E-2</v>
      </c>
      <c r="CJ157">
        <f t="shared" si="351"/>
        <v>5.4026713227804528</v>
      </c>
      <c r="CK157">
        <f t="shared" si="352"/>
        <v>1.3245825781056026</v>
      </c>
      <c r="CL157">
        <f t="shared" si="353"/>
        <v>39.344110470830607</v>
      </c>
      <c r="CM157">
        <f t="shared" si="354"/>
        <v>51.215568709996568</v>
      </c>
      <c r="CN157">
        <f t="shared" si="355"/>
        <v>-5.4116160027231101E-3</v>
      </c>
      <c r="CO157">
        <f t="shared" si="356"/>
        <v>0</v>
      </c>
      <c r="CP157">
        <f t="shared" si="357"/>
        <v>1751.4585903253817</v>
      </c>
      <c r="CQ157">
        <f t="shared" si="358"/>
        <v>213.2861328125</v>
      </c>
      <c r="CR157">
        <f t="shared" si="359"/>
        <v>6.9759598553348026E-2</v>
      </c>
      <c r="CS157">
        <v>-9999</v>
      </c>
    </row>
    <row r="158" spans="1:97" x14ac:dyDescent="0.2">
      <c r="A158" t="s">
        <v>125</v>
      </c>
      <c r="B158" t="s">
        <v>127</v>
      </c>
      <c r="C158" t="s">
        <v>224</v>
      </c>
      <c r="D158">
        <v>1</v>
      </c>
      <c r="E158">
        <v>1</v>
      </c>
      <c r="F158" t="s">
        <v>133</v>
      </c>
      <c r="G158" t="s">
        <v>135</v>
      </c>
      <c r="H158" t="s">
        <v>263</v>
      </c>
      <c r="I158">
        <v>1</v>
      </c>
      <c r="J158" s="8">
        <v>20130620</v>
      </c>
      <c r="K158" t="s">
        <v>160</v>
      </c>
      <c r="L158" t="s">
        <v>140</v>
      </c>
      <c r="M158" t="s">
        <v>143</v>
      </c>
      <c r="N158">
        <v>0</v>
      </c>
      <c r="O158" s="1">
        <v>5</v>
      </c>
      <c r="P158" s="1" t="s">
        <v>268</v>
      </c>
      <c r="Q158" s="1">
        <v>1050.999999448657</v>
      </c>
      <c r="R158" s="1">
        <v>0</v>
      </c>
      <c r="S158">
        <f t="shared" si="320"/>
        <v>8.3770276521470759</v>
      </c>
      <c r="T158">
        <f t="shared" si="321"/>
        <v>6.2942443651780353E-2</v>
      </c>
      <c r="U158">
        <f t="shared" si="322"/>
        <v>172.95991168281785</v>
      </c>
      <c r="V158" s="1">
        <v>5</v>
      </c>
      <c r="W158" s="1">
        <v>5</v>
      </c>
      <c r="X158" s="1">
        <v>0</v>
      </c>
      <c r="Y158" s="1">
        <v>0</v>
      </c>
      <c r="Z158" s="1">
        <v>448.629150390625</v>
      </c>
      <c r="AA158" s="1">
        <v>714.32440185546875</v>
      </c>
      <c r="AB158" s="1">
        <v>628.087890625</v>
      </c>
      <c r="AC158">
        <v>-9999</v>
      </c>
      <c r="AD158">
        <f t="shared" si="323"/>
        <v>0.37195320609893234</v>
      </c>
      <c r="AE158">
        <f t="shared" si="324"/>
        <v>0.12072457696596682</v>
      </c>
      <c r="AF158" s="1">
        <v>-1</v>
      </c>
      <c r="AG158" s="1">
        <v>0.87</v>
      </c>
      <c r="AH158" s="1">
        <v>0.92</v>
      </c>
      <c r="AI158" s="1">
        <v>9.9103298187255859</v>
      </c>
      <c r="AJ158">
        <f t="shared" si="325"/>
        <v>0.87495516490936287</v>
      </c>
      <c r="AK158">
        <f t="shared" si="326"/>
        <v>5.3542783530184405E-3</v>
      </c>
      <c r="AL158">
        <f t="shared" si="327"/>
        <v>0.32456926028984523</v>
      </c>
      <c r="AM158">
        <f t="shared" si="328"/>
        <v>1.5922380461311993</v>
      </c>
      <c r="AN158">
        <f t="shared" si="329"/>
        <v>-1</v>
      </c>
      <c r="AO158" s="1">
        <v>2001.6053466796875</v>
      </c>
      <c r="AP158" s="1">
        <v>0.5</v>
      </c>
      <c r="AQ158">
        <f t="shared" si="330"/>
        <v>105.71337740271289</v>
      </c>
      <c r="AR158">
        <f t="shared" si="331"/>
        <v>1.0758471317074509</v>
      </c>
      <c r="AS158">
        <f t="shared" si="332"/>
        <v>1.3454187426646032</v>
      </c>
      <c r="AT158">
        <f t="shared" si="333"/>
        <v>19.377201080322266</v>
      </c>
      <c r="AU158" s="1">
        <v>1.83</v>
      </c>
      <c r="AV158">
        <f t="shared" si="334"/>
        <v>4.8752336263656613</v>
      </c>
      <c r="AW158" s="1">
        <v>1</v>
      </c>
      <c r="AX158">
        <f t="shared" si="335"/>
        <v>9.7504672527313225</v>
      </c>
      <c r="AY158" s="1">
        <v>16.978534698486328</v>
      </c>
      <c r="AZ158" s="1">
        <v>19.377201080322266</v>
      </c>
      <c r="BA158" s="1">
        <v>17.022886276245117</v>
      </c>
      <c r="BB158" s="1">
        <v>400.25430297851562</v>
      </c>
      <c r="BC158" s="1">
        <v>394.88909912109375</v>
      </c>
      <c r="BD158" s="1">
        <v>10.78376579284668</v>
      </c>
      <c r="BE158" s="1">
        <v>11.43205451965332</v>
      </c>
      <c r="BF158" s="1">
        <v>44.310722351074219</v>
      </c>
      <c r="BG158" s="1">
        <v>46.974555969238281</v>
      </c>
      <c r="BH158" s="1">
        <v>300.22006225585938</v>
      </c>
      <c r="BI158" s="1">
        <v>2001.6053466796875</v>
      </c>
      <c r="BJ158" s="1">
        <v>77.234718322753906</v>
      </c>
      <c r="BK158" s="1">
        <v>79.793785095214844</v>
      </c>
      <c r="BL158" s="1">
        <v>0.13705110549926758</v>
      </c>
      <c r="BM158" s="1">
        <v>-0.17353790998458862</v>
      </c>
      <c r="BN158" s="1">
        <v>0.5</v>
      </c>
      <c r="BO158" s="1">
        <v>-1.355140209197998</v>
      </c>
      <c r="BP158" s="1">
        <v>7.355140209197998</v>
      </c>
      <c r="BQ158" s="1">
        <v>1</v>
      </c>
      <c r="BR158" s="1">
        <v>0</v>
      </c>
      <c r="BS158" s="1">
        <v>0.15999999642372131</v>
      </c>
      <c r="BT158" s="1">
        <v>111115</v>
      </c>
      <c r="BU158">
        <f t="shared" si="336"/>
        <v>1.6405467882833844</v>
      </c>
      <c r="BV158">
        <f t="shared" si="337"/>
        <v>1.0758471317074509E-3</v>
      </c>
      <c r="BW158">
        <f t="shared" si="338"/>
        <v>292.52720108032224</v>
      </c>
      <c r="BX158">
        <f t="shared" si="339"/>
        <v>290.12853469848631</v>
      </c>
      <c r="BY158">
        <f t="shared" si="340"/>
        <v>320.25684831045146</v>
      </c>
      <c r="BZ158">
        <f t="shared" si="341"/>
        <v>0.94597975457550942</v>
      </c>
      <c r="CA158">
        <f t="shared" si="342"/>
        <v>2.2576256442025997</v>
      </c>
      <c r="CB158">
        <f t="shared" si="343"/>
        <v>28.293251680048293</v>
      </c>
      <c r="CC158">
        <f t="shared" si="344"/>
        <v>16.861197160394973</v>
      </c>
      <c r="CD158">
        <f t="shared" si="345"/>
        <v>18.177867889404297</v>
      </c>
      <c r="CE158">
        <f t="shared" si="346"/>
        <v>2.094559437472046</v>
      </c>
      <c r="CF158">
        <f t="shared" si="347"/>
        <v>6.2538735732165243E-2</v>
      </c>
      <c r="CG158">
        <f t="shared" si="348"/>
        <v>0.91220690153799655</v>
      </c>
      <c r="CH158">
        <f t="shared" si="349"/>
        <v>1.1823525359340494</v>
      </c>
      <c r="CI158">
        <f t="shared" si="350"/>
        <v>3.9122781086737619E-2</v>
      </c>
      <c r="CJ158">
        <f t="shared" si="351"/>
        <v>13.801126022906107</v>
      </c>
      <c r="CK158">
        <f t="shared" si="352"/>
        <v>0.43799616669028196</v>
      </c>
      <c r="CL158">
        <f t="shared" si="353"/>
        <v>39.587876194664297</v>
      </c>
      <c r="CM158">
        <f t="shared" si="354"/>
        <v>393.72925856809559</v>
      </c>
      <c r="CN158">
        <f t="shared" si="355"/>
        <v>8.4227607259500254E-3</v>
      </c>
      <c r="CO158">
        <f t="shared" si="356"/>
        <v>0</v>
      </c>
      <c r="CP158">
        <f t="shared" si="357"/>
        <v>1751.3149361875885</v>
      </c>
      <c r="CQ158">
        <f t="shared" si="358"/>
        <v>265.69525146484375</v>
      </c>
      <c r="CR158">
        <f t="shared" si="359"/>
        <v>0.12072457696596682</v>
      </c>
      <c r="CS158">
        <v>-9999</v>
      </c>
    </row>
    <row r="159" spans="1:97" x14ac:dyDescent="0.2">
      <c r="A159" t="s">
        <v>125</v>
      </c>
      <c r="B159" t="s">
        <v>127</v>
      </c>
      <c r="C159" t="s">
        <v>224</v>
      </c>
      <c r="D159">
        <v>1</v>
      </c>
      <c r="E159">
        <v>1</v>
      </c>
      <c r="F159" t="s">
        <v>133</v>
      </c>
      <c r="G159" t="s">
        <v>135</v>
      </c>
      <c r="H159" t="s">
        <v>263</v>
      </c>
      <c r="I159">
        <v>1</v>
      </c>
      <c r="J159" s="8">
        <v>20130620</v>
      </c>
      <c r="K159" t="s">
        <v>160</v>
      </c>
      <c r="L159" t="s">
        <v>140</v>
      </c>
      <c r="M159" t="s">
        <v>143</v>
      </c>
      <c r="N159">
        <v>0</v>
      </c>
      <c r="O159" s="1">
        <v>6</v>
      </c>
      <c r="P159" s="1" t="s">
        <v>269</v>
      </c>
      <c r="Q159" s="1">
        <v>1177.4999994141981</v>
      </c>
      <c r="R159" s="1">
        <v>0</v>
      </c>
      <c r="S159">
        <f t="shared" si="320"/>
        <v>18.042621105452834</v>
      </c>
      <c r="T159">
        <f t="shared" si="321"/>
        <v>6.4153586209202529E-2</v>
      </c>
      <c r="U159">
        <f t="shared" si="322"/>
        <v>416.8543457999632</v>
      </c>
      <c r="V159" s="1">
        <v>6</v>
      </c>
      <c r="W159" s="1">
        <v>6</v>
      </c>
      <c r="X159" s="1">
        <v>0</v>
      </c>
      <c r="Y159" s="1">
        <v>0</v>
      </c>
      <c r="Z159" s="1">
        <v>441.6962890625</v>
      </c>
      <c r="AA159" s="1">
        <v>752.164794921875</v>
      </c>
      <c r="AB159" s="1">
        <v>638.69622802734375</v>
      </c>
      <c r="AC159">
        <v>-9999</v>
      </c>
      <c r="AD159">
        <f t="shared" si="323"/>
        <v>0.412766601089888</v>
      </c>
      <c r="AE159">
        <f t="shared" si="324"/>
        <v>0.15085599280981621</v>
      </c>
      <c r="AF159" s="1">
        <v>-1</v>
      </c>
      <c r="AG159" s="1">
        <v>0.87</v>
      </c>
      <c r="AH159" s="1">
        <v>0.92</v>
      </c>
      <c r="AI159" s="1">
        <v>9.9103298187255859</v>
      </c>
      <c r="AJ159">
        <f t="shared" si="325"/>
        <v>0.87495516490936287</v>
      </c>
      <c r="AK159">
        <f t="shared" si="326"/>
        <v>1.0879132402167341E-2</v>
      </c>
      <c r="AL159">
        <f t="shared" si="327"/>
        <v>0.3654752889683639</v>
      </c>
      <c r="AM159">
        <f t="shared" si="328"/>
        <v>1.7029004172037401</v>
      </c>
      <c r="AN159">
        <f t="shared" si="329"/>
        <v>-1</v>
      </c>
      <c r="AO159" s="1">
        <v>2000.537353515625</v>
      </c>
      <c r="AP159" s="1">
        <v>0.5</v>
      </c>
      <c r="AQ159">
        <f t="shared" si="330"/>
        <v>132.02769331090909</v>
      </c>
      <c r="AR159">
        <f t="shared" si="331"/>
        <v>1.0993436089630724</v>
      </c>
      <c r="AS159">
        <f t="shared" si="332"/>
        <v>1.3489918447817426</v>
      </c>
      <c r="AT159">
        <f t="shared" si="333"/>
        <v>19.42024040222168</v>
      </c>
      <c r="AU159" s="1">
        <v>1.83</v>
      </c>
      <c r="AV159">
        <f t="shared" si="334"/>
        <v>4.8752336263656613</v>
      </c>
      <c r="AW159" s="1">
        <v>1</v>
      </c>
      <c r="AX159">
        <f t="shared" si="335"/>
        <v>9.7504672527313225</v>
      </c>
      <c r="AY159" s="1">
        <v>16.996984481811523</v>
      </c>
      <c r="AZ159" s="1">
        <v>19.42024040222168</v>
      </c>
      <c r="BA159" s="1">
        <v>17.027786254882812</v>
      </c>
      <c r="BB159" s="1">
        <v>898.94732666015625</v>
      </c>
      <c r="BC159" s="1">
        <v>887.3551025390625</v>
      </c>
      <c r="BD159" s="1">
        <v>10.800301551818848</v>
      </c>
      <c r="BE159" s="1">
        <v>11.462709426879883</v>
      </c>
      <c r="BF159" s="1">
        <v>44.328445434570312</v>
      </c>
      <c r="BG159" s="1">
        <v>47.047214508056641</v>
      </c>
      <c r="BH159" s="1">
        <v>300.2286376953125</v>
      </c>
      <c r="BI159" s="1">
        <v>2000.537353515625</v>
      </c>
      <c r="BJ159" s="1">
        <v>79.635200500488281</v>
      </c>
      <c r="BK159" s="1">
        <v>79.796737670898438</v>
      </c>
      <c r="BL159" s="1">
        <v>0.41811800003051758</v>
      </c>
      <c r="BM159" s="1">
        <v>-0.16844147443771362</v>
      </c>
      <c r="BN159" s="1">
        <v>0.5</v>
      </c>
      <c r="BO159" s="1">
        <v>-1.355140209197998</v>
      </c>
      <c r="BP159" s="1">
        <v>7.355140209197998</v>
      </c>
      <c r="BQ159" s="1">
        <v>1</v>
      </c>
      <c r="BR159" s="1">
        <v>0</v>
      </c>
      <c r="BS159" s="1">
        <v>0.15999999642372131</v>
      </c>
      <c r="BT159" s="1">
        <v>111115</v>
      </c>
      <c r="BU159">
        <f t="shared" si="336"/>
        <v>1.6405936486082651</v>
      </c>
      <c r="BV159">
        <f t="shared" si="337"/>
        <v>1.0993436089630725E-3</v>
      </c>
      <c r="BW159">
        <f t="shared" si="338"/>
        <v>292.57024040222166</v>
      </c>
      <c r="BX159">
        <f t="shared" si="339"/>
        <v>290.1469844818115</v>
      </c>
      <c r="BY159">
        <f t="shared" si="340"/>
        <v>320.0859694080209</v>
      </c>
      <c r="BZ159">
        <f t="shared" si="341"/>
        <v>0.940310730035399</v>
      </c>
      <c r="CA159">
        <f t="shared" si="342"/>
        <v>2.2636786619162113</v>
      </c>
      <c r="CB159">
        <f t="shared" si="343"/>
        <v>28.368060248931283</v>
      </c>
      <c r="CC159">
        <f t="shared" si="344"/>
        <v>16.9053508220514</v>
      </c>
      <c r="CD159">
        <f t="shared" si="345"/>
        <v>18.208612442016602</v>
      </c>
      <c r="CE159">
        <f t="shared" si="346"/>
        <v>2.0986069107998957</v>
      </c>
      <c r="CF159">
        <f t="shared" si="347"/>
        <v>6.3734244220241307E-2</v>
      </c>
      <c r="CG159">
        <f t="shared" si="348"/>
        <v>0.91468681713446853</v>
      </c>
      <c r="CH159">
        <f t="shared" si="349"/>
        <v>1.1839200936654271</v>
      </c>
      <c r="CI159">
        <f t="shared" si="350"/>
        <v>3.9871366831287981E-2</v>
      </c>
      <c r="CJ159">
        <f t="shared" si="351"/>
        <v>33.263616878773647</v>
      </c>
      <c r="CK159">
        <f t="shared" si="352"/>
        <v>0.46977173468342426</v>
      </c>
      <c r="CL159">
        <f t="shared" si="353"/>
        <v>39.593610764895878</v>
      </c>
      <c r="CM159">
        <f t="shared" si="354"/>
        <v>884.85701317975122</v>
      </c>
      <c r="CN159">
        <f t="shared" si="355"/>
        <v>8.0733102251253352E-3</v>
      </c>
      <c r="CO159">
        <f t="shared" si="356"/>
        <v>0</v>
      </c>
      <c r="CP159">
        <f t="shared" si="357"/>
        <v>1750.380490052604</v>
      </c>
      <c r="CQ159">
        <f t="shared" si="358"/>
        <v>310.468505859375</v>
      </c>
      <c r="CR159">
        <f t="shared" si="359"/>
        <v>0.15085599280981621</v>
      </c>
      <c r="CS159">
        <v>-9999</v>
      </c>
    </row>
    <row r="160" spans="1:97" x14ac:dyDescent="0.2">
      <c r="A160" t="s">
        <v>125</v>
      </c>
      <c r="B160" t="s">
        <v>127</v>
      </c>
      <c r="C160" t="s">
        <v>224</v>
      </c>
      <c r="D160">
        <v>1</v>
      </c>
      <c r="E160">
        <v>1</v>
      </c>
      <c r="F160" t="s">
        <v>133</v>
      </c>
      <c r="G160" t="s">
        <v>135</v>
      </c>
      <c r="H160" t="s">
        <v>263</v>
      </c>
      <c r="I160">
        <v>1</v>
      </c>
      <c r="J160" s="8">
        <v>20130620</v>
      </c>
      <c r="K160" t="s">
        <v>160</v>
      </c>
      <c r="L160" t="s">
        <v>140</v>
      </c>
      <c r="M160" t="s">
        <v>143</v>
      </c>
      <c r="N160">
        <v>0</v>
      </c>
      <c r="O160" s="1">
        <v>7</v>
      </c>
      <c r="P160" s="1" t="s">
        <v>270</v>
      </c>
      <c r="Q160" s="1">
        <v>1334.9999995864928</v>
      </c>
      <c r="R160" s="1">
        <v>0</v>
      </c>
      <c r="S160">
        <f t="shared" si="320"/>
        <v>19.26186138736519</v>
      </c>
      <c r="T160">
        <f t="shared" si="321"/>
        <v>6.436719208387498E-2</v>
      </c>
      <c r="U160">
        <f t="shared" si="322"/>
        <v>681.26633608408645</v>
      </c>
      <c r="V160" s="1">
        <v>7</v>
      </c>
      <c r="W160" s="1">
        <v>7</v>
      </c>
      <c r="X160" s="1">
        <v>0</v>
      </c>
      <c r="Y160" s="1">
        <v>0</v>
      </c>
      <c r="Z160" s="1">
        <v>450.01171875</v>
      </c>
      <c r="AA160" s="1">
        <v>783.11492919921875</v>
      </c>
      <c r="AB160" s="1">
        <v>665.404052734375</v>
      </c>
      <c r="AC160">
        <v>-9999</v>
      </c>
      <c r="AD160">
        <f t="shared" si="323"/>
        <v>0.42535673632200632</v>
      </c>
      <c r="AE160">
        <f t="shared" si="324"/>
        <v>0.15031111280844828</v>
      </c>
      <c r="AF160" s="1">
        <v>-1</v>
      </c>
      <c r="AG160" s="1">
        <v>0.87</v>
      </c>
      <c r="AH160" s="1">
        <v>0.92</v>
      </c>
      <c r="AI160" s="1">
        <v>9.9103298187255859</v>
      </c>
      <c r="AJ160">
        <f t="shared" si="325"/>
        <v>0.87495516490936287</v>
      </c>
      <c r="AK160">
        <f t="shared" si="326"/>
        <v>1.1578867650894916E-2</v>
      </c>
      <c r="AL160">
        <f t="shared" si="327"/>
        <v>0.35337658951440415</v>
      </c>
      <c r="AM160">
        <f t="shared" si="328"/>
        <v>1.7402100802496463</v>
      </c>
      <c r="AN160">
        <f t="shared" si="329"/>
        <v>-1</v>
      </c>
      <c r="AO160" s="1">
        <v>1999.98828125</v>
      </c>
      <c r="AP160" s="1">
        <v>0.5</v>
      </c>
      <c r="AQ160">
        <f t="shared" si="330"/>
        <v>131.51471389648373</v>
      </c>
      <c r="AR160">
        <f t="shared" si="331"/>
        <v>1.1145277791138608</v>
      </c>
      <c r="AS160">
        <f t="shared" si="332"/>
        <v>1.3629248370825064</v>
      </c>
      <c r="AT160">
        <f t="shared" si="333"/>
        <v>19.550653457641602</v>
      </c>
      <c r="AU160" s="1">
        <v>1.83</v>
      </c>
      <c r="AV160">
        <f t="shared" si="334"/>
        <v>4.8752336263656613</v>
      </c>
      <c r="AW160" s="1">
        <v>1</v>
      </c>
      <c r="AX160">
        <f t="shared" si="335"/>
        <v>9.7504672527313225</v>
      </c>
      <c r="AY160" s="1">
        <v>17.037042617797852</v>
      </c>
      <c r="AZ160" s="1">
        <v>19.550653457641602</v>
      </c>
      <c r="BA160" s="1">
        <v>17.026920318603516</v>
      </c>
      <c r="BB160" s="1">
        <v>1201.369873046875</v>
      </c>
      <c r="BC160" s="1">
        <v>1188.8233642578125</v>
      </c>
      <c r="BD160" s="1">
        <v>10.84754753112793</v>
      </c>
      <c r="BE160" s="1">
        <v>11.518964767456055</v>
      </c>
      <c r="BF160" s="1">
        <v>44.4097900390625</v>
      </c>
      <c r="BG160" s="1">
        <v>47.1585693359375</v>
      </c>
      <c r="BH160" s="1">
        <v>300.27407836914062</v>
      </c>
      <c r="BI160" s="1">
        <v>1999.98828125</v>
      </c>
      <c r="BJ160" s="1">
        <v>80.710060119628906</v>
      </c>
      <c r="BK160" s="1">
        <v>79.797271728515625</v>
      </c>
      <c r="BL160" s="1">
        <v>0.90920686721801758</v>
      </c>
      <c r="BM160" s="1">
        <v>-0.17289799451828003</v>
      </c>
      <c r="BN160" s="1">
        <v>0.5</v>
      </c>
      <c r="BO160" s="1">
        <v>-1.355140209197998</v>
      </c>
      <c r="BP160" s="1">
        <v>7.355140209197998</v>
      </c>
      <c r="BQ160" s="1">
        <v>1</v>
      </c>
      <c r="BR160" s="1">
        <v>0</v>
      </c>
      <c r="BS160" s="1">
        <v>0.15999999642372131</v>
      </c>
      <c r="BT160" s="1">
        <v>111115</v>
      </c>
      <c r="BU160">
        <f t="shared" si="336"/>
        <v>1.6408419583013147</v>
      </c>
      <c r="BV160">
        <f t="shared" si="337"/>
        <v>1.1145277791138608E-3</v>
      </c>
      <c r="BW160">
        <f t="shared" si="338"/>
        <v>292.70065345764158</v>
      </c>
      <c r="BX160">
        <f t="shared" si="339"/>
        <v>290.18704261779783</v>
      </c>
      <c r="BY160">
        <f t="shared" si="340"/>
        <v>319.99811784748454</v>
      </c>
      <c r="BZ160">
        <f t="shared" si="341"/>
        <v>0.93358663071847925</v>
      </c>
      <c r="CA160">
        <f t="shared" si="342"/>
        <v>2.2821067986623951</v>
      </c>
      <c r="CB160">
        <f t="shared" si="343"/>
        <v>28.598807317955991</v>
      </c>
      <c r="CC160">
        <f t="shared" si="344"/>
        <v>17.079842550499936</v>
      </c>
      <c r="CD160">
        <f t="shared" si="345"/>
        <v>18.293848037719727</v>
      </c>
      <c r="CE160">
        <f t="shared" si="346"/>
        <v>2.1098639408895106</v>
      </c>
      <c r="CF160">
        <f t="shared" si="347"/>
        <v>6.3945062149839152E-2</v>
      </c>
      <c r="CG160">
        <f t="shared" si="348"/>
        <v>0.91918196157988863</v>
      </c>
      <c r="CH160">
        <f t="shared" si="349"/>
        <v>1.1906819793096219</v>
      </c>
      <c r="CI160">
        <f t="shared" si="350"/>
        <v>4.0003376410046365E-2</v>
      </c>
      <c r="CJ160">
        <f t="shared" si="351"/>
        <v>54.363194939992091</v>
      </c>
      <c r="CK160">
        <f t="shared" si="352"/>
        <v>0.57305934301636474</v>
      </c>
      <c r="CL160">
        <f t="shared" si="353"/>
        <v>39.454982134353465</v>
      </c>
      <c r="CM160">
        <f t="shared" si="354"/>
        <v>1186.1564651032454</v>
      </c>
      <c r="CN160">
        <f t="shared" si="355"/>
        <v>6.4070501596662178E-3</v>
      </c>
      <c r="CO160">
        <f t="shared" si="356"/>
        <v>0</v>
      </c>
      <c r="CP160">
        <f t="shared" si="357"/>
        <v>1749.900076437887</v>
      </c>
      <c r="CQ160">
        <f t="shared" si="358"/>
        <v>333.10321044921875</v>
      </c>
      <c r="CR160">
        <f t="shared" si="359"/>
        <v>0.15031111280844828</v>
      </c>
      <c r="CS160">
        <v>-9999</v>
      </c>
    </row>
    <row r="161" spans="1:97" x14ac:dyDescent="0.2">
      <c r="A161" t="s">
        <v>125</v>
      </c>
      <c r="B161" t="s">
        <v>127</v>
      </c>
      <c r="C161" t="s">
        <v>224</v>
      </c>
      <c r="D161">
        <v>1</v>
      </c>
      <c r="E161">
        <v>1</v>
      </c>
      <c r="F161" t="s">
        <v>133</v>
      </c>
      <c r="G161" t="s">
        <v>135</v>
      </c>
      <c r="H161" t="s">
        <v>263</v>
      </c>
      <c r="I161">
        <v>2</v>
      </c>
      <c r="J161" s="8">
        <v>20130620</v>
      </c>
      <c r="K161" t="s">
        <v>160</v>
      </c>
      <c r="L161" t="s">
        <v>140</v>
      </c>
      <c r="M161" t="s">
        <v>143</v>
      </c>
      <c r="N161">
        <v>0</v>
      </c>
      <c r="O161" s="1">
        <v>9</v>
      </c>
      <c r="P161" s="1" t="s">
        <v>271</v>
      </c>
      <c r="Q161" s="1">
        <v>2332.4999996209517</v>
      </c>
      <c r="R161" s="1">
        <v>0</v>
      </c>
      <c r="S161">
        <f t="shared" si="320"/>
        <v>8.6336969291336132</v>
      </c>
      <c r="T161">
        <f t="shared" si="321"/>
        <v>7.0189467543440576E-2</v>
      </c>
      <c r="U161">
        <f t="shared" si="322"/>
        <v>185.05496960593649</v>
      </c>
      <c r="V161" s="1">
        <v>9</v>
      </c>
      <c r="W161" s="1">
        <v>9</v>
      </c>
      <c r="X161" s="1">
        <v>0</v>
      </c>
      <c r="Y161" s="1">
        <v>0</v>
      </c>
      <c r="Z161" s="1">
        <v>458.76171875</v>
      </c>
      <c r="AA161" s="1">
        <v>707.3775634765625</v>
      </c>
      <c r="AB161" s="1">
        <v>607.19482421875</v>
      </c>
      <c r="AC161">
        <v>-9999</v>
      </c>
      <c r="AD161">
        <f t="shared" si="323"/>
        <v>0.35146130943803944</v>
      </c>
      <c r="AE161">
        <f t="shared" si="324"/>
        <v>0.14162555391980827</v>
      </c>
      <c r="AF161" s="1">
        <v>-1</v>
      </c>
      <c r="AG161" s="1">
        <v>0.87</v>
      </c>
      <c r="AH161" s="1">
        <v>0.92</v>
      </c>
      <c r="AI161" s="1">
        <v>9.9103298187255859</v>
      </c>
      <c r="AJ161">
        <f t="shared" si="325"/>
        <v>0.87495516490936287</v>
      </c>
      <c r="AK161">
        <f t="shared" si="326"/>
        <v>5.5082970609941252E-3</v>
      </c>
      <c r="AL161">
        <f t="shared" si="327"/>
        <v>0.40296200496793527</v>
      </c>
      <c r="AM161">
        <f t="shared" si="328"/>
        <v>1.5419280523317695</v>
      </c>
      <c r="AN161">
        <f t="shared" si="329"/>
        <v>-1</v>
      </c>
      <c r="AO161" s="1">
        <v>1998.894287109375</v>
      </c>
      <c r="AP161" s="1">
        <v>0.5</v>
      </c>
      <c r="AQ161">
        <f t="shared" si="330"/>
        <v>123.84750212054323</v>
      </c>
      <c r="AR161">
        <f t="shared" si="331"/>
        <v>1.703631246088616</v>
      </c>
      <c r="AS161">
        <f t="shared" si="332"/>
        <v>1.9042656049287758</v>
      </c>
      <c r="AT161">
        <f t="shared" si="333"/>
        <v>23.269420623779297</v>
      </c>
      <c r="AU161" s="1">
        <v>1.83</v>
      </c>
      <c r="AV161">
        <f t="shared" si="334"/>
        <v>4.8752336263656613</v>
      </c>
      <c r="AW161" s="1">
        <v>1</v>
      </c>
      <c r="AX161">
        <f t="shared" si="335"/>
        <v>9.7504672527313225</v>
      </c>
      <c r="AY161" s="1">
        <v>26.175884246826172</v>
      </c>
      <c r="AZ161" s="1">
        <v>23.269420623779297</v>
      </c>
      <c r="BA161" s="1">
        <v>28.141027450561523</v>
      </c>
      <c r="BB161" s="1">
        <v>400.07052612304688</v>
      </c>
      <c r="BC161" s="1">
        <v>394.39788818359375</v>
      </c>
      <c r="BD161" s="1">
        <v>11.024881362915039</v>
      </c>
      <c r="BE161" s="1">
        <v>12.050889015197754</v>
      </c>
      <c r="BF161" s="1">
        <v>25.806501388549805</v>
      </c>
      <c r="BG161" s="1">
        <v>28.2081298828125</v>
      </c>
      <c r="BH161" s="1">
        <v>300.19998168945312</v>
      </c>
      <c r="BI161" s="1">
        <v>1998.894287109375</v>
      </c>
      <c r="BJ161" s="1">
        <v>91.34649658203125</v>
      </c>
      <c r="BK161" s="1">
        <v>79.808753967285156</v>
      </c>
      <c r="BL161" s="1">
        <v>-1.2605013847351074</v>
      </c>
      <c r="BM161" s="1">
        <v>-0.25780457258224487</v>
      </c>
      <c r="BN161" s="1">
        <v>0.75</v>
      </c>
      <c r="BO161" s="1">
        <v>-1.355140209197998</v>
      </c>
      <c r="BP161" s="1">
        <v>7.355140209197998</v>
      </c>
      <c r="BQ161" s="1">
        <v>1</v>
      </c>
      <c r="BR161" s="1">
        <v>0</v>
      </c>
      <c r="BS161" s="1">
        <v>0.15999999642372131</v>
      </c>
      <c r="BT161" s="1">
        <v>111115</v>
      </c>
      <c r="BU161">
        <f t="shared" si="336"/>
        <v>1.640437058412312</v>
      </c>
      <c r="BV161">
        <f t="shared" si="337"/>
        <v>1.703631246088616E-3</v>
      </c>
      <c r="BW161">
        <f t="shared" si="338"/>
        <v>296.41942062377927</v>
      </c>
      <c r="BX161">
        <f t="shared" si="339"/>
        <v>299.32588424682615</v>
      </c>
      <c r="BY161">
        <f t="shared" si="340"/>
        <v>319.82307878889696</v>
      </c>
      <c r="BZ161">
        <f t="shared" si="341"/>
        <v>1.0610574445485594</v>
      </c>
      <c r="CA161">
        <f t="shared" si="342"/>
        <v>2.8660320414297527</v>
      </c>
      <c r="CB161">
        <f t="shared" si="343"/>
        <v>35.91124906679515</v>
      </c>
      <c r="CC161">
        <f t="shared" si="344"/>
        <v>23.860360051597397</v>
      </c>
      <c r="CD161">
        <f t="shared" si="345"/>
        <v>24.722652435302734</v>
      </c>
      <c r="CE161">
        <f t="shared" si="346"/>
        <v>3.1274792686010024</v>
      </c>
      <c r="CF161">
        <f t="shared" si="347"/>
        <v>6.9687814599614442E-2</v>
      </c>
      <c r="CG161">
        <f t="shared" si="348"/>
        <v>0.96176643650097682</v>
      </c>
      <c r="CH161">
        <f t="shared" si="349"/>
        <v>2.1657128321000254</v>
      </c>
      <c r="CI161">
        <f t="shared" si="350"/>
        <v>4.3599678404362067E-2</v>
      </c>
      <c r="CJ161">
        <f t="shared" si="351"/>
        <v>14.769006539703618</v>
      </c>
      <c r="CK161">
        <f t="shared" si="352"/>
        <v>0.46920882476884024</v>
      </c>
      <c r="CL161">
        <f t="shared" si="353"/>
        <v>32.41144868853749</v>
      </c>
      <c r="CM161">
        <f t="shared" si="354"/>
        <v>393.2025105106863</v>
      </c>
      <c r="CN161">
        <f t="shared" si="355"/>
        <v>7.1167049428946276E-3</v>
      </c>
      <c r="CO161">
        <f t="shared" si="356"/>
        <v>0</v>
      </c>
      <c r="CP161">
        <f t="shared" si="357"/>
        <v>1748.9428806141666</v>
      </c>
      <c r="CQ161">
        <f t="shared" si="358"/>
        <v>248.6158447265625</v>
      </c>
      <c r="CR161">
        <f t="shared" si="359"/>
        <v>0.14162555391980827</v>
      </c>
      <c r="CS161">
        <v>-9999</v>
      </c>
    </row>
    <row r="162" spans="1:97" x14ac:dyDescent="0.2">
      <c r="A162" t="s">
        <v>125</v>
      </c>
      <c r="B162" t="s">
        <v>127</v>
      </c>
      <c r="C162" t="s">
        <v>224</v>
      </c>
      <c r="D162">
        <v>1</v>
      </c>
      <c r="E162">
        <v>1</v>
      </c>
      <c r="F162" t="s">
        <v>133</v>
      </c>
      <c r="G162" t="s">
        <v>135</v>
      </c>
      <c r="H162" t="s">
        <v>263</v>
      </c>
      <c r="I162">
        <v>2</v>
      </c>
      <c r="J162" s="8">
        <v>20130620</v>
      </c>
      <c r="K162" t="s">
        <v>160</v>
      </c>
      <c r="L162" t="s">
        <v>140</v>
      </c>
      <c r="M162" t="s">
        <v>143</v>
      </c>
      <c r="N162">
        <v>0</v>
      </c>
      <c r="O162" s="1">
        <v>10</v>
      </c>
      <c r="P162" s="1" t="s">
        <v>272</v>
      </c>
      <c r="Q162" s="1">
        <v>2467.9999996554106</v>
      </c>
      <c r="R162" s="1">
        <v>0</v>
      </c>
      <c r="S162">
        <f t="shared" si="320"/>
        <v>4.5130643053055479</v>
      </c>
      <c r="T162">
        <f t="shared" si="321"/>
        <v>6.845803090239512E-2</v>
      </c>
      <c r="U162">
        <f t="shared" si="322"/>
        <v>133.43905542337754</v>
      </c>
      <c r="V162" s="1">
        <v>10</v>
      </c>
      <c r="W162" s="1">
        <v>10</v>
      </c>
      <c r="X162" s="1">
        <v>0</v>
      </c>
      <c r="Y162" s="1">
        <v>0</v>
      </c>
      <c r="Z162" s="1">
        <v>462.705810546875</v>
      </c>
      <c r="AA162" s="1">
        <v>694.36883544921875</v>
      </c>
      <c r="AB162" s="1">
        <v>601.28338623046875</v>
      </c>
      <c r="AC162">
        <v>-9999</v>
      </c>
      <c r="AD162">
        <f t="shared" si="323"/>
        <v>0.33363108059489799</v>
      </c>
      <c r="AE162">
        <f t="shared" si="324"/>
        <v>0.13405764266267622</v>
      </c>
      <c r="AF162" s="1">
        <v>-1</v>
      </c>
      <c r="AG162" s="1">
        <v>0.87</v>
      </c>
      <c r="AH162" s="1">
        <v>0.92</v>
      </c>
      <c r="AI162" s="1">
        <v>9.8876972198486328</v>
      </c>
      <c r="AJ162">
        <f t="shared" si="325"/>
        <v>0.87494384860992436</v>
      </c>
      <c r="AK162">
        <f t="shared" si="326"/>
        <v>3.1541013019378804E-3</v>
      </c>
      <c r="AL162">
        <f t="shared" si="327"/>
        <v>0.40181401092379609</v>
      </c>
      <c r="AM162">
        <f t="shared" si="328"/>
        <v>1.5006702306775437</v>
      </c>
      <c r="AN162">
        <f t="shared" si="329"/>
        <v>-1</v>
      </c>
      <c r="AO162" s="1">
        <v>1997.7320556640625</v>
      </c>
      <c r="AP162" s="1">
        <v>0.5</v>
      </c>
      <c r="AQ162">
        <f t="shared" si="330"/>
        <v>117.15990291163487</v>
      </c>
      <c r="AR162">
        <f t="shared" si="331"/>
        <v>1.7018281067595242</v>
      </c>
      <c r="AS162">
        <f t="shared" si="332"/>
        <v>1.9494222417075704</v>
      </c>
      <c r="AT162">
        <f t="shared" si="333"/>
        <v>23.531795501708984</v>
      </c>
      <c r="AU162" s="1">
        <v>1.83</v>
      </c>
      <c r="AV162">
        <f t="shared" si="334"/>
        <v>4.8752336263656613</v>
      </c>
      <c r="AW162" s="1">
        <v>1</v>
      </c>
      <c r="AX162">
        <f t="shared" si="335"/>
        <v>9.7504672527313225</v>
      </c>
      <c r="AY162" s="1">
        <v>26.269359588623047</v>
      </c>
      <c r="AZ162" s="1">
        <v>23.531795501708984</v>
      </c>
      <c r="BA162" s="1">
        <v>28.139736175537109</v>
      </c>
      <c r="BB162" s="1">
        <v>250.17466735839844</v>
      </c>
      <c r="BC162" s="1">
        <v>247.16726684570312</v>
      </c>
      <c r="BD162" s="1">
        <v>11.033397674560547</v>
      </c>
      <c r="BE162" s="1">
        <v>12.058259963989258</v>
      </c>
      <c r="BF162" s="1">
        <v>25.684009552001953</v>
      </c>
      <c r="BG162" s="1">
        <v>28.069726943969727</v>
      </c>
      <c r="BH162" s="1">
        <v>300.21514892578125</v>
      </c>
      <c r="BI162" s="1">
        <v>1997.7320556640625</v>
      </c>
      <c r="BJ162" s="1">
        <v>91.076286315917969</v>
      </c>
      <c r="BK162" s="1">
        <v>79.808120727539062</v>
      </c>
      <c r="BL162" s="1">
        <v>-0.77464628219604492</v>
      </c>
      <c r="BM162" s="1">
        <v>-0.25468796491622925</v>
      </c>
      <c r="BN162" s="1">
        <v>0.75</v>
      </c>
      <c r="BO162" s="1">
        <v>-1.355140209197998</v>
      </c>
      <c r="BP162" s="1">
        <v>7.355140209197998</v>
      </c>
      <c r="BQ162" s="1">
        <v>1</v>
      </c>
      <c r="BR162" s="1">
        <v>0</v>
      </c>
      <c r="BS162" s="1">
        <v>0.15999999642372131</v>
      </c>
      <c r="BT162" s="1">
        <v>111115</v>
      </c>
      <c r="BU162">
        <f t="shared" si="336"/>
        <v>1.6405199394851433</v>
      </c>
      <c r="BV162">
        <f t="shared" si="337"/>
        <v>1.7018281067595242E-3</v>
      </c>
      <c r="BW162">
        <f t="shared" si="338"/>
        <v>296.68179550170896</v>
      </c>
      <c r="BX162">
        <f t="shared" si="339"/>
        <v>299.41935958862302</v>
      </c>
      <c r="BY162">
        <f t="shared" si="340"/>
        <v>319.63712176180343</v>
      </c>
      <c r="BZ162">
        <f t="shared" si="341"/>
        <v>1.053396567914697</v>
      </c>
      <c r="CA162">
        <f t="shared" si="342"/>
        <v>2.9117693086776759</v>
      </c>
      <c r="CB162">
        <f t="shared" si="343"/>
        <v>36.484624398290379</v>
      </c>
      <c r="CC162">
        <f t="shared" si="344"/>
        <v>24.426364434301121</v>
      </c>
      <c r="CD162">
        <f t="shared" si="345"/>
        <v>24.900577545166016</v>
      </c>
      <c r="CE162">
        <f t="shared" si="346"/>
        <v>3.1608788685273068</v>
      </c>
      <c r="CF162">
        <f t="shared" si="347"/>
        <v>6.7980738137692578E-2</v>
      </c>
      <c r="CG162">
        <f t="shared" si="348"/>
        <v>0.96234706697010552</v>
      </c>
      <c r="CH162">
        <f t="shared" si="349"/>
        <v>2.1985318015572011</v>
      </c>
      <c r="CI162">
        <f t="shared" si="350"/>
        <v>4.2530586854722795E-2</v>
      </c>
      <c r="CJ162">
        <f t="shared" si="351"/>
        <v>10.649520244997692</v>
      </c>
      <c r="CK162">
        <f t="shared" si="352"/>
        <v>0.53987349185148503</v>
      </c>
      <c r="CL162">
        <f t="shared" si="353"/>
        <v>31.863250846650903</v>
      </c>
      <c r="CM162">
        <f t="shared" si="354"/>
        <v>246.54241096400619</v>
      </c>
      <c r="CN162">
        <f t="shared" si="355"/>
        <v>5.8327043807489621E-3</v>
      </c>
      <c r="CO162">
        <f t="shared" si="356"/>
        <v>0</v>
      </c>
      <c r="CP162">
        <f t="shared" si="357"/>
        <v>1747.9033732741304</v>
      </c>
      <c r="CQ162">
        <f t="shared" si="358"/>
        <v>231.66302490234375</v>
      </c>
      <c r="CR162">
        <f t="shared" si="359"/>
        <v>0.13405764266267622</v>
      </c>
      <c r="CS162">
        <v>-9999</v>
      </c>
    </row>
    <row r="163" spans="1:97" x14ac:dyDescent="0.2">
      <c r="A163" t="s">
        <v>125</v>
      </c>
      <c r="B163" t="s">
        <v>127</v>
      </c>
      <c r="C163" t="s">
        <v>224</v>
      </c>
      <c r="D163">
        <v>1</v>
      </c>
      <c r="E163">
        <v>1</v>
      </c>
      <c r="F163" t="s">
        <v>133</v>
      </c>
      <c r="G163" t="s">
        <v>135</v>
      </c>
      <c r="H163" t="s">
        <v>263</v>
      </c>
      <c r="I163">
        <v>2</v>
      </c>
      <c r="J163" s="8">
        <v>20130620</v>
      </c>
      <c r="K163" t="s">
        <v>160</v>
      </c>
      <c r="L163" t="s">
        <v>140</v>
      </c>
      <c r="M163" t="s">
        <v>143</v>
      </c>
      <c r="N163">
        <v>0</v>
      </c>
      <c r="O163" s="1">
        <v>11</v>
      </c>
      <c r="P163" s="1" t="s">
        <v>273</v>
      </c>
      <c r="Q163" s="1">
        <v>2566.9999995864928</v>
      </c>
      <c r="R163" s="1">
        <v>0</v>
      </c>
      <c r="S163">
        <f t="shared" si="320"/>
        <v>0.56120295304808032</v>
      </c>
      <c r="T163">
        <f t="shared" si="321"/>
        <v>6.8107808417224761E-2</v>
      </c>
      <c r="U163">
        <f t="shared" si="322"/>
        <v>82.261665521981257</v>
      </c>
      <c r="V163" s="1">
        <v>11</v>
      </c>
      <c r="W163" s="1">
        <v>11</v>
      </c>
      <c r="X163" s="1">
        <v>0</v>
      </c>
      <c r="Y163" s="1">
        <v>0</v>
      </c>
      <c r="Z163" s="1">
        <v>469.697265625</v>
      </c>
      <c r="AA163" s="1">
        <v>678.32989501953125</v>
      </c>
      <c r="AB163" s="1">
        <v>595.57159423828125</v>
      </c>
      <c r="AC163">
        <v>-9999</v>
      </c>
      <c r="AD163">
        <f t="shared" si="323"/>
        <v>0.30756808881101144</v>
      </c>
      <c r="AE163">
        <f t="shared" si="324"/>
        <v>0.1220030274190807</v>
      </c>
      <c r="AF163" s="1">
        <v>-1</v>
      </c>
      <c r="AG163" s="1">
        <v>0.87</v>
      </c>
      <c r="AH163" s="1">
        <v>0.92</v>
      </c>
      <c r="AI163" s="1">
        <v>9.8876972198486328</v>
      </c>
      <c r="AJ163">
        <f t="shared" si="325"/>
        <v>0.87494384860992436</v>
      </c>
      <c r="AK163">
        <f t="shared" si="326"/>
        <v>8.91680581804546E-4</v>
      </c>
      <c r="AL163">
        <f t="shared" si="327"/>
        <v>0.39666997929049391</v>
      </c>
      <c r="AM163">
        <f t="shared" si="328"/>
        <v>1.4441853182111151</v>
      </c>
      <c r="AN163">
        <f t="shared" si="329"/>
        <v>-1</v>
      </c>
      <c r="AO163" s="1">
        <v>2001.10498046875</v>
      </c>
      <c r="AP163" s="1">
        <v>0.5</v>
      </c>
      <c r="AQ163">
        <f t="shared" si="330"/>
        <v>106.80477436326269</v>
      </c>
      <c r="AR163">
        <f t="shared" si="331"/>
        <v>1.7190789237503463</v>
      </c>
      <c r="AS163">
        <f t="shared" si="332"/>
        <v>1.9787879521266518</v>
      </c>
      <c r="AT163">
        <f t="shared" si="333"/>
        <v>23.717134475708008</v>
      </c>
      <c r="AU163" s="1">
        <v>1.83</v>
      </c>
      <c r="AV163">
        <f t="shared" si="334"/>
        <v>4.8752336263656613</v>
      </c>
      <c r="AW163" s="1">
        <v>1</v>
      </c>
      <c r="AX163">
        <f t="shared" si="335"/>
        <v>9.7504672527313225</v>
      </c>
      <c r="AY163" s="1">
        <v>26.334465026855469</v>
      </c>
      <c r="AZ163" s="1">
        <v>23.717134475708008</v>
      </c>
      <c r="BA163" s="1">
        <v>28.140073776245117</v>
      </c>
      <c r="BB163" s="1">
        <v>99.656761169433594</v>
      </c>
      <c r="BC163" s="1">
        <v>99.210678100585938</v>
      </c>
      <c r="BD163" s="1">
        <v>11.064607620239258</v>
      </c>
      <c r="BE163" s="1">
        <v>12.099891662597656</v>
      </c>
      <c r="BF163" s="1">
        <v>25.65794563293457</v>
      </c>
      <c r="BG163" s="1">
        <v>28.058687210083008</v>
      </c>
      <c r="BH163" s="1">
        <v>300.19290161132812</v>
      </c>
      <c r="BI163" s="1">
        <v>2001.10498046875</v>
      </c>
      <c r="BJ163" s="1">
        <v>94.10009765625</v>
      </c>
      <c r="BK163" s="1">
        <v>79.808418273925781</v>
      </c>
      <c r="BL163" s="1">
        <v>-0.65838193893432617</v>
      </c>
      <c r="BM163" s="1">
        <v>-0.254131019115448</v>
      </c>
      <c r="BN163" s="1">
        <v>1</v>
      </c>
      <c r="BO163" s="1">
        <v>-1.355140209197998</v>
      </c>
      <c r="BP163" s="1">
        <v>7.355140209197998</v>
      </c>
      <c r="BQ163" s="1">
        <v>1</v>
      </c>
      <c r="BR163" s="1">
        <v>0</v>
      </c>
      <c r="BS163" s="1">
        <v>0.15999999642372131</v>
      </c>
      <c r="BT163" s="1">
        <v>111115</v>
      </c>
      <c r="BU163">
        <f t="shared" si="336"/>
        <v>1.6403983694608093</v>
      </c>
      <c r="BV163">
        <f t="shared" si="337"/>
        <v>1.7190789237503464E-3</v>
      </c>
      <c r="BW163">
        <f t="shared" si="338"/>
        <v>296.86713447570799</v>
      </c>
      <c r="BX163">
        <f t="shared" si="339"/>
        <v>299.48446502685545</v>
      </c>
      <c r="BY163">
        <f t="shared" si="340"/>
        <v>320.17678971849091</v>
      </c>
      <c r="BZ163">
        <f t="shared" si="341"/>
        <v>1.0473721729447203</v>
      </c>
      <c r="CA163">
        <f t="shared" si="342"/>
        <v>2.9444611670044329</v>
      </c>
      <c r="CB163">
        <f t="shared" si="343"/>
        <v>36.894117571634901</v>
      </c>
      <c r="CC163">
        <f t="shared" si="344"/>
        <v>24.794225909037245</v>
      </c>
      <c r="CD163">
        <f t="shared" si="345"/>
        <v>25.025799751281738</v>
      </c>
      <c r="CE163">
        <f t="shared" si="346"/>
        <v>3.1845717238805213</v>
      </c>
      <c r="CF163">
        <f t="shared" si="347"/>
        <v>6.763536984660648E-2</v>
      </c>
      <c r="CG163">
        <f t="shared" si="348"/>
        <v>0.96567321487778102</v>
      </c>
      <c r="CH163">
        <f t="shared" si="349"/>
        <v>2.2188985090027402</v>
      </c>
      <c r="CI163">
        <f t="shared" si="350"/>
        <v>4.2314299449867435E-2</v>
      </c>
      <c r="CJ163">
        <f t="shared" si="351"/>
        <v>6.5651734098880601</v>
      </c>
      <c r="CK163">
        <f t="shared" si="352"/>
        <v>0.82916140779301273</v>
      </c>
      <c r="CL163">
        <f t="shared" si="353"/>
        <v>31.586504188765119</v>
      </c>
      <c r="CM163">
        <f t="shared" si="354"/>
        <v>99.132976800024906</v>
      </c>
      <c r="CN163">
        <f t="shared" si="355"/>
        <v>1.7881475972379042E-3</v>
      </c>
      <c r="CO163">
        <f t="shared" si="356"/>
        <v>0</v>
      </c>
      <c r="CP163">
        <f t="shared" si="357"/>
        <v>1750.8544930838157</v>
      </c>
      <c r="CQ163">
        <f t="shared" si="358"/>
        <v>208.63262939453125</v>
      </c>
      <c r="CR163">
        <f t="shared" si="359"/>
        <v>0.1220030274190807</v>
      </c>
      <c r="CS163">
        <v>-9999</v>
      </c>
    </row>
    <row r="164" spans="1:97" x14ac:dyDescent="0.2">
      <c r="A164" t="s">
        <v>125</v>
      </c>
      <c r="B164" t="s">
        <v>127</v>
      </c>
      <c r="C164" t="s">
        <v>224</v>
      </c>
      <c r="D164">
        <v>1</v>
      </c>
      <c r="E164">
        <v>1</v>
      </c>
      <c r="F164" t="s">
        <v>133</v>
      </c>
      <c r="G164" t="s">
        <v>135</v>
      </c>
      <c r="H164" t="s">
        <v>263</v>
      </c>
      <c r="I164">
        <v>2</v>
      </c>
      <c r="J164" s="8">
        <v>20130620</v>
      </c>
      <c r="K164" t="s">
        <v>160</v>
      </c>
      <c r="L164" t="s">
        <v>140</v>
      </c>
      <c r="M164" t="s">
        <v>143</v>
      </c>
      <c r="N164">
        <v>0</v>
      </c>
      <c r="O164" s="1">
        <v>12</v>
      </c>
      <c r="P164" s="1" t="s">
        <v>274</v>
      </c>
      <c r="Q164" s="1">
        <v>2686.4999997587875</v>
      </c>
      <c r="R164" s="1">
        <v>0</v>
      </c>
      <c r="S164">
        <f t="shared" si="320"/>
        <v>-0.86460036243733018</v>
      </c>
      <c r="T164">
        <f t="shared" si="321"/>
        <v>6.7362342447280718E-2</v>
      </c>
      <c r="U164">
        <f t="shared" si="322"/>
        <v>69.144401071799308</v>
      </c>
      <c r="V164" s="1">
        <v>12</v>
      </c>
      <c r="W164" s="1">
        <v>12</v>
      </c>
      <c r="X164" s="1">
        <v>0</v>
      </c>
      <c r="Y164" s="1">
        <v>0</v>
      </c>
      <c r="Z164" s="1">
        <v>469.18603515625</v>
      </c>
      <c r="AA164" s="1">
        <v>656.055419921875</v>
      </c>
      <c r="AB164" s="1">
        <v>591.13641357421875</v>
      </c>
      <c r="AC164">
        <v>-9999</v>
      </c>
      <c r="AD164">
        <f t="shared" si="323"/>
        <v>0.28483780347074633</v>
      </c>
      <c r="AE164">
        <f t="shared" si="324"/>
        <v>9.8953540167973905E-2</v>
      </c>
      <c r="AF164" s="1">
        <v>-1</v>
      </c>
      <c r="AG164" s="1">
        <v>0.87</v>
      </c>
      <c r="AH164" s="1">
        <v>0.92</v>
      </c>
      <c r="AI164" s="1">
        <v>9.8876972198486328</v>
      </c>
      <c r="AJ164">
        <f t="shared" si="325"/>
        <v>0.87494384860992436</v>
      </c>
      <c r="AK164">
        <f t="shared" si="326"/>
        <v>7.7431940382391624E-5</v>
      </c>
      <c r="AL164">
        <f t="shared" si="327"/>
        <v>0.34740311490337944</v>
      </c>
      <c r="AM164">
        <f t="shared" si="328"/>
        <v>1.3982842002179223</v>
      </c>
      <c r="AN164">
        <f t="shared" si="329"/>
        <v>-1</v>
      </c>
      <c r="AO164" s="1">
        <v>1998.5599365234375</v>
      </c>
      <c r="AP164" s="1">
        <v>0.5</v>
      </c>
      <c r="AQ164">
        <f t="shared" si="330"/>
        <v>86.516451790568738</v>
      </c>
      <c r="AR164">
        <f t="shared" si="331"/>
        <v>1.7489614430919711</v>
      </c>
      <c r="AS164">
        <f t="shared" si="332"/>
        <v>2.0344328101775675</v>
      </c>
      <c r="AT164">
        <f t="shared" si="333"/>
        <v>24.07404899597168</v>
      </c>
      <c r="AU164" s="1">
        <v>1.83</v>
      </c>
      <c r="AV164">
        <f t="shared" si="334"/>
        <v>4.8752336263656613</v>
      </c>
      <c r="AW164" s="1">
        <v>1</v>
      </c>
      <c r="AX164">
        <f t="shared" si="335"/>
        <v>9.7504672527313225</v>
      </c>
      <c r="AY164" s="1">
        <v>26.423660278320312</v>
      </c>
      <c r="AZ164" s="1">
        <v>24.07404899597168</v>
      </c>
      <c r="BA164" s="1">
        <v>28.139188766479492</v>
      </c>
      <c r="BB164" s="1">
        <v>50.524322509765625</v>
      </c>
      <c r="BC164" s="1">
        <v>50.997001647949219</v>
      </c>
      <c r="BD164" s="1">
        <v>11.149324417114258</v>
      </c>
      <c r="BE164" s="1">
        <v>12.202459335327148</v>
      </c>
      <c r="BF164" s="1">
        <v>25.719490051269531</v>
      </c>
      <c r="BG164" s="1">
        <v>28.148881912231445</v>
      </c>
      <c r="BH164" s="1">
        <v>300.20315551757812</v>
      </c>
      <c r="BI164" s="1">
        <v>1998.5599365234375</v>
      </c>
      <c r="BJ164" s="1">
        <v>93.530525207519531</v>
      </c>
      <c r="BK164" s="1">
        <v>79.810928344726562</v>
      </c>
      <c r="BL164" s="1">
        <v>-0.4911952018737793</v>
      </c>
      <c r="BM164" s="1">
        <v>-0.25536602735519409</v>
      </c>
      <c r="BN164" s="1">
        <v>0.75</v>
      </c>
      <c r="BO164" s="1">
        <v>-1.355140209197998</v>
      </c>
      <c r="BP164" s="1">
        <v>7.355140209197998</v>
      </c>
      <c r="BQ164" s="1">
        <v>1</v>
      </c>
      <c r="BR164" s="1">
        <v>0</v>
      </c>
      <c r="BS164" s="1">
        <v>0.15999999642372131</v>
      </c>
      <c r="BT164" s="1">
        <v>111115</v>
      </c>
      <c r="BU164">
        <f t="shared" si="336"/>
        <v>1.6404544017353995</v>
      </c>
      <c r="BV164">
        <f t="shared" si="337"/>
        <v>1.7489614430919711E-3</v>
      </c>
      <c r="BW164">
        <f t="shared" si="338"/>
        <v>297.22404899597166</v>
      </c>
      <c r="BX164">
        <f t="shared" si="339"/>
        <v>299.57366027832029</v>
      </c>
      <c r="BY164">
        <f t="shared" si="340"/>
        <v>319.7695826963427</v>
      </c>
      <c r="BZ164">
        <f t="shared" si="341"/>
        <v>1.0291747550490651</v>
      </c>
      <c r="CA164">
        <f t="shared" si="342"/>
        <v>3.0083224178188024</v>
      </c>
      <c r="CB164">
        <f t="shared" si="343"/>
        <v>37.693113965859226</v>
      </c>
      <c r="CC164">
        <f t="shared" si="344"/>
        <v>25.490654630532077</v>
      </c>
      <c r="CD164">
        <f t="shared" si="345"/>
        <v>25.248854637145996</v>
      </c>
      <c r="CE164">
        <f t="shared" si="346"/>
        <v>3.2271597736399307</v>
      </c>
      <c r="CF164">
        <f t="shared" si="347"/>
        <v>6.6900154227777189E-2</v>
      </c>
      <c r="CG164">
        <f t="shared" si="348"/>
        <v>0.97388960764123478</v>
      </c>
      <c r="CH164">
        <f t="shared" si="349"/>
        <v>2.2532701659986958</v>
      </c>
      <c r="CI164">
        <f t="shared" si="350"/>
        <v>4.1853876919752959E-2</v>
      </c>
      <c r="CJ164">
        <f t="shared" si="351"/>
        <v>5.5184788393804096</v>
      </c>
      <c r="CK164">
        <f t="shared" si="352"/>
        <v>1.3558522822405945</v>
      </c>
      <c r="CL164">
        <f t="shared" si="353"/>
        <v>31.118747281501602</v>
      </c>
      <c r="CM164">
        <f t="shared" si="354"/>
        <v>51.116709807469825</v>
      </c>
      <c r="CN164">
        <f t="shared" si="355"/>
        <v>-5.2634999943306652E-3</v>
      </c>
      <c r="CO164">
        <f t="shared" si="356"/>
        <v>0</v>
      </c>
      <c r="CP164">
        <f t="shared" si="357"/>
        <v>1748.6277225394226</v>
      </c>
      <c r="CQ164">
        <f t="shared" si="358"/>
        <v>186.869384765625</v>
      </c>
      <c r="CR164">
        <f t="shared" si="359"/>
        <v>9.8953540167973905E-2</v>
      </c>
      <c r="CS164">
        <v>-9999</v>
      </c>
    </row>
    <row r="165" spans="1:97" x14ac:dyDescent="0.2">
      <c r="A165" t="s">
        <v>125</v>
      </c>
      <c r="B165" t="s">
        <v>127</v>
      </c>
      <c r="C165" t="s">
        <v>224</v>
      </c>
      <c r="D165">
        <v>1</v>
      </c>
      <c r="E165">
        <v>1</v>
      </c>
      <c r="F165" t="s">
        <v>133</v>
      </c>
      <c r="G165" t="s">
        <v>135</v>
      </c>
      <c r="H165" t="s">
        <v>263</v>
      </c>
      <c r="I165">
        <v>2</v>
      </c>
      <c r="J165" s="8">
        <v>20130620</v>
      </c>
      <c r="K165" t="s">
        <v>160</v>
      </c>
      <c r="L165" t="s">
        <v>140</v>
      </c>
      <c r="M165" t="s">
        <v>143</v>
      </c>
      <c r="N165">
        <v>0</v>
      </c>
      <c r="O165" s="1">
        <v>13</v>
      </c>
      <c r="P165" s="1" t="s">
        <v>275</v>
      </c>
      <c r="Q165" s="1">
        <v>2903.4999996209517</v>
      </c>
      <c r="R165" s="1">
        <v>0</v>
      </c>
      <c r="S165">
        <f t="shared" si="320"/>
        <v>8.680335681405916</v>
      </c>
      <c r="T165">
        <f t="shared" si="321"/>
        <v>6.6252804985446168E-2</v>
      </c>
      <c r="U165">
        <f t="shared" si="322"/>
        <v>172.51833850012218</v>
      </c>
      <c r="V165" s="1">
        <v>13</v>
      </c>
      <c r="W165" s="1">
        <v>13</v>
      </c>
      <c r="X165" s="1">
        <v>0</v>
      </c>
      <c r="Y165" s="1">
        <v>0</v>
      </c>
      <c r="Z165" s="1">
        <v>452.391357421875</v>
      </c>
      <c r="AA165" s="1">
        <v>689.27423095703125</v>
      </c>
      <c r="AB165" s="1">
        <v>591.28765869140625</v>
      </c>
      <c r="AC165">
        <v>-9999</v>
      </c>
      <c r="AD165">
        <f t="shared" si="323"/>
        <v>0.34366999794298608</v>
      </c>
      <c r="AE165">
        <f t="shared" si="324"/>
        <v>0.14215905348670055</v>
      </c>
      <c r="AF165" s="1">
        <v>-1</v>
      </c>
      <c r="AG165" s="1">
        <v>0.87</v>
      </c>
      <c r="AH165" s="1">
        <v>0.92</v>
      </c>
      <c r="AI165" s="1">
        <v>9.8651676177978516</v>
      </c>
      <c r="AJ165">
        <f t="shared" si="325"/>
        <v>0.87493258380889893</v>
      </c>
      <c r="AK165">
        <f t="shared" si="326"/>
        <v>5.525719560567393E-3</v>
      </c>
      <c r="AL165">
        <f t="shared" si="327"/>
        <v>0.41364988022691568</v>
      </c>
      <c r="AM165">
        <f t="shared" si="328"/>
        <v>1.523623782039347</v>
      </c>
      <c r="AN165">
        <f t="shared" si="329"/>
        <v>-1</v>
      </c>
      <c r="AO165" s="1">
        <v>2002.2900390625</v>
      </c>
      <c r="AP165" s="1">
        <v>0.5</v>
      </c>
      <c r="AQ165">
        <f t="shared" si="330"/>
        <v>124.52200503647109</v>
      </c>
      <c r="AR165">
        <f t="shared" si="331"/>
        <v>1.7429690244163831</v>
      </c>
      <c r="AS165">
        <f t="shared" si="332"/>
        <v>2.0606504326841568</v>
      </c>
      <c r="AT165">
        <f t="shared" si="333"/>
        <v>24.277961730957031</v>
      </c>
      <c r="AU165" s="1">
        <v>1.83</v>
      </c>
      <c r="AV165">
        <f t="shared" si="334"/>
        <v>4.8752336263656613</v>
      </c>
      <c r="AW165" s="1">
        <v>1</v>
      </c>
      <c r="AX165">
        <f t="shared" si="335"/>
        <v>9.7504672527313225</v>
      </c>
      <c r="AY165" s="1">
        <v>26.491874694824219</v>
      </c>
      <c r="AZ165" s="1">
        <v>24.277961730957031</v>
      </c>
      <c r="BA165" s="1">
        <v>28.140958786010742</v>
      </c>
      <c r="BB165" s="1">
        <v>401.10049438476562</v>
      </c>
      <c r="BC165" s="1">
        <v>395.3892822265625</v>
      </c>
      <c r="BD165" s="1">
        <v>11.287971496582031</v>
      </c>
      <c r="BE165" s="1">
        <v>12.337298393249512</v>
      </c>
      <c r="BF165" s="1">
        <v>25.936019897460938</v>
      </c>
      <c r="BG165" s="1">
        <v>28.347024917602539</v>
      </c>
      <c r="BH165" s="1">
        <v>300.21929931640625</v>
      </c>
      <c r="BI165" s="1">
        <v>2002.2900390625</v>
      </c>
      <c r="BJ165" s="1">
        <v>92.393722534179688</v>
      </c>
      <c r="BK165" s="1">
        <v>79.814727783203125</v>
      </c>
      <c r="BL165" s="1">
        <v>-0.9778895378112793</v>
      </c>
      <c r="BM165" s="1">
        <v>-0.26047486066818237</v>
      </c>
      <c r="BN165" s="1">
        <v>0.5</v>
      </c>
      <c r="BO165" s="1">
        <v>-1.355140209197998</v>
      </c>
      <c r="BP165" s="1">
        <v>7.355140209197998</v>
      </c>
      <c r="BQ165" s="1">
        <v>1</v>
      </c>
      <c r="BR165" s="1">
        <v>0</v>
      </c>
      <c r="BS165" s="1">
        <v>0.15999999642372131</v>
      </c>
      <c r="BT165" s="1">
        <v>111115</v>
      </c>
      <c r="BU165">
        <f t="shared" si="336"/>
        <v>1.6405426192153347</v>
      </c>
      <c r="BV165">
        <f t="shared" si="337"/>
        <v>1.7429690244163832E-3</v>
      </c>
      <c r="BW165">
        <f t="shared" si="338"/>
        <v>297.42796173095701</v>
      </c>
      <c r="BX165">
        <f t="shared" si="339"/>
        <v>299.6418746948242</v>
      </c>
      <c r="BY165">
        <f t="shared" si="340"/>
        <v>320.36639908925281</v>
      </c>
      <c r="BZ165">
        <f t="shared" si="341"/>
        <v>1.0265711005850529</v>
      </c>
      <c r="CA165">
        <f t="shared" si="342"/>
        <v>3.0453485455215161</v>
      </c>
      <c r="CB165">
        <f t="shared" si="343"/>
        <v>38.15522059780055</v>
      </c>
      <c r="CC165">
        <f t="shared" si="344"/>
        <v>25.817922204551039</v>
      </c>
      <c r="CD165">
        <f t="shared" si="345"/>
        <v>25.384918212890625</v>
      </c>
      <c r="CE165">
        <f t="shared" si="346"/>
        <v>3.2533821450529299</v>
      </c>
      <c r="CF165">
        <f t="shared" si="347"/>
        <v>6.5805666415472475E-2</v>
      </c>
      <c r="CG165">
        <f t="shared" si="348"/>
        <v>0.98469811283735909</v>
      </c>
      <c r="CH165">
        <f t="shared" si="349"/>
        <v>2.268684032215571</v>
      </c>
      <c r="CI165">
        <f t="shared" si="350"/>
        <v>4.1168481740249917E-2</v>
      </c>
      <c r="CJ165">
        <f t="shared" si="351"/>
        <v>13.769504224997743</v>
      </c>
      <c r="CK165">
        <f t="shared" si="352"/>
        <v>0.4363252780364118</v>
      </c>
      <c r="CL165">
        <f t="shared" si="353"/>
        <v>31.050450933491682</v>
      </c>
      <c r="CM165">
        <f t="shared" si="354"/>
        <v>394.18744718972204</v>
      </c>
      <c r="CN165">
        <f t="shared" si="355"/>
        <v>6.8375677379703004E-3</v>
      </c>
      <c r="CO165">
        <f t="shared" si="356"/>
        <v>0</v>
      </c>
      <c r="CP165">
        <f t="shared" si="357"/>
        <v>1751.8687974117743</v>
      </c>
      <c r="CQ165">
        <f t="shared" si="358"/>
        <v>236.88287353515625</v>
      </c>
      <c r="CR165">
        <f t="shared" si="359"/>
        <v>0.14215905348670055</v>
      </c>
      <c r="CS165">
        <v>-9999</v>
      </c>
    </row>
    <row r="166" spans="1:97" x14ac:dyDescent="0.2">
      <c r="A166" t="s">
        <v>125</v>
      </c>
      <c r="B166" t="s">
        <v>127</v>
      </c>
      <c r="C166" t="s">
        <v>224</v>
      </c>
      <c r="D166">
        <v>1</v>
      </c>
      <c r="E166">
        <v>1</v>
      </c>
      <c r="F166" t="s">
        <v>133</v>
      </c>
      <c r="G166" t="s">
        <v>135</v>
      </c>
      <c r="H166" t="s">
        <v>263</v>
      </c>
      <c r="I166">
        <v>2</v>
      </c>
      <c r="J166" s="8">
        <v>20130620</v>
      </c>
      <c r="K166" t="s">
        <v>160</v>
      </c>
      <c r="L166" t="s">
        <v>140</v>
      </c>
      <c r="M166" t="s">
        <v>143</v>
      </c>
      <c r="N166">
        <v>0</v>
      </c>
      <c r="O166" s="1">
        <v>14</v>
      </c>
      <c r="P166" s="1" t="s">
        <v>276</v>
      </c>
      <c r="Q166" s="1">
        <v>3033.9999997932464</v>
      </c>
      <c r="R166" s="1">
        <v>0</v>
      </c>
      <c r="S166">
        <f t="shared" si="320"/>
        <v>19.127860681250656</v>
      </c>
      <c r="T166">
        <f t="shared" si="321"/>
        <v>6.6878957516284421E-2</v>
      </c>
      <c r="U166">
        <f t="shared" si="322"/>
        <v>399.76463580799782</v>
      </c>
      <c r="V166" s="1">
        <v>14</v>
      </c>
      <c r="W166" s="1">
        <v>14</v>
      </c>
      <c r="X166" s="1">
        <v>0</v>
      </c>
      <c r="Y166" s="1">
        <v>0</v>
      </c>
      <c r="Z166" s="1">
        <v>443.201904296875</v>
      </c>
      <c r="AA166" s="1">
        <v>746.78924560546875</v>
      </c>
      <c r="AB166" s="1">
        <v>601.975341796875</v>
      </c>
      <c r="AC166">
        <v>-9999</v>
      </c>
      <c r="AD166">
        <f t="shared" si="323"/>
        <v>0.40652345102058413</v>
      </c>
      <c r="AE166">
        <f t="shared" si="324"/>
        <v>0.19391535786135225</v>
      </c>
      <c r="AF166" s="1">
        <v>-1</v>
      </c>
      <c r="AG166" s="1">
        <v>0.87</v>
      </c>
      <c r="AH166" s="1">
        <v>0.92</v>
      </c>
      <c r="AI166" s="1">
        <v>9.8876972198486328</v>
      </c>
      <c r="AJ166">
        <f t="shared" si="325"/>
        <v>0.87494384860992436</v>
      </c>
      <c r="AK166">
        <f t="shared" si="326"/>
        <v>1.1515314191493748E-2</v>
      </c>
      <c r="AL166">
        <f t="shared" si="327"/>
        <v>0.47700903201162048</v>
      </c>
      <c r="AM166">
        <f t="shared" si="328"/>
        <v>1.6849865453313539</v>
      </c>
      <c r="AN166">
        <f t="shared" si="329"/>
        <v>-1</v>
      </c>
      <c r="AO166" s="1">
        <v>1997.7523193359375</v>
      </c>
      <c r="AP166" s="1">
        <v>0.5</v>
      </c>
      <c r="AQ166">
        <f t="shared" si="330"/>
        <v>169.47437308620488</v>
      </c>
      <c r="AR166">
        <f t="shared" si="331"/>
        <v>1.7395342032586245</v>
      </c>
      <c r="AS166">
        <f t="shared" si="332"/>
        <v>2.0376540168563952</v>
      </c>
      <c r="AT166">
        <f t="shared" si="333"/>
        <v>24.184518814086914</v>
      </c>
      <c r="AU166" s="1">
        <v>1.83</v>
      </c>
      <c r="AV166">
        <f t="shared" si="334"/>
        <v>4.8752336263656613</v>
      </c>
      <c r="AW166" s="1">
        <v>1</v>
      </c>
      <c r="AX166">
        <f t="shared" si="335"/>
        <v>9.7504672527313225</v>
      </c>
      <c r="AY166" s="1">
        <v>26.463613510131836</v>
      </c>
      <c r="AZ166" s="1">
        <v>24.184518814086914</v>
      </c>
      <c r="BA166" s="1">
        <v>28.135915756225586</v>
      </c>
      <c r="BB166" s="1">
        <v>899.5963134765625</v>
      </c>
      <c r="BC166" s="1">
        <v>886.99603271484375</v>
      </c>
      <c r="BD166" s="1">
        <v>11.364752769470215</v>
      </c>
      <c r="BE166" s="1">
        <v>12.411956787109375</v>
      </c>
      <c r="BF166" s="1">
        <v>26.156547546386719</v>
      </c>
      <c r="BG166" s="1">
        <v>28.566740036010742</v>
      </c>
      <c r="BH166" s="1">
        <v>300.21237182617188</v>
      </c>
      <c r="BI166" s="1">
        <v>1997.7523193359375</v>
      </c>
      <c r="BJ166" s="1">
        <v>93.872718811035156</v>
      </c>
      <c r="BK166" s="1">
        <v>79.816436767578125</v>
      </c>
      <c r="BL166" s="1">
        <v>-1.7515101432800293</v>
      </c>
      <c r="BM166" s="1">
        <v>-0.2541014552116394</v>
      </c>
      <c r="BN166" s="1">
        <v>0.5</v>
      </c>
      <c r="BO166" s="1">
        <v>-1.355140209197998</v>
      </c>
      <c r="BP166" s="1">
        <v>7.355140209197998</v>
      </c>
      <c r="BQ166" s="1">
        <v>1</v>
      </c>
      <c r="BR166" s="1">
        <v>0</v>
      </c>
      <c r="BS166" s="1">
        <v>0.15999999642372131</v>
      </c>
      <c r="BT166" s="1">
        <v>111115</v>
      </c>
      <c r="BU166">
        <f t="shared" si="336"/>
        <v>1.6405047640774417</v>
      </c>
      <c r="BV166">
        <f t="shared" si="337"/>
        <v>1.7395342032586246E-3</v>
      </c>
      <c r="BW166">
        <f t="shared" si="338"/>
        <v>297.33451881408689</v>
      </c>
      <c r="BX166">
        <f t="shared" si="339"/>
        <v>299.61361351013181</v>
      </c>
      <c r="BY166">
        <f t="shared" si="340"/>
        <v>319.64036394923096</v>
      </c>
      <c r="BZ166">
        <f t="shared" si="341"/>
        <v>1.0272117130414968</v>
      </c>
      <c r="CA166">
        <f t="shared" si="342"/>
        <v>3.0283321809166228</v>
      </c>
      <c r="CB166">
        <f t="shared" si="343"/>
        <v>37.941209900599674</v>
      </c>
      <c r="CC166">
        <f t="shared" si="344"/>
        <v>25.529253113490299</v>
      </c>
      <c r="CD166">
        <f t="shared" si="345"/>
        <v>25.324066162109375</v>
      </c>
      <c r="CE166">
        <f t="shared" si="346"/>
        <v>3.2416317280250602</v>
      </c>
      <c r="CF166">
        <f t="shared" si="347"/>
        <v>6.6423356291403904E-2</v>
      </c>
      <c r="CG166">
        <f t="shared" si="348"/>
        <v>0.99067816406022757</v>
      </c>
      <c r="CH166">
        <f t="shared" si="349"/>
        <v>2.2509535639648326</v>
      </c>
      <c r="CI166">
        <f t="shared" si="350"/>
        <v>4.1555291606697096E-2</v>
      </c>
      <c r="CJ166">
        <f t="shared" si="351"/>
        <v>31.907788775882956</v>
      </c>
      <c r="CK166">
        <f t="shared" si="352"/>
        <v>0.45069495360022238</v>
      </c>
      <c r="CL166">
        <f t="shared" si="353"/>
        <v>31.446078693848655</v>
      </c>
      <c r="CM166">
        <f t="shared" si="354"/>
        <v>884.34768661507553</v>
      </c>
      <c r="CN166">
        <f t="shared" si="355"/>
        <v>6.8015806603154609E-3</v>
      </c>
      <c r="CO166">
        <f t="shared" si="356"/>
        <v>0</v>
      </c>
      <c r="CP166">
        <f t="shared" si="357"/>
        <v>1747.9211028491877</v>
      </c>
      <c r="CQ166">
        <f t="shared" si="358"/>
        <v>303.58734130859375</v>
      </c>
      <c r="CR166">
        <f t="shared" si="359"/>
        <v>0.19391535786135225</v>
      </c>
      <c r="CS166">
        <v>-9999</v>
      </c>
    </row>
    <row r="167" spans="1:97" x14ac:dyDescent="0.2">
      <c r="A167" t="s">
        <v>125</v>
      </c>
      <c r="B167" t="s">
        <v>127</v>
      </c>
      <c r="C167" t="s">
        <v>224</v>
      </c>
      <c r="D167">
        <v>1</v>
      </c>
      <c r="E167">
        <v>1</v>
      </c>
      <c r="F167" t="s">
        <v>133</v>
      </c>
      <c r="G167" t="s">
        <v>135</v>
      </c>
      <c r="H167" t="s">
        <v>263</v>
      </c>
      <c r="I167">
        <v>2</v>
      </c>
      <c r="J167" s="8">
        <v>20130620</v>
      </c>
      <c r="K167" t="s">
        <v>160</v>
      </c>
      <c r="L167" t="s">
        <v>140</v>
      </c>
      <c r="M167" t="s">
        <v>143</v>
      </c>
      <c r="N167">
        <v>0</v>
      </c>
      <c r="O167" s="1">
        <v>15</v>
      </c>
      <c r="P167" s="1" t="s">
        <v>277</v>
      </c>
      <c r="Q167" s="1">
        <v>3161.9999997243285</v>
      </c>
      <c r="R167" s="1">
        <v>0</v>
      </c>
      <c r="S167">
        <f t="shared" si="320"/>
        <v>22.458746015846984</v>
      </c>
      <c r="T167">
        <f t="shared" si="321"/>
        <v>6.5943268298143162E-2</v>
      </c>
      <c r="U167">
        <f t="shared" si="322"/>
        <v>601.47877459952315</v>
      </c>
      <c r="V167" s="1">
        <v>15</v>
      </c>
      <c r="W167" s="1">
        <v>15</v>
      </c>
      <c r="X167" s="1">
        <v>0</v>
      </c>
      <c r="Y167" s="1">
        <v>0</v>
      </c>
      <c r="Z167" s="1">
        <v>449.62744140625</v>
      </c>
      <c r="AA167" s="1">
        <v>760.31610107421875</v>
      </c>
      <c r="AB167" s="1">
        <v>624.86639404296875</v>
      </c>
      <c r="AC167">
        <v>-9999</v>
      </c>
      <c r="AD167">
        <f t="shared" si="323"/>
        <v>0.40863090920869594</v>
      </c>
      <c r="AE167">
        <f t="shared" si="324"/>
        <v>0.17814920246970803</v>
      </c>
      <c r="AF167" s="1">
        <v>-1</v>
      </c>
      <c r="AG167" s="1">
        <v>0.87</v>
      </c>
      <c r="AH167" s="1">
        <v>0.92</v>
      </c>
      <c r="AI167" s="1">
        <v>9.8876972198486328</v>
      </c>
      <c r="AJ167">
        <f t="shared" si="325"/>
        <v>0.87494384860992436</v>
      </c>
      <c r="AK167">
        <f t="shared" si="326"/>
        <v>1.3406873516357967E-2</v>
      </c>
      <c r="AL167">
        <f t="shared" si="327"/>
        <v>0.43596604773410252</v>
      </c>
      <c r="AM167">
        <f t="shared" si="328"/>
        <v>1.6909913209395366</v>
      </c>
      <c r="AN167">
        <f t="shared" si="329"/>
        <v>-1</v>
      </c>
      <c r="AO167" s="1">
        <v>1999.8485107421875</v>
      </c>
      <c r="AP167" s="1">
        <v>0.5</v>
      </c>
      <c r="AQ167">
        <f t="shared" si="330"/>
        <v>155.858742478756</v>
      </c>
      <c r="AR167">
        <f t="shared" si="331"/>
        <v>1.6773092658867907</v>
      </c>
      <c r="AS167">
        <f t="shared" si="332"/>
        <v>1.9929534330081695</v>
      </c>
      <c r="AT167">
        <f t="shared" si="333"/>
        <v>23.952495574951172</v>
      </c>
      <c r="AU167" s="1">
        <v>1.83</v>
      </c>
      <c r="AV167">
        <f t="shared" si="334"/>
        <v>4.8752336263656613</v>
      </c>
      <c r="AW167" s="1">
        <v>1</v>
      </c>
      <c r="AX167">
        <f t="shared" si="335"/>
        <v>9.7504672527313225</v>
      </c>
      <c r="AY167" s="1">
        <v>26.351974487304688</v>
      </c>
      <c r="AZ167" s="1">
        <v>23.952495574951172</v>
      </c>
      <c r="BA167" s="1">
        <v>28.139814376831055</v>
      </c>
      <c r="BB167" s="1">
        <v>1201.0447998046875</v>
      </c>
      <c r="BC167" s="1">
        <v>1186.143310546875</v>
      </c>
      <c r="BD167" s="1">
        <v>11.437518119812012</v>
      </c>
      <c r="BE167" s="1">
        <v>12.447131156921387</v>
      </c>
      <c r="BF167" s="1">
        <v>26.497951507568359</v>
      </c>
      <c r="BG167" s="1">
        <v>28.836978912353516</v>
      </c>
      <c r="BH167" s="1">
        <v>300.24075317382812</v>
      </c>
      <c r="BI167" s="1">
        <v>1999.8485107421875</v>
      </c>
      <c r="BJ167" s="1">
        <v>92.470062255859375</v>
      </c>
      <c r="BK167" s="1">
        <v>79.81640625</v>
      </c>
      <c r="BL167" s="1">
        <v>-2.0377650260925293</v>
      </c>
      <c r="BM167" s="1">
        <v>-0.25853222608566284</v>
      </c>
      <c r="BN167" s="1">
        <v>0.75</v>
      </c>
      <c r="BO167" s="1">
        <v>-1.355140209197998</v>
      </c>
      <c r="BP167" s="1">
        <v>7.355140209197998</v>
      </c>
      <c r="BQ167" s="1">
        <v>1</v>
      </c>
      <c r="BR167" s="1">
        <v>0</v>
      </c>
      <c r="BS167" s="1">
        <v>0.15999999642372131</v>
      </c>
      <c r="BT167" s="1">
        <v>111115</v>
      </c>
      <c r="BU167">
        <f t="shared" si="336"/>
        <v>1.6406598534088968</v>
      </c>
      <c r="BV167">
        <f t="shared" si="337"/>
        <v>1.6773092658867908E-3</v>
      </c>
      <c r="BW167">
        <f t="shared" si="338"/>
        <v>297.10249557495115</v>
      </c>
      <c r="BX167">
        <f t="shared" si="339"/>
        <v>299.50197448730466</v>
      </c>
      <c r="BY167">
        <f t="shared" si="340"/>
        <v>319.97575456673439</v>
      </c>
      <c r="BZ167">
        <f t="shared" si="341"/>
        <v>1.0441606456774071</v>
      </c>
      <c r="CA167">
        <f t="shared" si="342"/>
        <v>2.9864387100760394</v>
      </c>
      <c r="CB167">
        <f t="shared" si="343"/>
        <v>37.416351479443357</v>
      </c>
      <c r="CC167">
        <f t="shared" si="344"/>
        <v>24.96922032252197</v>
      </c>
      <c r="CD167">
        <f t="shared" si="345"/>
        <v>25.15223503112793</v>
      </c>
      <c r="CE167">
        <f t="shared" si="346"/>
        <v>3.2086514089757676</v>
      </c>
      <c r="CF167">
        <f t="shared" si="347"/>
        <v>6.5500284111150858E-2</v>
      </c>
      <c r="CG167">
        <f t="shared" si="348"/>
        <v>0.99348527706786993</v>
      </c>
      <c r="CH167">
        <f t="shared" si="349"/>
        <v>2.2151661319078979</v>
      </c>
      <c r="CI167">
        <f t="shared" si="350"/>
        <v>4.0977247783101932E-2</v>
      </c>
      <c r="CJ167">
        <f t="shared" si="351"/>
        <v>48.007874224187717</v>
      </c>
      <c r="CK167">
        <f t="shared" si="352"/>
        <v>0.50708777704290176</v>
      </c>
      <c r="CL167">
        <f t="shared" si="353"/>
        <v>32.019987264426554</v>
      </c>
      <c r="CM167">
        <f t="shared" si="354"/>
        <v>1183.0337870404092</v>
      </c>
      <c r="CN167">
        <f t="shared" si="355"/>
        <v>6.0786832065164642E-3</v>
      </c>
      <c r="CO167">
        <f t="shared" si="356"/>
        <v>0</v>
      </c>
      <c r="CP167">
        <f t="shared" si="357"/>
        <v>1749.7551526255952</v>
      </c>
      <c r="CQ167">
        <f t="shared" si="358"/>
        <v>310.68865966796875</v>
      </c>
      <c r="CR167">
        <f t="shared" si="359"/>
        <v>0.17814920246970803</v>
      </c>
      <c r="CS167">
        <v>-9999</v>
      </c>
    </row>
    <row r="168" spans="1:97" x14ac:dyDescent="0.2">
      <c r="A168" t="s">
        <v>125</v>
      </c>
      <c r="B168" t="s">
        <v>127</v>
      </c>
      <c r="C168" t="s">
        <v>224</v>
      </c>
      <c r="D168">
        <v>1</v>
      </c>
      <c r="E168">
        <v>1</v>
      </c>
      <c r="F168" t="s">
        <v>133</v>
      </c>
      <c r="G168" t="s">
        <v>135</v>
      </c>
      <c r="H168" t="s">
        <v>263</v>
      </c>
      <c r="I168">
        <v>2</v>
      </c>
      <c r="J168" s="8">
        <v>20130620</v>
      </c>
      <c r="K168" t="s">
        <v>160</v>
      </c>
      <c r="L168" t="s">
        <v>140</v>
      </c>
      <c r="M168" t="s">
        <v>143</v>
      </c>
      <c r="N168">
        <v>0</v>
      </c>
      <c r="O168" s="1">
        <v>16</v>
      </c>
      <c r="P168" s="1" t="s">
        <v>278</v>
      </c>
      <c r="Q168" s="1">
        <v>3294.9999992419034</v>
      </c>
      <c r="R168" s="1">
        <v>0</v>
      </c>
      <c r="S168">
        <f t="shared" si="320"/>
        <v>25.371803384315999</v>
      </c>
      <c r="T168">
        <f t="shared" si="321"/>
        <v>6.4534590639837658E-2</v>
      </c>
      <c r="U168">
        <f t="shared" si="322"/>
        <v>802.26247179849508</v>
      </c>
      <c r="V168" s="1">
        <v>16</v>
      </c>
      <c r="W168" s="1">
        <v>16</v>
      </c>
      <c r="X168" s="1">
        <v>0</v>
      </c>
      <c r="Y168" s="1">
        <v>0</v>
      </c>
      <c r="Z168" s="1">
        <v>451.81884765625</v>
      </c>
      <c r="AA168" s="1">
        <v>762.06610107421875</v>
      </c>
      <c r="AB168" s="1">
        <v>629.6058349609375</v>
      </c>
      <c r="AC168">
        <v>-9999</v>
      </c>
      <c r="AD168">
        <f t="shared" si="323"/>
        <v>0.40711331074908069</v>
      </c>
      <c r="AE168">
        <f t="shared" si="324"/>
        <v>0.17381729213064778</v>
      </c>
      <c r="AF168" s="1">
        <v>-1</v>
      </c>
      <c r="AG168" s="1">
        <v>0.87</v>
      </c>
      <c r="AH168" s="1">
        <v>0.92</v>
      </c>
      <c r="AI168" s="1">
        <v>9.8651676177978516</v>
      </c>
      <c r="AJ168">
        <f t="shared" si="325"/>
        <v>0.87493258380889893</v>
      </c>
      <c r="AK168">
        <f t="shared" si="326"/>
        <v>1.5088277982189542E-2</v>
      </c>
      <c r="AL168">
        <f t="shared" si="327"/>
        <v>0.42695064872928695</v>
      </c>
      <c r="AM168">
        <f t="shared" si="328"/>
        <v>1.6866629292410775</v>
      </c>
      <c r="AN168">
        <f t="shared" si="329"/>
        <v>-1</v>
      </c>
      <c r="AO168" s="1">
        <v>1997.6783447265625</v>
      </c>
      <c r="AP168" s="1">
        <v>0.5</v>
      </c>
      <c r="AQ168">
        <f t="shared" si="330"/>
        <v>151.90187569033867</v>
      </c>
      <c r="AR168">
        <f t="shared" si="331"/>
        <v>1.6559638142849324</v>
      </c>
      <c r="AS168">
        <f t="shared" si="332"/>
        <v>2.0098139813464337</v>
      </c>
      <c r="AT168">
        <f t="shared" si="333"/>
        <v>24.084505081176758</v>
      </c>
      <c r="AU168" s="1">
        <v>1.83</v>
      </c>
      <c r="AV168">
        <f t="shared" si="334"/>
        <v>4.8752336263656613</v>
      </c>
      <c r="AW168" s="1">
        <v>1</v>
      </c>
      <c r="AX168">
        <f t="shared" si="335"/>
        <v>9.7504672527313225</v>
      </c>
      <c r="AY168" s="1">
        <v>26.438377380371094</v>
      </c>
      <c r="AZ168" s="1">
        <v>24.084505081176758</v>
      </c>
      <c r="BA168" s="1">
        <v>28.139919281005859</v>
      </c>
      <c r="BB168" s="1">
        <v>1498.989013671875</v>
      </c>
      <c r="BC168" s="1">
        <v>1482.02587890625</v>
      </c>
      <c r="BD168" s="1">
        <v>11.537136077880859</v>
      </c>
      <c r="BE168" s="1">
        <v>12.53398323059082</v>
      </c>
      <c r="BF168" s="1">
        <v>26.592300415039062</v>
      </c>
      <c r="BG168" s="1">
        <v>28.889963150024414</v>
      </c>
      <c r="BH168" s="1">
        <v>300.18951416015625</v>
      </c>
      <c r="BI168" s="1">
        <v>1997.6783447265625</v>
      </c>
      <c r="BJ168" s="1">
        <v>89.750244140625</v>
      </c>
      <c r="BK168" s="1">
        <v>79.814804077148438</v>
      </c>
      <c r="BL168" s="1">
        <v>-2.5769495964050293</v>
      </c>
      <c r="BM168" s="1">
        <v>-0.259196937084198</v>
      </c>
      <c r="BN168" s="1">
        <v>0.5</v>
      </c>
      <c r="BO168" s="1">
        <v>-1.355140209197998</v>
      </c>
      <c r="BP168" s="1">
        <v>7.355140209197998</v>
      </c>
      <c r="BQ168" s="1">
        <v>1</v>
      </c>
      <c r="BR168" s="1">
        <v>0</v>
      </c>
      <c r="BS168" s="1">
        <v>0.15999999642372131</v>
      </c>
      <c r="BT168" s="1">
        <v>111115</v>
      </c>
      <c r="BU168">
        <f t="shared" si="336"/>
        <v>1.640379858798668</v>
      </c>
      <c r="BV168">
        <f t="shared" si="337"/>
        <v>1.6559638142849325E-3</v>
      </c>
      <c r="BW168">
        <f t="shared" si="338"/>
        <v>297.23450508117674</v>
      </c>
      <c r="BX168">
        <f t="shared" si="339"/>
        <v>299.58837738037107</v>
      </c>
      <c r="BY168">
        <f t="shared" si="340"/>
        <v>319.62852801199551</v>
      </c>
      <c r="BZ168">
        <f t="shared" si="341"/>
        <v>1.0444900074631547</v>
      </c>
      <c r="CA168">
        <f t="shared" si="342"/>
        <v>3.0102113972023039</v>
      </c>
      <c r="CB168">
        <f t="shared" si="343"/>
        <v>37.714950653673903</v>
      </c>
      <c r="CC168">
        <f t="shared" si="344"/>
        <v>25.180967423083082</v>
      </c>
      <c r="CD168">
        <f t="shared" si="345"/>
        <v>25.261441230773926</v>
      </c>
      <c r="CE168">
        <f t="shared" si="346"/>
        <v>3.229577704215314</v>
      </c>
      <c r="CF168">
        <f t="shared" si="347"/>
        <v>6.4110269436896253E-2</v>
      </c>
      <c r="CG168">
        <f t="shared" si="348"/>
        <v>1.0003974158558704</v>
      </c>
      <c r="CH168">
        <f t="shared" si="349"/>
        <v>2.2291802883594434</v>
      </c>
      <c r="CI168">
        <f t="shared" si="350"/>
        <v>4.0106826175587473E-2</v>
      </c>
      <c r="CJ168">
        <f t="shared" si="351"/>
        <v>64.032422005045703</v>
      </c>
      <c r="CK168">
        <f t="shared" si="352"/>
        <v>0.541328247513851</v>
      </c>
      <c r="CL168">
        <f t="shared" si="353"/>
        <v>31.96306527273499</v>
      </c>
      <c r="CM168">
        <f t="shared" si="354"/>
        <v>1478.5130283237067</v>
      </c>
      <c r="CN168">
        <f t="shared" si="355"/>
        <v>5.4849743771235712E-3</v>
      </c>
      <c r="CO168">
        <f t="shared" si="356"/>
        <v>0</v>
      </c>
      <c r="CP168">
        <f t="shared" si="357"/>
        <v>1747.8338757706956</v>
      </c>
      <c r="CQ168">
        <f t="shared" si="358"/>
        <v>310.24725341796875</v>
      </c>
      <c r="CR168">
        <f t="shared" si="359"/>
        <v>0.17381729213064778</v>
      </c>
      <c r="CS168">
        <v>-9999</v>
      </c>
    </row>
    <row r="169" spans="1:97" x14ac:dyDescent="0.2">
      <c r="A169" t="s">
        <v>125</v>
      </c>
      <c r="B169" t="s">
        <v>127</v>
      </c>
      <c r="C169" t="s">
        <v>279</v>
      </c>
      <c r="D169">
        <v>1</v>
      </c>
      <c r="E169">
        <v>1</v>
      </c>
      <c r="F169" t="s">
        <v>133</v>
      </c>
      <c r="G169" t="s">
        <v>135</v>
      </c>
      <c r="H169" t="s">
        <v>280</v>
      </c>
      <c r="I169">
        <v>1</v>
      </c>
      <c r="J169" s="8">
        <v>20130620</v>
      </c>
      <c r="K169" t="s">
        <v>160</v>
      </c>
      <c r="L169" t="s">
        <v>140</v>
      </c>
      <c r="M169" t="s">
        <v>143</v>
      </c>
      <c r="N169">
        <v>0</v>
      </c>
      <c r="O169" s="1">
        <v>17</v>
      </c>
      <c r="P169" s="1" t="s">
        <v>281</v>
      </c>
      <c r="Q169" s="1">
        <v>8020.4999995520338</v>
      </c>
      <c r="R169" s="1">
        <v>0</v>
      </c>
      <c r="S169">
        <f t="shared" si="320"/>
        <v>6.4441226324029861</v>
      </c>
      <c r="T169">
        <f t="shared" si="321"/>
        <v>7.1651858184218292E-2</v>
      </c>
      <c r="U169">
        <f t="shared" si="322"/>
        <v>243.62322022627177</v>
      </c>
      <c r="V169" s="1">
        <v>17</v>
      </c>
      <c r="W169" s="1">
        <v>17</v>
      </c>
      <c r="X169" s="1">
        <v>0</v>
      </c>
      <c r="Y169" s="1">
        <v>0</v>
      </c>
      <c r="Z169" s="1">
        <v>372.16259765625</v>
      </c>
      <c r="AA169" s="1">
        <v>536.65545654296875</v>
      </c>
      <c r="AB169" s="1">
        <v>483.21405029296875</v>
      </c>
      <c r="AC169">
        <v>-9999</v>
      </c>
      <c r="AD169">
        <f t="shared" si="323"/>
        <v>0.30651483532162349</v>
      </c>
      <c r="AE169">
        <f t="shared" si="324"/>
        <v>9.9582340211835846E-2</v>
      </c>
      <c r="AF169" s="1">
        <v>-1</v>
      </c>
      <c r="AG169" s="1">
        <v>0.87</v>
      </c>
      <c r="AH169" s="1">
        <v>0.92</v>
      </c>
      <c r="AI169" s="1">
        <v>9.8651676177978516</v>
      </c>
      <c r="AJ169">
        <f t="shared" si="325"/>
        <v>0.87493258380889893</v>
      </c>
      <c r="AK169">
        <f t="shared" si="326"/>
        <v>4.2531345095849424E-3</v>
      </c>
      <c r="AL169">
        <f t="shared" si="327"/>
        <v>0.32488587414486775</v>
      </c>
      <c r="AM169">
        <f t="shared" si="328"/>
        <v>1.4419919140790538</v>
      </c>
      <c r="AN169">
        <f t="shared" si="329"/>
        <v>-1</v>
      </c>
      <c r="AO169" s="1">
        <v>2000.459716796875</v>
      </c>
      <c r="AP169" s="1">
        <v>0.5</v>
      </c>
      <c r="AQ169">
        <f t="shared" si="330"/>
        <v>87.147861287712246</v>
      </c>
      <c r="AR169">
        <f t="shared" si="331"/>
        <v>1.2615170022827804</v>
      </c>
      <c r="AS169">
        <f t="shared" si="332"/>
        <v>1.3840360376107943</v>
      </c>
      <c r="AT169">
        <f t="shared" si="333"/>
        <v>20.685340881347656</v>
      </c>
      <c r="AU169" s="1">
        <v>1.46</v>
      </c>
      <c r="AV169">
        <f t="shared" si="334"/>
        <v>5.3766355037689211</v>
      </c>
      <c r="AW169" s="1">
        <v>1</v>
      </c>
      <c r="AX169">
        <f t="shared" si="335"/>
        <v>10.753271007537842</v>
      </c>
      <c r="AY169" s="1">
        <v>17.541465759277344</v>
      </c>
      <c r="AZ169" s="1">
        <v>20.685340881347656</v>
      </c>
      <c r="BA169" s="1">
        <v>17.019468307495117</v>
      </c>
      <c r="BB169" s="1">
        <v>400.80096435546875</v>
      </c>
      <c r="BC169" s="1">
        <v>397.42337036132812</v>
      </c>
      <c r="BD169" s="1">
        <v>12.72076416015625</v>
      </c>
      <c r="BE169" s="1">
        <v>13.326066017150879</v>
      </c>
      <c r="BF169" s="1">
        <v>50.474918365478516</v>
      </c>
      <c r="BG169" s="1">
        <v>52.876708984375</v>
      </c>
      <c r="BH169" s="1">
        <v>300.22552490234375</v>
      </c>
      <c r="BI169" s="1">
        <v>2000.459716796875</v>
      </c>
      <c r="BJ169" s="1">
        <v>107.30264282226562</v>
      </c>
      <c r="BK169" s="1">
        <v>79.846435546875</v>
      </c>
      <c r="BL169" s="1">
        <v>0.77779436111450195</v>
      </c>
      <c r="BM169" s="1">
        <v>-0.16503399610519409</v>
      </c>
      <c r="BN169" s="1">
        <v>0.5</v>
      </c>
      <c r="BO169" s="1">
        <v>-1.355140209197998</v>
      </c>
      <c r="BP169" s="1">
        <v>7.355140209197998</v>
      </c>
      <c r="BQ169" s="1">
        <v>1</v>
      </c>
      <c r="BR169" s="1">
        <v>0</v>
      </c>
      <c r="BS169" s="1">
        <v>0.15999999642372131</v>
      </c>
      <c r="BT169" s="1">
        <v>111115</v>
      </c>
      <c r="BU169">
        <f t="shared" si="336"/>
        <v>2.0563392116598886</v>
      </c>
      <c r="BV169">
        <f t="shared" si="337"/>
        <v>1.2615170022827805E-3</v>
      </c>
      <c r="BW169">
        <f t="shared" si="338"/>
        <v>293.83534088134763</v>
      </c>
      <c r="BX169">
        <f t="shared" si="339"/>
        <v>290.69146575927732</v>
      </c>
      <c r="BY169">
        <f t="shared" si="340"/>
        <v>320.07354753329855</v>
      </c>
      <c r="BZ169">
        <f t="shared" si="341"/>
        <v>0.80273494850866123</v>
      </c>
      <c r="CA169">
        <f t="shared" si="342"/>
        <v>2.4480749089426332</v>
      </c>
      <c r="CB169">
        <f t="shared" si="343"/>
        <v>30.659789534442716</v>
      </c>
      <c r="CC169">
        <f t="shared" si="344"/>
        <v>17.333723517291837</v>
      </c>
      <c r="CD169">
        <f t="shared" si="345"/>
        <v>19.1134033203125</v>
      </c>
      <c r="CE169">
        <f t="shared" si="346"/>
        <v>2.2208343436179447</v>
      </c>
      <c r="CF169">
        <f t="shared" si="347"/>
        <v>7.1177583323793328E-2</v>
      </c>
      <c r="CG169">
        <f t="shared" si="348"/>
        <v>1.0640388713318389</v>
      </c>
      <c r="CH169">
        <f t="shared" si="349"/>
        <v>1.1567954722861058</v>
      </c>
      <c r="CI169">
        <f t="shared" si="350"/>
        <v>4.4528358477088477E-2</v>
      </c>
      <c r="CJ169">
        <f t="shared" si="351"/>
        <v>19.452445751519143</v>
      </c>
      <c r="CK169">
        <f t="shared" si="352"/>
        <v>0.61300677915537571</v>
      </c>
      <c r="CL169">
        <f t="shared" si="353"/>
        <v>42.575598009816531</v>
      </c>
      <c r="CM169">
        <f t="shared" si="354"/>
        <v>396.6143546164775</v>
      </c>
      <c r="CN169">
        <f t="shared" si="355"/>
        <v>6.9176108108456183E-3</v>
      </c>
      <c r="CO169">
        <f t="shared" si="356"/>
        <v>0</v>
      </c>
      <c r="CP169">
        <f t="shared" si="357"/>
        <v>1750.267388822708</v>
      </c>
      <c r="CQ169">
        <f t="shared" si="358"/>
        <v>164.49285888671875</v>
      </c>
      <c r="CR169">
        <f t="shared" si="359"/>
        <v>9.9582340211835846E-2</v>
      </c>
      <c r="CS169">
        <v>-9999</v>
      </c>
    </row>
    <row r="170" spans="1:97" x14ac:dyDescent="0.2">
      <c r="A170" t="s">
        <v>125</v>
      </c>
      <c r="B170" t="s">
        <v>127</v>
      </c>
      <c r="C170" t="s">
        <v>279</v>
      </c>
      <c r="D170">
        <v>1</v>
      </c>
      <c r="E170">
        <v>1</v>
      </c>
      <c r="F170" t="s">
        <v>133</v>
      </c>
      <c r="G170" t="s">
        <v>135</v>
      </c>
      <c r="H170" t="s">
        <v>280</v>
      </c>
      <c r="I170">
        <v>1</v>
      </c>
      <c r="J170" s="8">
        <v>20130620</v>
      </c>
      <c r="K170" t="s">
        <v>160</v>
      </c>
      <c r="L170" t="s">
        <v>140</v>
      </c>
      <c r="M170" t="s">
        <v>143</v>
      </c>
      <c r="N170">
        <v>0</v>
      </c>
      <c r="O170" s="1">
        <v>18</v>
      </c>
      <c r="P170" s="1" t="s">
        <v>282</v>
      </c>
      <c r="Q170" s="1">
        <v>8130.4999992074445</v>
      </c>
      <c r="R170" s="1">
        <v>0</v>
      </c>
      <c r="S170">
        <f t="shared" si="320"/>
        <v>3.3732547774884898</v>
      </c>
      <c r="T170">
        <f t="shared" si="321"/>
        <v>7.2964683309071535E-2</v>
      </c>
      <c r="U170">
        <f t="shared" si="322"/>
        <v>168.61635500418632</v>
      </c>
      <c r="V170" s="1">
        <v>18</v>
      </c>
      <c r="W170" s="1">
        <v>18</v>
      </c>
      <c r="X170" s="1">
        <v>0</v>
      </c>
      <c r="Y170" s="1">
        <v>0</v>
      </c>
      <c r="Z170" s="1">
        <v>372.575927734375</v>
      </c>
      <c r="AA170" s="1">
        <v>512.27655029296875</v>
      </c>
      <c r="AB170" s="1">
        <v>471.12261962890625</v>
      </c>
      <c r="AC170">
        <v>-9999</v>
      </c>
      <c r="AD170">
        <f t="shared" si="323"/>
        <v>0.27270548003553857</v>
      </c>
      <c r="AE170">
        <f t="shared" si="324"/>
        <v>8.0335378694431248E-2</v>
      </c>
      <c r="AF170" s="1">
        <v>-1</v>
      </c>
      <c r="AG170" s="1">
        <v>0.87</v>
      </c>
      <c r="AH170" s="1">
        <v>0.92</v>
      </c>
      <c r="AI170" s="1">
        <v>9.8651676177978516</v>
      </c>
      <c r="AJ170">
        <f t="shared" si="325"/>
        <v>0.87493258380889893</v>
      </c>
      <c r="AK170">
        <f t="shared" si="326"/>
        <v>2.4985604280726294E-3</v>
      </c>
      <c r="AL170">
        <f t="shared" si="327"/>
        <v>0.29458659460734732</v>
      </c>
      <c r="AM170">
        <f t="shared" si="328"/>
        <v>1.3749587994267631</v>
      </c>
      <c r="AN170">
        <f t="shared" si="329"/>
        <v>-1</v>
      </c>
      <c r="AO170" s="1">
        <v>2000.5081787109375</v>
      </c>
      <c r="AP170" s="1">
        <v>0.5</v>
      </c>
      <c r="AQ170">
        <f t="shared" si="330"/>
        <v>70.305899895280803</v>
      </c>
      <c r="AR170">
        <f t="shared" si="331"/>
        <v>1.2651877486054561</v>
      </c>
      <c r="AS170">
        <f t="shared" si="332"/>
        <v>1.3634328613145197</v>
      </c>
      <c r="AT170">
        <f t="shared" si="333"/>
        <v>20.576948165893555</v>
      </c>
      <c r="AU170" s="1">
        <v>1.46</v>
      </c>
      <c r="AV170">
        <f t="shared" si="334"/>
        <v>5.3766355037689211</v>
      </c>
      <c r="AW170" s="1">
        <v>1</v>
      </c>
      <c r="AX170">
        <f t="shared" si="335"/>
        <v>10.753271007537842</v>
      </c>
      <c r="AY170" s="1">
        <v>17.501897811889648</v>
      </c>
      <c r="AZ170" s="1">
        <v>20.576948165893555</v>
      </c>
      <c r="BA170" s="1">
        <v>17.023853302001953</v>
      </c>
      <c r="BB170" s="1">
        <v>250.63436889648438</v>
      </c>
      <c r="BC170" s="1">
        <v>248.84077453613281</v>
      </c>
      <c r="BD170" s="1">
        <v>12.772208213806152</v>
      </c>
      <c r="BE170" s="1">
        <v>13.379263877868652</v>
      </c>
      <c r="BF170" s="1">
        <v>50.808490753173828</v>
      </c>
      <c r="BG170" s="1">
        <v>53.223388671875</v>
      </c>
      <c r="BH170" s="1">
        <v>300.21304321289062</v>
      </c>
      <c r="BI170" s="1">
        <v>2000.5081787109375</v>
      </c>
      <c r="BJ170" s="1">
        <v>103.38288116455078</v>
      </c>
      <c r="BK170" s="1">
        <v>79.850700378417969</v>
      </c>
      <c r="BL170" s="1">
        <v>0.40769243240356445</v>
      </c>
      <c r="BM170" s="1">
        <v>-0.15863388776779175</v>
      </c>
      <c r="BN170" s="1">
        <v>0.5</v>
      </c>
      <c r="BO170" s="1">
        <v>-1.355140209197998</v>
      </c>
      <c r="BP170" s="1">
        <v>7.355140209197998</v>
      </c>
      <c r="BQ170" s="1">
        <v>1</v>
      </c>
      <c r="BR170" s="1">
        <v>0</v>
      </c>
      <c r="BS170" s="1">
        <v>0.15999999642372131</v>
      </c>
      <c r="BT170" s="1">
        <v>111115</v>
      </c>
      <c r="BU170">
        <f t="shared" si="336"/>
        <v>2.0562537206362368</v>
      </c>
      <c r="BV170">
        <f t="shared" si="337"/>
        <v>1.2651877486054561E-3</v>
      </c>
      <c r="BW170">
        <f t="shared" si="338"/>
        <v>293.72694816589353</v>
      </c>
      <c r="BX170">
        <f t="shared" si="339"/>
        <v>290.65189781188963</v>
      </c>
      <c r="BY170">
        <f t="shared" si="340"/>
        <v>320.08130143937524</v>
      </c>
      <c r="BZ170">
        <f t="shared" si="341"/>
        <v>0.80489715493214387</v>
      </c>
      <c r="CA170">
        <f t="shared" si="342"/>
        <v>2.4317764525099999</v>
      </c>
      <c r="CB170">
        <f t="shared" si="343"/>
        <v>30.454040365152011</v>
      </c>
      <c r="CC170">
        <f t="shared" si="344"/>
        <v>17.074776487283359</v>
      </c>
      <c r="CD170">
        <f t="shared" si="345"/>
        <v>19.039422988891602</v>
      </c>
      <c r="CE170">
        <f t="shared" si="346"/>
        <v>2.2106113082325334</v>
      </c>
      <c r="CF170">
        <f t="shared" si="347"/>
        <v>7.247292928094759E-2</v>
      </c>
      <c r="CG170">
        <f t="shared" si="348"/>
        <v>1.0683435911954802</v>
      </c>
      <c r="CH170">
        <f t="shared" si="349"/>
        <v>1.1422677170370532</v>
      </c>
      <c r="CI170">
        <f t="shared" si="350"/>
        <v>4.5339506619568114E-2</v>
      </c>
      <c r="CJ170">
        <f t="shared" si="351"/>
        <v>13.464134042340239</v>
      </c>
      <c r="CK170">
        <f t="shared" si="352"/>
        <v>0.67760741911572231</v>
      </c>
      <c r="CL170">
        <f t="shared" si="353"/>
        <v>43.062636005026434</v>
      </c>
      <c r="CM170">
        <f t="shared" si="354"/>
        <v>248.41728535350018</v>
      </c>
      <c r="CN170">
        <f t="shared" si="355"/>
        <v>5.8474692060375404E-3</v>
      </c>
      <c r="CO170">
        <f t="shared" si="356"/>
        <v>0</v>
      </c>
      <c r="CP170">
        <f t="shared" si="357"/>
        <v>1750.3097897303951</v>
      </c>
      <c r="CQ170">
        <f t="shared" si="358"/>
        <v>139.70062255859375</v>
      </c>
      <c r="CR170">
        <f t="shared" si="359"/>
        <v>8.0335378694431248E-2</v>
      </c>
      <c r="CS170">
        <v>-9999</v>
      </c>
    </row>
    <row r="171" spans="1:97" x14ac:dyDescent="0.2">
      <c r="A171" t="s">
        <v>125</v>
      </c>
      <c r="B171" t="s">
        <v>127</v>
      </c>
      <c r="C171" t="s">
        <v>279</v>
      </c>
      <c r="D171">
        <v>1</v>
      </c>
      <c r="E171">
        <v>1</v>
      </c>
      <c r="F171" t="s">
        <v>133</v>
      </c>
      <c r="G171" t="s">
        <v>135</v>
      </c>
      <c r="H171" t="s">
        <v>280</v>
      </c>
      <c r="I171">
        <v>1</v>
      </c>
      <c r="J171" s="8">
        <v>20130620</v>
      </c>
      <c r="K171" t="s">
        <v>160</v>
      </c>
      <c r="L171" t="s">
        <v>140</v>
      </c>
      <c r="M171" t="s">
        <v>143</v>
      </c>
      <c r="N171">
        <v>0</v>
      </c>
      <c r="O171" s="1">
        <v>19</v>
      </c>
      <c r="P171" s="1" t="s">
        <v>283</v>
      </c>
      <c r="Q171" s="1">
        <v>8284.9999997932464</v>
      </c>
      <c r="R171" s="1">
        <v>0</v>
      </c>
      <c r="S171">
        <f t="shared" si="320"/>
        <v>0.41077464633973559</v>
      </c>
      <c r="T171">
        <f t="shared" si="321"/>
        <v>7.4782911205165781E-2</v>
      </c>
      <c r="U171">
        <f t="shared" si="322"/>
        <v>88.884939232031272</v>
      </c>
      <c r="V171" s="1">
        <v>19</v>
      </c>
      <c r="W171" s="1">
        <v>19</v>
      </c>
      <c r="X171" s="1">
        <v>0</v>
      </c>
      <c r="Y171" s="1">
        <v>0</v>
      </c>
      <c r="Z171" s="1">
        <v>374.70068359375</v>
      </c>
      <c r="AA171" s="1">
        <v>506.05230712890625</v>
      </c>
      <c r="AB171" s="1">
        <v>469.141357421875</v>
      </c>
      <c r="AC171">
        <v>-9999</v>
      </c>
      <c r="AD171">
        <f t="shared" si="323"/>
        <v>0.25956135696798072</v>
      </c>
      <c r="AE171">
        <f t="shared" si="324"/>
        <v>7.2939000943293711E-2</v>
      </c>
      <c r="AF171" s="1">
        <v>-1</v>
      </c>
      <c r="AG171" s="1">
        <v>0.87</v>
      </c>
      <c r="AH171" s="1">
        <v>0.92</v>
      </c>
      <c r="AI171" s="1">
        <v>9.8876972198486328</v>
      </c>
      <c r="AJ171">
        <f t="shared" si="325"/>
        <v>0.87494384860992436</v>
      </c>
      <c r="AK171">
        <f t="shared" si="326"/>
        <v>8.0634155860307625E-4</v>
      </c>
      <c r="AL171">
        <f t="shared" si="327"/>
        <v>0.28100870559207086</v>
      </c>
      <c r="AM171">
        <f t="shared" si="328"/>
        <v>1.3505507977070239</v>
      </c>
      <c r="AN171">
        <f t="shared" si="329"/>
        <v>-1</v>
      </c>
      <c r="AO171" s="1">
        <v>1999.67041015625</v>
      </c>
      <c r="AP171" s="1">
        <v>0.5</v>
      </c>
      <c r="AQ171">
        <f t="shared" si="330"/>
        <v>63.807013394184885</v>
      </c>
      <c r="AR171">
        <f t="shared" si="331"/>
        <v>1.2396402415368519</v>
      </c>
      <c r="AS171">
        <f t="shared" si="332"/>
        <v>1.3041560047933158</v>
      </c>
      <c r="AT171">
        <f t="shared" si="333"/>
        <v>20.144634246826172</v>
      </c>
      <c r="AU171" s="1">
        <v>1.46</v>
      </c>
      <c r="AV171">
        <f t="shared" si="334"/>
        <v>5.3766355037689211</v>
      </c>
      <c r="AW171" s="1">
        <v>1</v>
      </c>
      <c r="AX171">
        <f t="shared" si="335"/>
        <v>10.753271007537842</v>
      </c>
      <c r="AY171" s="1">
        <v>17.391441345214844</v>
      </c>
      <c r="AZ171" s="1">
        <v>20.144634246826172</v>
      </c>
      <c r="BA171" s="1">
        <v>17.024391174316406</v>
      </c>
      <c r="BB171" s="1">
        <v>100.50920104980469</v>
      </c>
      <c r="BC171" s="1">
        <v>100.24898529052734</v>
      </c>
      <c r="BD171" s="1">
        <v>12.725051879882812</v>
      </c>
      <c r="BE171" s="1">
        <v>13.319910049438477</v>
      </c>
      <c r="BF171" s="1">
        <v>50.973014831542969</v>
      </c>
      <c r="BG171" s="1">
        <v>53.355854034423828</v>
      </c>
      <c r="BH171" s="1">
        <v>300.20053100585938</v>
      </c>
      <c r="BI171" s="1">
        <v>1999.67041015625</v>
      </c>
      <c r="BJ171" s="1">
        <v>102.79813385009766</v>
      </c>
      <c r="BK171" s="1">
        <v>79.847183227539062</v>
      </c>
      <c r="BL171" s="1">
        <v>-5.7960033416748047E-2</v>
      </c>
      <c r="BM171" s="1">
        <v>-0.16484516859054565</v>
      </c>
      <c r="BN171" s="1">
        <v>0.5</v>
      </c>
      <c r="BO171" s="1">
        <v>-1.355140209197998</v>
      </c>
      <c r="BP171" s="1">
        <v>7.355140209197998</v>
      </c>
      <c r="BQ171" s="1">
        <v>1</v>
      </c>
      <c r="BR171" s="1">
        <v>0</v>
      </c>
      <c r="BS171" s="1">
        <v>0.15999999642372131</v>
      </c>
      <c r="BT171" s="1">
        <v>111115</v>
      </c>
      <c r="BU171">
        <f t="shared" si="336"/>
        <v>2.0561680205880779</v>
      </c>
      <c r="BV171">
        <f t="shared" si="337"/>
        <v>1.2396402415368519E-3</v>
      </c>
      <c r="BW171">
        <f t="shared" si="338"/>
        <v>293.29463424682615</v>
      </c>
      <c r="BX171">
        <f t="shared" si="339"/>
        <v>290.54144134521482</v>
      </c>
      <c r="BY171">
        <f t="shared" si="340"/>
        <v>319.94725847362133</v>
      </c>
      <c r="BZ171">
        <f t="shared" si="341"/>
        <v>0.82082100432927618</v>
      </c>
      <c r="CA171">
        <f t="shared" si="342"/>
        <v>2.3677133030851687</v>
      </c>
      <c r="CB171">
        <f t="shared" si="343"/>
        <v>29.6530598498126</v>
      </c>
      <c r="CC171">
        <f t="shared" si="344"/>
        <v>16.333149800374123</v>
      </c>
      <c r="CD171">
        <f t="shared" si="345"/>
        <v>18.768037796020508</v>
      </c>
      <c r="CE171">
        <f t="shared" si="346"/>
        <v>2.1734620976605643</v>
      </c>
      <c r="CF171">
        <f t="shared" si="347"/>
        <v>7.4266430233581482E-2</v>
      </c>
      <c r="CG171">
        <f t="shared" si="348"/>
        <v>1.0635572982918529</v>
      </c>
      <c r="CH171">
        <f t="shared" si="349"/>
        <v>1.1099047993687114</v>
      </c>
      <c r="CI171">
        <f t="shared" si="350"/>
        <v>4.6462646803861099E-2</v>
      </c>
      <c r="CJ171">
        <f t="shared" si="351"/>
        <v>7.0972120290286762</v>
      </c>
      <c r="CK171">
        <f t="shared" si="352"/>
        <v>0.8866417846967487</v>
      </c>
      <c r="CL171">
        <f t="shared" si="353"/>
        <v>44.09845845901561</v>
      </c>
      <c r="CM171">
        <f t="shared" si="354"/>
        <v>100.19741532896217</v>
      </c>
      <c r="CN171">
        <f t="shared" si="355"/>
        <v>1.807883827956751E-3</v>
      </c>
      <c r="CO171">
        <f t="shared" si="356"/>
        <v>0</v>
      </c>
      <c r="CP171">
        <f t="shared" si="357"/>
        <v>1749.5993246134954</v>
      </c>
      <c r="CQ171">
        <f t="shared" si="358"/>
        <v>131.35162353515625</v>
      </c>
      <c r="CR171">
        <f t="shared" si="359"/>
        <v>7.2939000943293711E-2</v>
      </c>
      <c r="CS171">
        <v>-9999</v>
      </c>
    </row>
    <row r="172" spans="1:97" x14ac:dyDescent="0.2">
      <c r="A172" t="s">
        <v>125</v>
      </c>
      <c r="B172" t="s">
        <v>127</v>
      </c>
      <c r="C172" t="s">
        <v>279</v>
      </c>
      <c r="D172">
        <v>1</v>
      </c>
      <c r="E172">
        <v>1</v>
      </c>
      <c r="F172" t="s">
        <v>133</v>
      </c>
      <c r="G172" t="s">
        <v>135</v>
      </c>
      <c r="H172" t="s">
        <v>280</v>
      </c>
      <c r="I172">
        <v>1</v>
      </c>
      <c r="J172" s="8">
        <v>20130620</v>
      </c>
      <c r="K172" t="s">
        <v>160</v>
      </c>
      <c r="L172" t="s">
        <v>140</v>
      </c>
      <c r="M172" t="s">
        <v>143</v>
      </c>
      <c r="N172">
        <v>0</v>
      </c>
      <c r="O172" s="1">
        <v>20</v>
      </c>
      <c r="P172" s="1" t="s">
        <v>284</v>
      </c>
      <c r="Q172" s="1">
        <v>8374.9999993108213</v>
      </c>
      <c r="R172" s="1">
        <v>0</v>
      </c>
      <c r="S172">
        <f t="shared" si="320"/>
        <v>-0.93179000704351111</v>
      </c>
      <c r="T172">
        <f t="shared" si="321"/>
        <v>7.4922219858715111E-2</v>
      </c>
      <c r="U172">
        <f t="shared" si="322"/>
        <v>69.524620635849075</v>
      </c>
      <c r="V172" s="1">
        <v>20</v>
      </c>
      <c r="W172" s="1">
        <v>20</v>
      </c>
      <c r="X172" s="1">
        <v>0</v>
      </c>
      <c r="Y172" s="1">
        <v>0</v>
      </c>
      <c r="Z172" s="1">
        <v>375.033935546875</v>
      </c>
      <c r="AA172" s="1">
        <v>504.40701293945312</v>
      </c>
      <c r="AB172" s="1">
        <v>466.67697143554688</v>
      </c>
      <c r="AC172">
        <v>-9999</v>
      </c>
      <c r="AD172">
        <f t="shared" si="323"/>
        <v>0.25648548508207897</v>
      </c>
      <c r="AE172">
        <f t="shared" si="324"/>
        <v>7.480078693599608E-2</v>
      </c>
      <c r="AF172" s="1">
        <v>-1</v>
      </c>
      <c r="AG172" s="1">
        <v>0.87</v>
      </c>
      <c r="AH172" s="1">
        <v>0.92</v>
      </c>
      <c r="AI172" s="1">
        <v>9.8876972198486328</v>
      </c>
      <c r="AJ172">
        <f t="shared" si="325"/>
        <v>0.87494384860992436</v>
      </c>
      <c r="AK172">
        <f t="shared" si="326"/>
        <v>3.9017676792799202E-5</v>
      </c>
      <c r="AL172">
        <f t="shared" si="327"/>
        <v>0.29163750499198332</v>
      </c>
      <c r="AM172">
        <f t="shared" si="328"/>
        <v>1.344963655632726</v>
      </c>
      <c r="AN172">
        <f t="shared" si="329"/>
        <v>-1</v>
      </c>
      <c r="AO172" s="1">
        <v>1998.05029296875</v>
      </c>
      <c r="AP172" s="1">
        <v>0.5</v>
      </c>
      <c r="AQ172">
        <f t="shared" si="330"/>
        <v>65.382687661528507</v>
      </c>
      <c r="AR172">
        <f t="shared" si="331"/>
        <v>1.2557159975170431</v>
      </c>
      <c r="AS172">
        <f t="shared" si="332"/>
        <v>1.3185436750906772</v>
      </c>
      <c r="AT172">
        <f t="shared" si="333"/>
        <v>20.254306793212891</v>
      </c>
      <c r="AU172" s="1">
        <v>1.46</v>
      </c>
      <c r="AV172">
        <f t="shared" si="334"/>
        <v>5.3766355037689211</v>
      </c>
      <c r="AW172" s="1">
        <v>1</v>
      </c>
      <c r="AX172">
        <f t="shared" si="335"/>
        <v>10.753271007537842</v>
      </c>
      <c r="AY172" s="1">
        <v>17.439983367919922</v>
      </c>
      <c r="AZ172" s="1">
        <v>20.254306793212891</v>
      </c>
      <c r="BA172" s="1">
        <v>17.01997184753418</v>
      </c>
      <c r="BB172" s="1">
        <v>50.712642669677734</v>
      </c>
      <c r="BC172" s="1">
        <v>51.134559631347656</v>
      </c>
      <c r="BD172" s="1">
        <v>12.738313674926758</v>
      </c>
      <c r="BE172" s="1">
        <v>13.340840339660645</v>
      </c>
      <c r="BF172" s="1">
        <v>50.872367858886719</v>
      </c>
      <c r="BG172" s="1">
        <v>53.278648376464844</v>
      </c>
      <c r="BH172" s="1">
        <v>300.2169189453125</v>
      </c>
      <c r="BI172" s="1">
        <v>1998.05029296875</v>
      </c>
      <c r="BJ172" s="1">
        <v>100.70822143554688</v>
      </c>
      <c r="BK172" s="1">
        <v>79.851043701171875</v>
      </c>
      <c r="BL172" s="1">
        <v>-0.2168574333190918</v>
      </c>
      <c r="BM172" s="1">
        <v>-0.16565006971359253</v>
      </c>
      <c r="BN172" s="1">
        <v>0.5</v>
      </c>
      <c r="BO172" s="1">
        <v>-1.355140209197998</v>
      </c>
      <c r="BP172" s="1">
        <v>7.355140209197998</v>
      </c>
      <c r="BQ172" s="1">
        <v>1</v>
      </c>
      <c r="BR172" s="1">
        <v>0</v>
      </c>
      <c r="BS172" s="1">
        <v>0.15999999642372131</v>
      </c>
      <c r="BT172" s="1">
        <v>111115</v>
      </c>
      <c r="BU172">
        <f t="shared" si="336"/>
        <v>2.0562802667487157</v>
      </c>
      <c r="BV172">
        <f t="shared" si="337"/>
        <v>1.2557159975170431E-3</v>
      </c>
      <c r="BW172">
        <f t="shared" si="338"/>
        <v>293.40430679321287</v>
      </c>
      <c r="BX172">
        <f t="shared" si="339"/>
        <v>290.5899833679199</v>
      </c>
      <c r="BY172">
        <f t="shared" si="340"/>
        <v>319.68803972941532</v>
      </c>
      <c r="BZ172">
        <f t="shared" si="341"/>
        <v>0.81504872601302825</v>
      </c>
      <c r="CA172">
        <f t="shared" si="342"/>
        <v>2.3838237000632758</v>
      </c>
      <c r="CB172">
        <f t="shared" si="343"/>
        <v>29.853381866670471</v>
      </c>
      <c r="CC172">
        <f t="shared" si="344"/>
        <v>16.512541527009827</v>
      </c>
      <c r="CD172">
        <f t="shared" si="345"/>
        <v>18.847145080566406</v>
      </c>
      <c r="CE172">
        <f t="shared" si="346"/>
        <v>2.1842339359640217</v>
      </c>
      <c r="CF172">
        <f t="shared" si="347"/>
        <v>7.4403819520757045E-2</v>
      </c>
      <c r="CG172">
        <f t="shared" si="348"/>
        <v>1.0652800249725987</v>
      </c>
      <c r="CH172">
        <f t="shared" si="349"/>
        <v>1.1189539109914231</v>
      </c>
      <c r="CI172">
        <f t="shared" si="350"/>
        <v>4.6548686020104542E-2</v>
      </c>
      <c r="CJ172">
        <f t="shared" si="351"/>
        <v>5.5516135207005801</v>
      </c>
      <c r="CK172">
        <f t="shared" si="352"/>
        <v>1.3596405471580033</v>
      </c>
      <c r="CL172">
        <f t="shared" si="353"/>
        <v>43.858080863822579</v>
      </c>
      <c r="CM172">
        <f t="shared" si="354"/>
        <v>51.251539525988733</v>
      </c>
      <c r="CN172">
        <f t="shared" si="355"/>
        <v>-7.9737158834601342E-3</v>
      </c>
      <c r="CO172">
        <f t="shared" si="356"/>
        <v>0</v>
      </c>
      <c r="CP172">
        <f t="shared" si="357"/>
        <v>1748.181813046265</v>
      </c>
      <c r="CQ172">
        <f t="shared" si="358"/>
        <v>129.37307739257812</v>
      </c>
      <c r="CR172">
        <f t="shared" si="359"/>
        <v>7.480078693599608E-2</v>
      </c>
      <c r="CS172">
        <v>-9999</v>
      </c>
    </row>
    <row r="173" spans="1:97" x14ac:dyDescent="0.2">
      <c r="A173" t="s">
        <v>125</v>
      </c>
      <c r="B173" t="s">
        <v>127</v>
      </c>
      <c r="C173" t="s">
        <v>279</v>
      </c>
      <c r="D173">
        <v>1</v>
      </c>
      <c r="E173">
        <v>1</v>
      </c>
      <c r="F173" t="s">
        <v>133</v>
      </c>
      <c r="G173" t="s">
        <v>135</v>
      </c>
      <c r="H173" t="s">
        <v>280</v>
      </c>
      <c r="I173">
        <v>1</v>
      </c>
      <c r="J173" s="8">
        <v>20130620</v>
      </c>
      <c r="K173" t="s">
        <v>160</v>
      </c>
      <c r="L173" t="s">
        <v>140</v>
      </c>
      <c r="M173" t="s">
        <v>143</v>
      </c>
      <c r="N173">
        <v>0</v>
      </c>
      <c r="O173" s="1">
        <v>21</v>
      </c>
      <c r="P173" s="1" t="s">
        <v>285</v>
      </c>
      <c r="Q173" s="1">
        <v>8542.9999996554106</v>
      </c>
      <c r="R173" s="1">
        <v>0</v>
      </c>
      <c r="S173">
        <f t="shared" si="320"/>
        <v>6.3308082874602434</v>
      </c>
      <c r="T173">
        <f t="shared" si="321"/>
        <v>7.5728816470168089E-2</v>
      </c>
      <c r="U173">
        <f t="shared" si="322"/>
        <v>253.88831464833427</v>
      </c>
      <c r="V173" s="1">
        <v>21</v>
      </c>
      <c r="W173" s="1">
        <v>21</v>
      </c>
      <c r="X173" s="1">
        <v>0</v>
      </c>
      <c r="Y173" s="1">
        <v>0</v>
      </c>
      <c r="Z173" s="1">
        <v>366.5537109375</v>
      </c>
      <c r="AA173" s="1">
        <v>512.19561767578125</v>
      </c>
      <c r="AB173" s="1">
        <v>469.17654418945312</v>
      </c>
      <c r="AC173">
        <v>-9999</v>
      </c>
      <c r="AD173">
        <f t="shared" si="323"/>
        <v>0.28434820937978478</v>
      </c>
      <c r="AE173">
        <f t="shared" si="324"/>
        <v>8.3989538375080566E-2</v>
      </c>
      <c r="AF173" s="1">
        <v>-1</v>
      </c>
      <c r="AG173" s="1">
        <v>0.87</v>
      </c>
      <c r="AH173" s="1">
        <v>0.92</v>
      </c>
      <c r="AI173" s="1">
        <v>9.8876972198486328</v>
      </c>
      <c r="AJ173">
        <f t="shared" si="325"/>
        <v>0.87494384860992436</v>
      </c>
      <c r="AK173">
        <f t="shared" si="326"/>
        <v>4.1846194804361003E-3</v>
      </c>
      <c r="AL173">
        <f t="shared" si="327"/>
        <v>0.29537565423139833</v>
      </c>
      <c r="AM173">
        <f t="shared" si="328"/>
        <v>1.3973276013651224</v>
      </c>
      <c r="AN173">
        <f t="shared" si="329"/>
        <v>-1</v>
      </c>
      <c r="AO173" s="1">
        <v>2002.238037109375</v>
      </c>
      <c r="AP173" s="1">
        <v>0.5</v>
      </c>
      <c r="AQ173">
        <f t="shared" si="330"/>
        <v>73.568362291788887</v>
      </c>
      <c r="AR173">
        <f t="shared" si="331"/>
        <v>1.2827858977045008</v>
      </c>
      <c r="AS173">
        <f t="shared" si="332"/>
        <v>1.3325025081796182</v>
      </c>
      <c r="AT173">
        <f t="shared" si="333"/>
        <v>20.396421432495117</v>
      </c>
      <c r="AU173" s="1">
        <v>1.46</v>
      </c>
      <c r="AV173">
        <f t="shared" si="334"/>
        <v>5.3766355037689211</v>
      </c>
      <c r="AW173" s="1">
        <v>1</v>
      </c>
      <c r="AX173">
        <f t="shared" si="335"/>
        <v>10.753271007537842</v>
      </c>
      <c r="AY173" s="1">
        <v>17.464635848999023</v>
      </c>
      <c r="AZ173" s="1">
        <v>20.396421432495117</v>
      </c>
      <c r="BA173" s="1">
        <v>17.017824172973633</v>
      </c>
      <c r="BB173" s="1">
        <v>400.65695190429688</v>
      </c>
      <c r="BC173" s="1">
        <v>397.3304443359375</v>
      </c>
      <c r="BD173" s="1">
        <v>12.813606262207031</v>
      </c>
      <c r="BE173" s="1">
        <v>13.429042816162109</v>
      </c>
      <c r="BF173" s="1">
        <v>51.094261169433594</v>
      </c>
      <c r="BG173" s="1">
        <v>53.548313140869141</v>
      </c>
      <c r="BH173" s="1">
        <v>300.22860717773438</v>
      </c>
      <c r="BI173" s="1">
        <v>2002.238037109375</v>
      </c>
      <c r="BJ173" s="1">
        <v>99.549392700195312</v>
      </c>
      <c r="BK173" s="1">
        <v>79.852302551269531</v>
      </c>
      <c r="BL173" s="1">
        <v>0.6583867073059082</v>
      </c>
      <c r="BM173" s="1">
        <v>-0.16264218091964722</v>
      </c>
      <c r="BN173" s="1">
        <v>0.5</v>
      </c>
      <c r="BO173" s="1">
        <v>-1.355140209197998</v>
      </c>
      <c r="BP173" s="1">
        <v>7.355140209197998</v>
      </c>
      <c r="BQ173" s="1">
        <v>1</v>
      </c>
      <c r="BR173" s="1">
        <v>0</v>
      </c>
      <c r="BS173" s="1">
        <v>0.15999999642372131</v>
      </c>
      <c r="BT173" s="1">
        <v>111115</v>
      </c>
      <c r="BU173">
        <f t="shared" si="336"/>
        <v>2.0563603231351668</v>
      </c>
      <c r="BV173">
        <f t="shared" si="337"/>
        <v>1.2827858977045008E-3</v>
      </c>
      <c r="BW173">
        <f t="shared" si="338"/>
        <v>293.54642143249509</v>
      </c>
      <c r="BX173">
        <f t="shared" si="339"/>
        <v>290.614635848999</v>
      </c>
      <c r="BY173">
        <f t="shared" si="340"/>
        <v>320.35807877693878</v>
      </c>
      <c r="BZ173">
        <f t="shared" si="341"/>
        <v>0.80869954731444138</v>
      </c>
      <c r="CA173">
        <f t="shared" si="342"/>
        <v>2.4048424981097476</v>
      </c>
      <c r="CB173">
        <f t="shared" si="343"/>
        <v>30.116132174970257</v>
      </c>
      <c r="CC173">
        <f t="shared" si="344"/>
        <v>16.687089358808148</v>
      </c>
      <c r="CD173">
        <f t="shared" si="345"/>
        <v>18.93052864074707</v>
      </c>
      <c r="CE173">
        <f t="shared" si="346"/>
        <v>2.1956387084840938</v>
      </c>
      <c r="CF173">
        <f t="shared" si="347"/>
        <v>7.51992335227884E-2</v>
      </c>
      <c r="CG173">
        <f t="shared" si="348"/>
        <v>1.0723399899301294</v>
      </c>
      <c r="CH173">
        <f t="shared" si="349"/>
        <v>1.1232987185539645</v>
      </c>
      <c r="CI173">
        <f t="shared" si="350"/>
        <v>4.7046815481130558E-2</v>
      </c>
      <c r="CJ173">
        <f t="shared" si="351"/>
        <v>20.273566515530703</v>
      </c>
      <c r="CK173">
        <f t="shared" si="352"/>
        <v>0.63898530371278361</v>
      </c>
      <c r="CL173">
        <f t="shared" si="353"/>
        <v>43.753718917227637</v>
      </c>
      <c r="CM173">
        <f t="shared" si="354"/>
        <v>396.53565443600098</v>
      </c>
      <c r="CN173">
        <f t="shared" si="355"/>
        <v>6.9854098422086966E-3</v>
      </c>
      <c r="CO173">
        <f t="shared" si="356"/>
        <v>0</v>
      </c>
      <c r="CP173">
        <f t="shared" si="357"/>
        <v>1751.845854021657</v>
      </c>
      <c r="CQ173">
        <f t="shared" si="358"/>
        <v>145.64190673828125</v>
      </c>
      <c r="CR173">
        <f t="shared" si="359"/>
        <v>8.3989538375080566E-2</v>
      </c>
      <c r="CS173">
        <v>-9999</v>
      </c>
    </row>
    <row r="174" spans="1:97" x14ac:dyDescent="0.2">
      <c r="A174" t="s">
        <v>125</v>
      </c>
      <c r="B174" t="s">
        <v>127</v>
      </c>
      <c r="C174" t="s">
        <v>279</v>
      </c>
      <c r="D174">
        <v>1</v>
      </c>
      <c r="E174">
        <v>1</v>
      </c>
      <c r="F174" t="s">
        <v>133</v>
      </c>
      <c r="G174" t="s">
        <v>135</v>
      </c>
      <c r="H174" t="s">
        <v>280</v>
      </c>
      <c r="I174">
        <v>1</v>
      </c>
      <c r="J174" s="8">
        <v>20130620</v>
      </c>
      <c r="K174" t="s">
        <v>160</v>
      </c>
      <c r="L174" t="s">
        <v>140</v>
      </c>
      <c r="M174" t="s">
        <v>143</v>
      </c>
      <c r="N174">
        <v>0</v>
      </c>
      <c r="O174" s="1">
        <v>22</v>
      </c>
      <c r="P174" s="1" t="s">
        <v>286</v>
      </c>
      <c r="Q174" s="1">
        <v>8696.4999993452802</v>
      </c>
      <c r="R174" s="1">
        <v>0</v>
      </c>
      <c r="S174">
        <f t="shared" si="320"/>
        <v>13.935354675802744</v>
      </c>
      <c r="T174">
        <f t="shared" si="321"/>
        <v>7.5420663981203284E-2</v>
      </c>
      <c r="U174">
        <f t="shared" si="322"/>
        <v>574.26933992886586</v>
      </c>
      <c r="V174" s="1">
        <v>22</v>
      </c>
      <c r="W174" s="1">
        <v>22</v>
      </c>
      <c r="X174" s="1">
        <v>0</v>
      </c>
      <c r="Y174" s="1">
        <v>0</v>
      </c>
      <c r="Z174" s="1">
        <v>377.059326171875</v>
      </c>
      <c r="AA174" s="1">
        <v>575.31005859375</v>
      </c>
      <c r="AB174" s="1">
        <v>500.5101318359375</v>
      </c>
      <c r="AC174">
        <v>-9999</v>
      </c>
      <c r="AD174">
        <f t="shared" si="323"/>
        <v>0.34459806405343585</v>
      </c>
      <c r="AE174">
        <f t="shared" si="324"/>
        <v>0.13001671992429353</v>
      </c>
      <c r="AF174" s="1">
        <v>-1</v>
      </c>
      <c r="AG174" s="1">
        <v>0.87</v>
      </c>
      <c r="AH174" s="1">
        <v>0.92</v>
      </c>
      <c r="AI174" s="1">
        <v>9.8651676177978516</v>
      </c>
      <c r="AJ174">
        <f t="shared" si="325"/>
        <v>0.87493258380889893</v>
      </c>
      <c r="AK174">
        <f t="shared" si="326"/>
        <v>8.5295557616813494E-3</v>
      </c>
      <c r="AL174">
        <f t="shared" si="327"/>
        <v>0.37729962378468906</v>
      </c>
      <c r="AM174">
        <f t="shared" si="328"/>
        <v>1.5257812727631788</v>
      </c>
      <c r="AN174">
        <f t="shared" si="329"/>
        <v>-1</v>
      </c>
      <c r="AO174" s="1">
        <v>2001.310791015625</v>
      </c>
      <c r="AP174" s="1">
        <v>0.5</v>
      </c>
      <c r="AQ174">
        <f t="shared" si="330"/>
        <v>113.83041978443293</v>
      </c>
      <c r="AR174">
        <f t="shared" si="331"/>
        <v>1.2933783124719413</v>
      </c>
      <c r="AS174">
        <f t="shared" si="332"/>
        <v>1.3487020217178867</v>
      </c>
      <c r="AT174">
        <f t="shared" si="333"/>
        <v>20.539588928222656</v>
      </c>
      <c r="AU174" s="1">
        <v>1.46</v>
      </c>
      <c r="AV174">
        <f t="shared" si="334"/>
        <v>5.3766355037689211</v>
      </c>
      <c r="AW174" s="1">
        <v>1</v>
      </c>
      <c r="AX174">
        <f t="shared" si="335"/>
        <v>10.753271007537842</v>
      </c>
      <c r="AY174" s="1">
        <v>17.509435653686523</v>
      </c>
      <c r="AZ174" s="1">
        <v>20.539588928222656</v>
      </c>
      <c r="BA174" s="1">
        <v>17.014564514160156</v>
      </c>
      <c r="BB174" s="1">
        <v>899.24822998046875</v>
      </c>
      <c r="BC174" s="1">
        <v>891.90960693359375</v>
      </c>
      <c r="BD174" s="1">
        <v>12.873093605041504</v>
      </c>
      <c r="BE174" s="1">
        <v>13.493650436401367</v>
      </c>
      <c r="BF174" s="1">
        <v>51.185527801513672</v>
      </c>
      <c r="BG174" s="1">
        <v>53.652965545654297</v>
      </c>
      <c r="BH174" s="1">
        <v>300.19036865234375</v>
      </c>
      <c r="BI174" s="1">
        <v>2001.310791015625</v>
      </c>
      <c r="BJ174" s="1">
        <v>97.572723388671875</v>
      </c>
      <c r="BK174" s="1">
        <v>79.850814819335938</v>
      </c>
      <c r="BL174" s="1">
        <v>1.2779545783996582</v>
      </c>
      <c r="BM174" s="1">
        <v>-0.15826863050460815</v>
      </c>
      <c r="BN174" s="1">
        <v>0.5</v>
      </c>
      <c r="BO174" s="1">
        <v>-1.355140209197998</v>
      </c>
      <c r="BP174" s="1">
        <v>7.355140209197998</v>
      </c>
      <c r="BQ174" s="1">
        <v>1</v>
      </c>
      <c r="BR174" s="1">
        <v>0</v>
      </c>
      <c r="BS174" s="1">
        <v>0.15999999642372131</v>
      </c>
      <c r="BT174" s="1">
        <v>111115</v>
      </c>
      <c r="BU174">
        <f t="shared" si="336"/>
        <v>2.0560984154270119</v>
      </c>
      <c r="BV174">
        <f t="shared" si="337"/>
        <v>1.2933783124719413E-3</v>
      </c>
      <c r="BW174">
        <f t="shared" si="338"/>
        <v>293.68958892822263</v>
      </c>
      <c r="BX174">
        <f t="shared" si="339"/>
        <v>290.6594356536865</v>
      </c>
      <c r="BY174">
        <f t="shared" si="340"/>
        <v>320.20971940525487</v>
      </c>
      <c r="BZ174">
        <f t="shared" si="341"/>
        <v>0.80272577481295437</v>
      </c>
      <c r="CA174">
        <f t="shared" si="342"/>
        <v>2.4261810039518239</v>
      </c>
      <c r="CB174">
        <f t="shared" si="343"/>
        <v>30.383922937306362</v>
      </c>
      <c r="CC174">
        <f t="shared" si="344"/>
        <v>16.890272500904995</v>
      </c>
      <c r="CD174">
        <f t="shared" si="345"/>
        <v>19.02451229095459</v>
      </c>
      <c r="CE174">
        <f t="shared" si="346"/>
        <v>2.2085558636870686</v>
      </c>
      <c r="CF174">
        <f t="shared" si="347"/>
        <v>7.4895367229950632E-2</v>
      </c>
      <c r="CG174">
        <f t="shared" si="348"/>
        <v>1.0774789822339372</v>
      </c>
      <c r="CH174">
        <f t="shared" si="349"/>
        <v>1.1310768814531313</v>
      </c>
      <c r="CI174">
        <f t="shared" si="350"/>
        <v>4.6856517412569208E-2</v>
      </c>
      <c r="CJ174">
        <f t="shared" si="351"/>
        <v>45.855874719082152</v>
      </c>
      <c r="CK174">
        <f t="shared" si="352"/>
        <v>0.64386495611726546</v>
      </c>
      <c r="CL174">
        <f t="shared" si="353"/>
        <v>43.55943183345795</v>
      </c>
      <c r="CM174">
        <f t="shared" si="354"/>
        <v>890.16011798282273</v>
      </c>
      <c r="CN174">
        <f t="shared" si="355"/>
        <v>6.8191791545462463E-3</v>
      </c>
      <c r="CO174">
        <f t="shared" si="356"/>
        <v>0</v>
      </c>
      <c r="CP174">
        <f t="shared" si="357"/>
        <v>1751.0120213879322</v>
      </c>
      <c r="CQ174">
        <f t="shared" si="358"/>
        <v>198.250732421875</v>
      </c>
      <c r="CR174">
        <f t="shared" si="359"/>
        <v>0.13001671992429353</v>
      </c>
      <c r="CS174">
        <v>-9999</v>
      </c>
    </row>
    <row r="175" spans="1:97" x14ac:dyDescent="0.2">
      <c r="A175" t="s">
        <v>125</v>
      </c>
      <c r="B175" t="s">
        <v>127</v>
      </c>
      <c r="C175" t="s">
        <v>279</v>
      </c>
      <c r="D175">
        <v>1</v>
      </c>
      <c r="E175">
        <v>1</v>
      </c>
      <c r="F175" t="s">
        <v>133</v>
      </c>
      <c r="G175" t="s">
        <v>135</v>
      </c>
      <c r="H175" t="s">
        <v>280</v>
      </c>
      <c r="I175">
        <v>1</v>
      </c>
      <c r="J175" s="8">
        <v>20130620</v>
      </c>
      <c r="K175" t="s">
        <v>160</v>
      </c>
      <c r="L175" t="s">
        <v>140</v>
      </c>
      <c r="M175" t="s">
        <v>143</v>
      </c>
      <c r="N175">
        <v>0</v>
      </c>
      <c r="O175" s="1">
        <v>23</v>
      </c>
      <c r="P175" s="1" t="s">
        <v>287</v>
      </c>
      <c r="Q175" s="1">
        <v>8825.9999998621643</v>
      </c>
      <c r="R175" s="1">
        <v>0</v>
      </c>
      <c r="S175">
        <f t="shared" si="320"/>
        <v>15.901156010224449</v>
      </c>
      <c r="T175">
        <f t="shared" si="321"/>
        <v>7.602797865847806E-2</v>
      </c>
      <c r="U175">
        <f t="shared" si="322"/>
        <v>828.07193344300379</v>
      </c>
      <c r="V175" s="1">
        <v>23</v>
      </c>
      <c r="W175" s="1">
        <v>23</v>
      </c>
      <c r="X175" s="1">
        <v>0</v>
      </c>
      <c r="Y175" s="1">
        <v>0</v>
      </c>
      <c r="Z175" s="1">
        <v>380.566162109375</v>
      </c>
      <c r="AA175" s="1">
        <v>584.90576171875</v>
      </c>
      <c r="AB175" s="1">
        <v>510.95123291015625</v>
      </c>
      <c r="AC175">
        <v>-9999</v>
      </c>
      <c r="AD175">
        <f t="shared" si="323"/>
        <v>0.34935473880257489</v>
      </c>
      <c r="AE175">
        <f t="shared" si="324"/>
        <v>0.12643836605623068</v>
      </c>
      <c r="AF175" s="1">
        <v>-1</v>
      </c>
      <c r="AG175" s="1">
        <v>0.87</v>
      </c>
      <c r="AH175" s="1">
        <v>0.92</v>
      </c>
      <c r="AI175" s="1">
        <v>9.8651676177978516</v>
      </c>
      <c r="AJ175">
        <f t="shared" si="325"/>
        <v>0.87493258380889893</v>
      </c>
      <c r="AK175">
        <f t="shared" si="326"/>
        <v>9.6527055423190795E-3</v>
      </c>
      <c r="AL175">
        <f t="shared" si="327"/>
        <v>0.36191971086352637</v>
      </c>
      <c r="AM175">
        <f t="shared" si="328"/>
        <v>1.5369358076313879</v>
      </c>
      <c r="AN175">
        <f t="shared" si="329"/>
        <v>-1</v>
      </c>
      <c r="AO175" s="1">
        <v>2001.21044921875</v>
      </c>
      <c r="AP175" s="1">
        <v>0.5</v>
      </c>
      <c r="AQ175">
        <f t="shared" si="330"/>
        <v>110.69199930659101</v>
      </c>
      <c r="AR175">
        <f t="shared" si="331"/>
        <v>1.3040802536389124</v>
      </c>
      <c r="AS175">
        <f t="shared" si="332"/>
        <v>1.3490002339045424</v>
      </c>
      <c r="AT175">
        <f t="shared" si="333"/>
        <v>20.560892105102539</v>
      </c>
      <c r="AU175" s="1">
        <v>1.46</v>
      </c>
      <c r="AV175">
        <f t="shared" si="334"/>
        <v>5.3766355037689211</v>
      </c>
      <c r="AW175" s="1">
        <v>1</v>
      </c>
      <c r="AX175">
        <f t="shared" si="335"/>
        <v>10.753271007537842</v>
      </c>
      <c r="AY175" s="1">
        <v>17.515645980834961</v>
      </c>
      <c r="AZ175" s="1">
        <v>20.560892105102539</v>
      </c>
      <c r="BA175" s="1">
        <v>17.014892578125</v>
      </c>
      <c r="BB175" s="1">
        <v>1201.1217041015625</v>
      </c>
      <c r="BC175" s="1">
        <v>1192.6319580078125</v>
      </c>
      <c r="BD175" s="1">
        <v>12.904428482055664</v>
      </c>
      <c r="BE175" s="1">
        <v>13.530072212219238</v>
      </c>
      <c r="BF175" s="1">
        <v>51.289188385009766</v>
      </c>
      <c r="BG175" s="1">
        <v>53.775836944580078</v>
      </c>
      <c r="BH175" s="1">
        <v>300.20223999023438</v>
      </c>
      <c r="BI175" s="1">
        <v>2001.21044921875</v>
      </c>
      <c r="BJ175" s="1">
        <v>96.220230102539062</v>
      </c>
      <c r="BK175" s="1">
        <v>79.849540710449219</v>
      </c>
      <c r="BL175" s="1">
        <v>1.7919926643371582</v>
      </c>
      <c r="BM175" s="1">
        <v>-0.15703648328781128</v>
      </c>
      <c r="BN175" s="1">
        <v>0.5</v>
      </c>
      <c r="BO175" s="1">
        <v>-1.355140209197998</v>
      </c>
      <c r="BP175" s="1">
        <v>7.355140209197998</v>
      </c>
      <c r="BQ175" s="1">
        <v>1</v>
      </c>
      <c r="BR175" s="1">
        <v>0</v>
      </c>
      <c r="BS175" s="1">
        <v>0.15999999642372131</v>
      </c>
      <c r="BT175" s="1">
        <v>111115</v>
      </c>
      <c r="BU175">
        <f t="shared" si="336"/>
        <v>2.0561797259605092</v>
      </c>
      <c r="BV175">
        <f t="shared" si="337"/>
        <v>1.3040802536389124E-3</v>
      </c>
      <c r="BW175">
        <f t="shared" si="338"/>
        <v>293.71089210510252</v>
      </c>
      <c r="BX175">
        <f t="shared" si="339"/>
        <v>290.66564598083494</v>
      </c>
      <c r="BY175">
        <f t="shared" si="340"/>
        <v>320.19366471811372</v>
      </c>
      <c r="BZ175">
        <f t="shared" si="341"/>
        <v>0.80043958643749169</v>
      </c>
      <c r="CA175">
        <f t="shared" si="342"/>
        <v>2.4293702858294601</v>
      </c>
      <c r="CB175">
        <f t="shared" si="343"/>
        <v>30.424348896869102</v>
      </c>
      <c r="CC175">
        <f t="shared" si="344"/>
        <v>16.894276684649864</v>
      </c>
      <c r="CD175">
        <f t="shared" si="345"/>
        <v>19.03826904296875</v>
      </c>
      <c r="CE175">
        <f t="shared" si="346"/>
        <v>2.2104521765619634</v>
      </c>
      <c r="CF175">
        <f t="shared" si="347"/>
        <v>7.5494218020207587E-2</v>
      </c>
      <c r="CG175">
        <f t="shared" si="348"/>
        <v>1.0803700519249178</v>
      </c>
      <c r="CH175">
        <f t="shared" si="349"/>
        <v>1.1300821246370456</v>
      </c>
      <c r="CI175">
        <f t="shared" si="350"/>
        <v>4.7231552753007867E-2</v>
      </c>
      <c r="CJ175">
        <f t="shared" si="351"/>
        <v>66.121163560637527</v>
      </c>
      <c r="CK175">
        <f t="shared" si="352"/>
        <v>0.69432311274487868</v>
      </c>
      <c r="CL175">
        <f t="shared" si="353"/>
        <v>43.622010816786982</v>
      </c>
      <c r="CM175">
        <f t="shared" si="354"/>
        <v>1190.6356760765977</v>
      </c>
      <c r="CN175">
        <f t="shared" si="355"/>
        <v>5.8257988855425821E-3</v>
      </c>
      <c r="CO175">
        <f t="shared" si="356"/>
        <v>0</v>
      </c>
      <c r="CP175">
        <f t="shared" si="357"/>
        <v>1750.9242290803284</v>
      </c>
      <c r="CQ175">
        <f t="shared" si="358"/>
        <v>204.339599609375</v>
      </c>
      <c r="CR175">
        <f t="shared" si="359"/>
        <v>0.12643836605623068</v>
      </c>
      <c r="CS175">
        <v>-9999</v>
      </c>
    </row>
    <row r="176" spans="1:97" x14ac:dyDescent="0.2">
      <c r="A176" t="s">
        <v>125</v>
      </c>
      <c r="B176" t="s">
        <v>127</v>
      </c>
      <c r="C176" t="s">
        <v>279</v>
      </c>
      <c r="D176">
        <v>1</v>
      </c>
      <c r="E176">
        <v>1</v>
      </c>
      <c r="F176" t="s">
        <v>133</v>
      </c>
      <c r="G176" t="s">
        <v>135</v>
      </c>
      <c r="H176" t="s">
        <v>280</v>
      </c>
      <c r="I176">
        <v>1</v>
      </c>
      <c r="J176" s="8">
        <v>20130620</v>
      </c>
      <c r="K176" t="s">
        <v>160</v>
      </c>
      <c r="L176" t="s">
        <v>140</v>
      </c>
      <c r="M176" t="s">
        <v>143</v>
      </c>
      <c r="N176">
        <v>0</v>
      </c>
      <c r="O176" s="1">
        <v>24</v>
      </c>
      <c r="P176" s="1" t="s">
        <v>288</v>
      </c>
      <c r="Q176" s="1">
        <v>8943.4999995520338</v>
      </c>
      <c r="R176" s="1">
        <v>0</v>
      </c>
      <c r="S176">
        <f t="shared" si="320"/>
        <v>18.169157937064579</v>
      </c>
      <c r="T176">
        <f t="shared" si="321"/>
        <v>7.5216056922204372E-2</v>
      </c>
      <c r="U176">
        <f t="shared" si="322"/>
        <v>1066.8104420383108</v>
      </c>
      <c r="V176" s="1">
        <v>24</v>
      </c>
      <c r="W176" s="1">
        <v>24</v>
      </c>
      <c r="X176" s="1">
        <v>0</v>
      </c>
      <c r="Y176" s="1">
        <v>0</v>
      </c>
      <c r="Z176" s="1">
        <v>386.429443359375</v>
      </c>
      <c r="AA176" s="1">
        <v>599.84295654296875</v>
      </c>
      <c r="AB176" s="1">
        <v>520.05072021484375</v>
      </c>
      <c r="AC176">
        <v>-9999</v>
      </c>
      <c r="AD176">
        <f t="shared" si="323"/>
        <v>0.35578231077938183</v>
      </c>
      <c r="AE176">
        <f t="shared" si="324"/>
        <v>0.13302187757273301</v>
      </c>
      <c r="AF176" s="1">
        <v>-1</v>
      </c>
      <c r="AG176" s="1">
        <v>0.87</v>
      </c>
      <c r="AH176" s="1">
        <v>0.92</v>
      </c>
      <c r="AI176" s="1">
        <v>9.8651676177978516</v>
      </c>
      <c r="AJ176">
        <f t="shared" si="325"/>
        <v>0.87493258380889893</v>
      </c>
      <c r="AK176">
        <f t="shared" si="326"/>
        <v>1.0947253283261994E-2</v>
      </c>
      <c r="AL176">
        <f t="shared" si="327"/>
        <v>0.37388558548999634</v>
      </c>
      <c r="AM176">
        <f t="shared" si="328"/>
        <v>1.5522703221791554</v>
      </c>
      <c r="AN176">
        <f t="shared" si="329"/>
        <v>-1</v>
      </c>
      <c r="AO176" s="1">
        <v>2001.35107421875</v>
      </c>
      <c r="AP176" s="1">
        <v>0.5</v>
      </c>
      <c r="AQ176">
        <f t="shared" si="330"/>
        <v>116.46379755254823</v>
      </c>
      <c r="AR176">
        <f t="shared" si="331"/>
        <v>1.2981067495240428</v>
      </c>
      <c r="AS176">
        <f t="shared" si="332"/>
        <v>1.3571641290997218</v>
      </c>
      <c r="AT176">
        <f t="shared" si="333"/>
        <v>20.635843276977539</v>
      </c>
      <c r="AU176" s="1">
        <v>1.46</v>
      </c>
      <c r="AV176">
        <f t="shared" si="334"/>
        <v>5.3766355037689211</v>
      </c>
      <c r="AW176" s="1">
        <v>1</v>
      </c>
      <c r="AX176">
        <f t="shared" si="335"/>
        <v>10.753271007537842</v>
      </c>
      <c r="AY176" s="1">
        <v>17.517328262329102</v>
      </c>
      <c r="AZ176" s="1">
        <v>20.635843276977539</v>
      </c>
      <c r="BA176" s="1">
        <v>17.010704040527344</v>
      </c>
      <c r="BB176" s="1">
        <v>1500.92626953125</v>
      </c>
      <c r="BC176" s="1">
        <v>1491.1490478515625</v>
      </c>
      <c r="BD176" s="1">
        <v>12.94527530670166</v>
      </c>
      <c r="BE176" s="1">
        <v>13.567995071411133</v>
      </c>
      <c r="BF176" s="1">
        <v>51.448829650878906</v>
      </c>
      <c r="BG176" s="1">
        <v>53.923721313476562</v>
      </c>
      <c r="BH176" s="1">
        <v>300.21871948242188</v>
      </c>
      <c r="BI176" s="1">
        <v>2001.35107421875</v>
      </c>
      <c r="BJ176" s="1">
        <v>96.732284545898438</v>
      </c>
      <c r="BK176" s="1">
        <v>79.85382080078125</v>
      </c>
      <c r="BL176" s="1">
        <v>2.4818120002746582</v>
      </c>
      <c r="BM176" s="1">
        <v>-0.15092247724533081</v>
      </c>
      <c r="BN176" s="1">
        <v>0.5</v>
      </c>
      <c r="BO176" s="1">
        <v>-1.355140209197998</v>
      </c>
      <c r="BP176" s="1">
        <v>7.355140209197998</v>
      </c>
      <c r="BQ176" s="1">
        <v>1</v>
      </c>
      <c r="BR176" s="1">
        <v>0</v>
      </c>
      <c r="BS176" s="1">
        <v>0.15999999642372131</v>
      </c>
      <c r="BT176" s="1">
        <v>111115</v>
      </c>
      <c r="BU176">
        <f t="shared" si="336"/>
        <v>2.0562925991946703</v>
      </c>
      <c r="BV176">
        <f t="shared" si="337"/>
        <v>1.2981067495240429E-3</v>
      </c>
      <c r="BW176">
        <f t="shared" si="338"/>
        <v>293.78584327697752</v>
      </c>
      <c r="BX176">
        <f t="shared" si="339"/>
        <v>290.66732826232908</v>
      </c>
      <c r="BY176">
        <f t="shared" si="340"/>
        <v>320.21616471761081</v>
      </c>
      <c r="BZ176">
        <f t="shared" si="341"/>
        <v>0.79862392271925453</v>
      </c>
      <c r="CA176">
        <f t="shared" si="342"/>
        <v>2.4406203761580696</v>
      </c>
      <c r="CB176">
        <f t="shared" si="343"/>
        <v>30.563601737315889</v>
      </c>
      <c r="CC176">
        <f t="shared" si="344"/>
        <v>16.995606665904756</v>
      </c>
      <c r="CD176">
        <f t="shared" si="345"/>
        <v>19.07658576965332</v>
      </c>
      <c r="CE176">
        <f t="shared" si="346"/>
        <v>2.2157415101022724</v>
      </c>
      <c r="CF176">
        <f t="shared" si="347"/>
        <v>7.4693596565069853E-2</v>
      </c>
      <c r="CG176">
        <f t="shared" si="348"/>
        <v>1.0834562470583478</v>
      </c>
      <c r="CH176">
        <f t="shared" si="349"/>
        <v>1.1322852630439246</v>
      </c>
      <c r="CI176">
        <f t="shared" si="350"/>
        <v>4.6730158191661063E-2</v>
      </c>
      <c r="CJ176">
        <f t="shared" si="351"/>
        <v>85.1888898669295</v>
      </c>
      <c r="CK176">
        <f t="shared" si="352"/>
        <v>0.715428443303749</v>
      </c>
      <c r="CL176">
        <f t="shared" si="353"/>
        <v>43.532922166990154</v>
      </c>
      <c r="CM176">
        <f t="shared" si="354"/>
        <v>1488.8680337119724</v>
      </c>
      <c r="CN176">
        <f t="shared" si="355"/>
        <v>5.3124690731791045E-3</v>
      </c>
      <c r="CO176">
        <f t="shared" si="356"/>
        <v>0</v>
      </c>
      <c r="CP176">
        <f t="shared" si="357"/>
        <v>1751.0472664749263</v>
      </c>
      <c r="CQ176">
        <f t="shared" si="358"/>
        <v>213.41351318359375</v>
      </c>
      <c r="CR176">
        <f t="shared" si="359"/>
        <v>0.13302187757273301</v>
      </c>
      <c r="CS176">
        <v>-9999</v>
      </c>
    </row>
    <row r="177" spans="1:97" x14ac:dyDescent="0.2">
      <c r="A177" t="s">
        <v>125</v>
      </c>
      <c r="B177" t="s">
        <v>127</v>
      </c>
      <c r="C177" t="s">
        <v>279</v>
      </c>
      <c r="D177">
        <v>1</v>
      </c>
      <c r="E177">
        <v>1</v>
      </c>
      <c r="F177" t="s">
        <v>133</v>
      </c>
      <c r="G177" t="s">
        <v>135</v>
      </c>
      <c r="H177" t="s">
        <v>280</v>
      </c>
      <c r="I177">
        <v>1</v>
      </c>
      <c r="J177" s="8">
        <v>20130620</v>
      </c>
      <c r="K177" t="s">
        <v>160</v>
      </c>
      <c r="L177" t="s">
        <v>140</v>
      </c>
      <c r="M177" t="s">
        <v>143</v>
      </c>
      <c r="N177">
        <v>0</v>
      </c>
      <c r="O177" s="1">
        <v>25</v>
      </c>
      <c r="P177" s="1" t="s">
        <v>289</v>
      </c>
      <c r="Q177" s="1">
        <v>8977.9999971743673</v>
      </c>
      <c r="R177" s="1">
        <v>0</v>
      </c>
      <c r="S177">
        <f t="shared" si="320"/>
        <v>17.166424203228619</v>
      </c>
      <c r="T177">
        <f t="shared" si="321"/>
        <v>7.5381534280021853E-2</v>
      </c>
      <c r="U177">
        <f t="shared" si="322"/>
        <v>1089.9727495525037</v>
      </c>
      <c r="V177" s="1">
        <v>25</v>
      </c>
      <c r="W177" s="1">
        <v>25</v>
      </c>
      <c r="X177" s="1">
        <v>0</v>
      </c>
      <c r="Y177" s="1">
        <v>0</v>
      </c>
      <c r="Z177" s="1">
        <v>391.90234375</v>
      </c>
      <c r="AA177" s="1">
        <v>620.336669921875</v>
      </c>
      <c r="AB177" s="1">
        <v>540.91925048828125</v>
      </c>
      <c r="AC177">
        <v>-9999</v>
      </c>
      <c r="AD177">
        <f t="shared" si="323"/>
        <v>0.36824249999704828</v>
      </c>
      <c r="AE177">
        <f t="shared" si="324"/>
        <v>0.12802309340119383</v>
      </c>
      <c r="AF177" s="1">
        <v>-1</v>
      </c>
      <c r="AG177" s="1">
        <v>0.87</v>
      </c>
      <c r="AH177" s="1">
        <v>0.92</v>
      </c>
      <c r="AI177" s="1">
        <v>9.8651676177978516</v>
      </c>
      <c r="AJ177">
        <f t="shared" si="325"/>
        <v>0.87493258380889893</v>
      </c>
      <c r="AK177">
        <f t="shared" si="326"/>
        <v>1.0374559079203311E-2</v>
      </c>
      <c r="AL177">
        <f t="shared" si="327"/>
        <v>0.34765974433211816</v>
      </c>
      <c r="AM177">
        <f t="shared" si="328"/>
        <v>1.5828858383087305</v>
      </c>
      <c r="AN177">
        <f t="shared" si="329"/>
        <v>-1</v>
      </c>
      <c r="AO177" s="1">
        <v>2001.3599853515625</v>
      </c>
      <c r="AP177" s="1">
        <v>0.5</v>
      </c>
      <c r="AQ177">
        <f t="shared" si="330"/>
        <v>112.08774294792701</v>
      </c>
      <c r="AR177">
        <f t="shared" si="331"/>
        <v>1.2754754872980394</v>
      </c>
      <c r="AS177">
        <f t="shared" si="332"/>
        <v>1.330794273710626</v>
      </c>
      <c r="AT177">
        <f t="shared" si="333"/>
        <v>20.450775146484375</v>
      </c>
      <c r="AU177" s="1">
        <v>1.46</v>
      </c>
      <c r="AV177">
        <f t="shared" si="334"/>
        <v>5.3766355037689211</v>
      </c>
      <c r="AW177" s="1">
        <v>1</v>
      </c>
      <c r="AX177">
        <f t="shared" si="335"/>
        <v>10.753271007537842</v>
      </c>
      <c r="AY177" s="1">
        <v>17.514389038085938</v>
      </c>
      <c r="AZ177" s="1">
        <v>20.450775146484375</v>
      </c>
      <c r="BA177" s="1">
        <v>17.019214630126953</v>
      </c>
      <c r="BB177" s="1">
        <v>1500.9521484375</v>
      </c>
      <c r="BC177" s="1">
        <v>1491.6788330078125</v>
      </c>
      <c r="BD177" s="1">
        <v>12.94001579284668</v>
      </c>
      <c r="BE177" s="1">
        <v>13.551877021789551</v>
      </c>
      <c r="BF177" s="1">
        <v>51.43560791015625</v>
      </c>
      <c r="BG177" s="1">
        <v>53.867713928222656</v>
      </c>
      <c r="BH177" s="1">
        <v>300.224609375</v>
      </c>
      <c r="BI177" s="1">
        <v>2001.3599853515625</v>
      </c>
      <c r="BJ177" s="1">
        <v>90.680862426757812</v>
      </c>
      <c r="BK177" s="1">
        <v>79.850929260253906</v>
      </c>
      <c r="BL177" s="1">
        <v>2.4818120002746582</v>
      </c>
      <c r="BM177" s="1">
        <v>-0.15092247724533081</v>
      </c>
      <c r="BN177" s="1">
        <v>0.5</v>
      </c>
      <c r="BO177" s="1">
        <v>-1.355140209197998</v>
      </c>
      <c r="BP177" s="1">
        <v>7.355140209197998</v>
      </c>
      <c r="BQ177" s="1">
        <v>1</v>
      </c>
      <c r="BR177" s="1">
        <v>0</v>
      </c>
      <c r="BS177" s="1">
        <v>0.15999999642372131</v>
      </c>
      <c r="BT177" s="1">
        <v>111115</v>
      </c>
      <c r="BU177">
        <f t="shared" si="336"/>
        <v>2.0563329409246576</v>
      </c>
      <c r="BV177">
        <f t="shared" si="337"/>
        <v>1.2754754872980395E-3</v>
      </c>
      <c r="BW177">
        <f t="shared" si="338"/>
        <v>293.60077514648435</v>
      </c>
      <c r="BX177">
        <f t="shared" si="339"/>
        <v>290.66438903808591</v>
      </c>
      <c r="BY177">
        <f t="shared" si="340"/>
        <v>320.21759049882894</v>
      </c>
      <c r="BZ177">
        <f t="shared" si="341"/>
        <v>0.8090850483522809</v>
      </c>
      <c r="CA177">
        <f t="shared" si="342"/>
        <v>2.4129242471212038</v>
      </c>
      <c r="CB177">
        <f t="shared" si="343"/>
        <v>30.21786057438214</v>
      </c>
      <c r="CC177">
        <f t="shared" si="344"/>
        <v>16.665983552592589</v>
      </c>
      <c r="CD177">
        <f t="shared" si="345"/>
        <v>18.982582092285156</v>
      </c>
      <c r="CE177">
        <f t="shared" si="346"/>
        <v>2.2027847502722246</v>
      </c>
      <c r="CF177">
        <f t="shared" si="347"/>
        <v>7.4856780559421257E-2</v>
      </c>
      <c r="CG177">
        <f t="shared" si="348"/>
        <v>1.0821299734105778</v>
      </c>
      <c r="CH177">
        <f t="shared" si="349"/>
        <v>1.1206547768616468</v>
      </c>
      <c r="CI177">
        <f t="shared" si="350"/>
        <v>4.6832352391973517E-2</v>
      </c>
      <c r="CJ177">
        <f t="shared" si="351"/>
        <v>87.035336920121424</v>
      </c>
      <c r="CK177">
        <f t="shared" si="352"/>
        <v>0.73070202877028767</v>
      </c>
      <c r="CL177">
        <f t="shared" si="353"/>
        <v>44.005750140301494</v>
      </c>
      <c r="CM177">
        <f t="shared" si="354"/>
        <v>1489.523705264997</v>
      </c>
      <c r="CN177">
        <f t="shared" si="355"/>
        <v>5.0715632897920734E-3</v>
      </c>
      <c r="CO177">
        <f t="shared" si="356"/>
        <v>0</v>
      </c>
      <c r="CP177">
        <f t="shared" si="357"/>
        <v>1751.0550631153826</v>
      </c>
      <c r="CQ177">
        <f t="shared" si="358"/>
        <v>228.434326171875</v>
      </c>
      <c r="CR177">
        <f t="shared" si="359"/>
        <v>0.12802309340119383</v>
      </c>
      <c r="CS177">
        <v>-9999</v>
      </c>
    </row>
    <row r="178" spans="1:97" x14ac:dyDescent="0.2">
      <c r="A178" t="s">
        <v>125</v>
      </c>
      <c r="B178" t="s">
        <v>127</v>
      </c>
      <c r="C178" t="s">
        <v>279</v>
      </c>
      <c r="D178">
        <v>1</v>
      </c>
      <c r="E178">
        <v>1</v>
      </c>
      <c r="F178" t="s">
        <v>133</v>
      </c>
      <c r="G178" t="s">
        <v>135</v>
      </c>
      <c r="H178" t="s">
        <v>280</v>
      </c>
      <c r="I178">
        <v>2</v>
      </c>
      <c r="J178" s="8">
        <v>20130620</v>
      </c>
      <c r="K178" t="s">
        <v>160</v>
      </c>
      <c r="L178" t="s">
        <v>140</v>
      </c>
      <c r="M178" t="s">
        <v>143</v>
      </c>
      <c r="N178">
        <v>0</v>
      </c>
      <c r="O178" s="1">
        <v>26</v>
      </c>
      <c r="P178" s="1" t="s">
        <v>290</v>
      </c>
      <c r="Q178" s="1">
        <v>10360.49999934528</v>
      </c>
      <c r="R178" s="1">
        <v>0</v>
      </c>
      <c r="S178">
        <f>(BB178-BC178*(1000-BD178)/(1000-BE178))*BU178</f>
        <v>5.8701670029972721</v>
      </c>
      <c r="T178">
        <f>IF(CF178&lt;&gt;0,1/(1/CF178-1/AX178),0)</f>
        <v>6.5888973759958946E-2</v>
      </c>
      <c r="U178">
        <f>((CI178-BV178/2)*BC178-S178)/(CI178+BV178/2)</f>
        <v>241.36739349574793</v>
      </c>
      <c r="V178" s="1">
        <v>26</v>
      </c>
      <c r="W178" s="1">
        <v>26</v>
      </c>
      <c r="X178" s="1">
        <v>0</v>
      </c>
      <c r="Y178" s="1">
        <v>0</v>
      </c>
      <c r="Z178" s="1">
        <v>372.070556640625</v>
      </c>
      <c r="AA178" s="1">
        <v>501.24478149414062</v>
      </c>
      <c r="AB178" s="1">
        <v>447.87030029296875</v>
      </c>
      <c r="AC178">
        <v>-9999</v>
      </c>
      <c r="AD178">
        <f>CQ178/AA178</f>
        <v>0.25770687221613625</v>
      </c>
      <c r="AE178">
        <f>(AA178-AB178)/AA178</f>
        <v>0.1064838641153929</v>
      </c>
      <c r="AF178" s="1">
        <v>-1</v>
      </c>
      <c r="AG178" s="1">
        <v>0.87</v>
      </c>
      <c r="AH178" s="1">
        <v>0.92</v>
      </c>
      <c r="AI178" s="1">
        <v>9.8427400588989258</v>
      </c>
      <c r="AJ178">
        <f>(AI178*AH178+(100-AI178)*AG178)/100</f>
        <v>0.87492137002944947</v>
      </c>
      <c r="AK178">
        <f>(S178-AF178)/CP178</f>
        <v>3.9281119631020146E-3</v>
      </c>
      <c r="AL178">
        <f>(AA178-AB178)/(AA178-Z178)</f>
        <v>0.41319761168839114</v>
      </c>
      <c r="AM178">
        <f>(Y178-AA178)/(Y178-Z178)</f>
        <v>1.3471766914851107</v>
      </c>
      <c r="AN178">
        <f>(Y178-AA178)/AA178</f>
        <v>-1</v>
      </c>
      <c r="AO178" s="1">
        <v>1999.0074462890625</v>
      </c>
      <c r="AP178" s="1">
        <v>0.5</v>
      </c>
      <c r="AQ178">
        <f>AE178*AP178*AJ178*AO178</f>
        <v>93.118772640521428</v>
      </c>
      <c r="AR178">
        <f>BV178*1000</f>
        <v>1.7047718674748784</v>
      </c>
      <c r="AS178">
        <f>(CA178-CG178)</f>
        <v>2.0235720389502303</v>
      </c>
      <c r="AT178">
        <f>(AZ178+BZ178*R178)</f>
        <v>24.778162002563477</v>
      </c>
      <c r="AU178" s="1">
        <v>1.46</v>
      </c>
      <c r="AV178">
        <f>(AU178*BO178+BP178)</f>
        <v>5.3766355037689211</v>
      </c>
      <c r="AW178" s="1">
        <v>1</v>
      </c>
      <c r="AX178">
        <f>AV178*(AW178+1)*(AW178+1)/(AW178*AW178+1)</f>
        <v>10.753271007537842</v>
      </c>
      <c r="AY178" s="1">
        <v>26.099624633789062</v>
      </c>
      <c r="AZ178" s="1">
        <v>24.778162002563477</v>
      </c>
      <c r="BA178" s="1">
        <v>27.162931442260742</v>
      </c>
      <c r="BB178" s="1">
        <v>401.14956665039062</v>
      </c>
      <c r="BC178" s="1">
        <v>397.96493530273438</v>
      </c>
      <c r="BD178" s="1">
        <v>13.135568618774414</v>
      </c>
      <c r="BE178" s="1">
        <v>13.953042984008789</v>
      </c>
      <c r="BF178" s="1">
        <v>30.90595817565918</v>
      </c>
      <c r="BG178" s="1">
        <v>32.829345703125</v>
      </c>
      <c r="BH178" s="1">
        <v>300.2220458984375</v>
      </c>
      <c r="BI178" s="1">
        <v>1999.0074462890625</v>
      </c>
      <c r="BJ178" s="1">
        <v>86.487136840820312</v>
      </c>
      <c r="BK178" s="1">
        <v>79.86029052734375</v>
      </c>
      <c r="BL178" s="1">
        <v>-0.5149531364440918</v>
      </c>
      <c r="BM178" s="1">
        <v>-0.23049134016036987</v>
      </c>
      <c r="BN178" s="1">
        <v>0.25</v>
      </c>
      <c r="BO178" s="1">
        <v>-1.355140209197998</v>
      </c>
      <c r="BP178" s="1">
        <v>7.355140209197998</v>
      </c>
      <c r="BQ178" s="1">
        <v>1</v>
      </c>
      <c r="BR178" s="1">
        <v>0</v>
      </c>
      <c r="BS178" s="1">
        <v>0.15999999642372131</v>
      </c>
      <c r="BT178" s="1">
        <v>111115</v>
      </c>
      <c r="BU178">
        <f>BH178*0.000001/(AU178*0.0001)</f>
        <v>2.0563153828660101</v>
      </c>
      <c r="BV178">
        <f>(BE178-BD178)/(1000-BE178)*BU178</f>
        <v>1.7047718674748785E-3</v>
      </c>
      <c r="BW178">
        <f>(AZ178+273.15)</f>
        <v>297.92816200256345</v>
      </c>
      <c r="BX178">
        <f>(AY178+273.15)</f>
        <v>299.24962463378904</v>
      </c>
      <c r="BY178">
        <f>(BI178*BQ178+BJ178*BR178)*BS178</f>
        <v>319.84118425724228</v>
      </c>
      <c r="BZ178">
        <f>((BY178+0.00000010773*(BX178^4-BW178^4))-BV178*44100)/(AV178*51.4+0.00000043092*BW178^3)</f>
        <v>0.90292202845345781</v>
      </c>
      <c r="CA178">
        <f>0.61365*EXP(17.502*AT178/(240.97+AT178))</f>
        <v>3.1378661053936878</v>
      </c>
      <c r="CB178">
        <f>CA178*1000/BK178</f>
        <v>39.291944528041739</v>
      </c>
      <c r="CC178">
        <f>(CB178-BE178)</f>
        <v>25.33890154403295</v>
      </c>
      <c r="CD178">
        <f>IF(R178,AZ178,(AY178+AZ178)/2)</f>
        <v>25.43889331817627</v>
      </c>
      <c r="CE178">
        <f>0.61365*EXP(17.502*CD178/(240.97+CD178))</f>
        <v>3.26383576220088</v>
      </c>
      <c r="CF178">
        <f>IF(CC178&lt;&gt;0,(1000-(CB178+BE178)/2)/CC178*BV178,0)</f>
        <v>6.5487708146857268E-2</v>
      </c>
      <c r="CG178">
        <f>BE178*BK178/1000</f>
        <v>1.1142940664434573</v>
      </c>
      <c r="CH178">
        <f>(CE178-CG178)</f>
        <v>2.1495416957574225</v>
      </c>
      <c r="CI178">
        <f>1/(1.6/T178+1.37/AX178)</f>
        <v>4.0965680642392394E-2</v>
      </c>
      <c r="CJ178">
        <f>U178*BK178*0.001</f>
        <v>19.275670168398129</v>
      </c>
      <c r="CK178">
        <f>U178/BC178</f>
        <v>0.60650417181136396</v>
      </c>
      <c r="CL178">
        <f>(1-BV178*BK178/CA178/T178)*100</f>
        <v>34.150875620192402</v>
      </c>
      <c r="CM178">
        <f>(BC178-S178/(AX178/1.35))</f>
        <v>397.22797578144161</v>
      </c>
      <c r="CN178">
        <f>S178*CL178/100/CM178</f>
        <v>5.046757917660326E-3</v>
      </c>
      <c r="CO178">
        <f>(Y178-X178)</f>
        <v>0</v>
      </c>
      <c r="CP178">
        <f>BI178*AJ178</f>
        <v>1748.9743336062977</v>
      </c>
      <c r="CQ178">
        <f>(AA178-Z178)</f>
        <v>129.17422485351562</v>
      </c>
      <c r="CR178">
        <f>(AA178-AB178)/(AA178-X178)</f>
        <v>0.1064838641153929</v>
      </c>
      <c r="CS178">
        <v>-9999</v>
      </c>
    </row>
    <row r="179" spans="1:97" x14ac:dyDescent="0.2">
      <c r="A179" t="s">
        <v>125</v>
      </c>
      <c r="B179" t="s">
        <v>127</v>
      </c>
      <c r="C179" t="s">
        <v>279</v>
      </c>
      <c r="D179">
        <v>1</v>
      </c>
      <c r="E179">
        <v>1</v>
      </c>
      <c r="F179" t="s">
        <v>133</v>
      </c>
      <c r="G179" t="s">
        <v>135</v>
      </c>
      <c r="H179" t="s">
        <v>280</v>
      </c>
      <c r="I179">
        <v>2</v>
      </c>
      <c r="J179" s="8">
        <v>20130620</v>
      </c>
      <c r="K179" t="s">
        <v>160</v>
      </c>
      <c r="L179" t="s">
        <v>140</v>
      </c>
      <c r="M179" t="s">
        <v>143</v>
      </c>
      <c r="N179">
        <v>0</v>
      </c>
      <c r="O179" s="1">
        <v>27</v>
      </c>
      <c r="P179" s="1" t="s">
        <v>291</v>
      </c>
      <c r="Q179" s="1">
        <v>10473.499999414198</v>
      </c>
      <c r="R179" s="1">
        <v>0</v>
      </c>
      <c r="S179">
        <f>(BB179-BC179*(1000-BD179)/(1000-BE179))*BU179</f>
        <v>2.6758370973074044</v>
      </c>
      <c r="T179">
        <f>IF(CF179&lt;&gt;0,1/(1/CF179-1/AX179),0)</f>
        <v>6.3797545998412183E-2</v>
      </c>
      <c r="U179">
        <f>((CI179-BV179/2)*BC179-S179)/(CI179+BV179/2)</f>
        <v>172.70278555872042</v>
      </c>
      <c r="V179" s="1">
        <v>27</v>
      </c>
      <c r="W179" s="1">
        <v>27</v>
      </c>
      <c r="X179" s="1">
        <v>0</v>
      </c>
      <c r="Y179" s="1">
        <v>0</v>
      </c>
      <c r="Z179" s="1">
        <v>370.0986328125</v>
      </c>
      <c r="AA179" s="1">
        <v>487.11602783203125</v>
      </c>
      <c r="AB179" s="1">
        <v>440.54550170898438</v>
      </c>
      <c r="AC179">
        <v>-9999</v>
      </c>
      <c r="AD179">
        <f>CQ179/AA179</f>
        <v>0.24022489167587302</v>
      </c>
      <c r="AE179">
        <f>(AA179-AB179)/AA179</f>
        <v>9.5604585893661984E-2</v>
      </c>
      <c r="AF179" s="1">
        <v>-1</v>
      </c>
      <c r="AG179" s="1">
        <v>0.87</v>
      </c>
      <c r="AH179" s="1">
        <v>0.92</v>
      </c>
      <c r="AI179" s="1">
        <v>9.8427400588989258</v>
      </c>
      <c r="AJ179">
        <f>(AI179*AH179+(100-AI179)*AG179)/100</f>
        <v>0.87492137002944947</v>
      </c>
      <c r="AK179">
        <f>(S179-AF179)/CP179</f>
        <v>2.1016808817517188E-3</v>
      </c>
      <c r="AL179">
        <f>(AA179-AB179)/(AA179-Z179)</f>
        <v>0.39797951505649087</v>
      </c>
      <c r="AM179">
        <f>(Y179-AA179)/(Y179-Z179)</f>
        <v>1.3161789443270242</v>
      </c>
      <c r="AN179">
        <f>(Y179-AA179)/AA179</f>
        <v>-1</v>
      </c>
      <c r="AO179" s="1">
        <v>1999.0352783203125</v>
      </c>
      <c r="AP179" s="1">
        <v>0.5</v>
      </c>
      <c r="AQ179">
        <f>AE179*AP179*AJ179*AO179</f>
        <v>83.606147477471936</v>
      </c>
      <c r="AR179">
        <f>BV179*1000</f>
        <v>1.671068359070061</v>
      </c>
      <c r="AS179">
        <f>(CA179-CG179)</f>
        <v>2.0479122533735485</v>
      </c>
      <c r="AT179">
        <f>(AZ179+BZ179*R179)</f>
        <v>24.906776428222656</v>
      </c>
      <c r="AU179" s="1">
        <v>1.46</v>
      </c>
      <c r="AV179">
        <f>(AU179*BO179+BP179)</f>
        <v>5.3766355037689211</v>
      </c>
      <c r="AW179" s="1">
        <v>1</v>
      </c>
      <c r="AX179">
        <f>AV179*(AW179+1)*(AW179+1)/(AW179*AW179+1)</f>
        <v>10.753271007537842</v>
      </c>
      <c r="AY179" s="1">
        <v>26.108003616333008</v>
      </c>
      <c r="AZ179" s="1">
        <v>24.906776428222656</v>
      </c>
      <c r="BA179" s="1">
        <v>27.163400650024414</v>
      </c>
      <c r="BB179" s="1">
        <v>250.53816223144531</v>
      </c>
      <c r="BC179" s="1">
        <v>249.03414916992188</v>
      </c>
      <c r="BD179" s="1">
        <v>13.149336814880371</v>
      </c>
      <c r="BE179" s="1">
        <v>13.950841903686523</v>
      </c>
      <c r="BF179" s="1">
        <v>30.923513412475586</v>
      </c>
      <c r="BG179" s="1">
        <v>32.808425903320312</v>
      </c>
      <c r="BH179" s="1">
        <v>300.15069580078125</v>
      </c>
      <c r="BI179" s="1">
        <v>1999.0352783203125</v>
      </c>
      <c r="BJ179" s="1">
        <v>86.593269348144531</v>
      </c>
      <c r="BK179" s="1">
        <v>79.861549377441406</v>
      </c>
      <c r="BL179" s="1">
        <v>-0.2958521842956543</v>
      </c>
      <c r="BM179" s="1">
        <v>-0.22939938306808472</v>
      </c>
      <c r="BN179" s="1">
        <v>0.5</v>
      </c>
      <c r="BO179" s="1">
        <v>-1.355140209197998</v>
      </c>
      <c r="BP179" s="1">
        <v>7.355140209197998</v>
      </c>
      <c r="BQ179" s="1">
        <v>1</v>
      </c>
      <c r="BR179" s="1">
        <v>0</v>
      </c>
      <c r="BS179" s="1">
        <v>0.15999999642372131</v>
      </c>
      <c r="BT179" s="1">
        <v>111115</v>
      </c>
      <c r="BU179">
        <f>BH179*0.000001/(AU179*0.0001)</f>
        <v>2.0558266835669947</v>
      </c>
      <c r="BV179">
        <f>(BE179-BD179)/(1000-BE179)*BU179</f>
        <v>1.671068359070061E-3</v>
      </c>
      <c r="BW179">
        <f>(AZ179+273.15)</f>
        <v>298.05677642822263</v>
      </c>
      <c r="BX179">
        <f>(AY179+273.15)</f>
        <v>299.25800361633299</v>
      </c>
      <c r="BY179">
        <f>(BI179*BQ179+BJ179*BR179)*BS179</f>
        <v>319.84563738214274</v>
      </c>
      <c r="BZ179">
        <f>((BY179+0.00000010773*(BX179^4-BW179^4))-BV179*44100)/(AV179*51.4+0.00000043092*BW179^3)</f>
        <v>0.90329608194893674</v>
      </c>
      <c r="CA179">
        <f>0.61365*EXP(17.502*AT179/(240.97+AT179))</f>
        <v>3.1620481029216885</v>
      </c>
      <c r="CB179">
        <f>CA179*1000/BK179</f>
        <v>39.594124175793617</v>
      </c>
      <c r="CC179">
        <f>(CB179-BE179)</f>
        <v>25.643282272107093</v>
      </c>
      <c r="CD179">
        <f>IF(R179,AZ179,(AY179+AZ179)/2)</f>
        <v>25.507390022277832</v>
      </c>
      <c r="CE179">
        <f>0.61365*EXP(17.502*CD179/(240.97+CD179))</f>
        <v>3.2771440892138615</v>
      </c>
      <c r="CF179">
        <f>IF(CC179&lt;&gt;0,(1000-(CB179+BE179)/2)/CC179*BV179,0)</f>
        <v>6.3421277062399112E-2</v>
      </c>
      <c r="CG179">
        <f>BE179*BK179/1000</f>
        <v>1.1141358495481399</v>
      </c>
      <c r="CH179">
        <f>(CE179-CG179)</f>
        <v>2.1630082396657215</v>
      </c>
      <c r="CI179">
        <f>1/(1.6/T179+1.37/AX179)</f>
        <v>3.9671932712612192E-2</v>
      </c>
      <c r="CJ179">
        <f>U179*BK179*0.001</f>
        <v>13.792312036519426</v>
      </c>
      <c r="CK179">
        <f>U179/BC179</f>
        <v>0.69349037525323987</v>
      </c>
      <c r="CL179">
        <f>(1-BV179*BK179/CA179/T179)*100</f>
        <v>33.845483204770574</v>
      </c>
      <c r="CM179">
        <f>(BC179-S179/(AX179/1.35))</f>
        <v>248.69821603117435</v>
      </c>
      <c r="CN179">
        <f>S179*CL179/100/CM179</f>
        <v>3.6415620900259078E-3</v>
      </c>
      <c r="CO179">
        <f>(Y179-X179)</f>
        <v>0</v>
      </c>
      <c r="CP179">
        <f>BI179*AJ179</f>
        <v>1748.9986844452096</v>
      </c>
      <c r="CQ179">
        <f>(AA179-Z179)</f>
        <v>117.01739501953125</v>
      </c>
      <c r="CR179">
        <f>(AA179-AB179)/(AA179-X179)</f>
        <v>9.5604585893661984E-2</v>
      </c>
      <c r="CS179">
        <v>-9999</v>
      </c>
    </row>
    <row r="180" spans="1:97" x14ac:dyDescent="0.2">
      <c r="A180" t="s">
        <v>125</v>
      </c>
      <c r="B180" t="s">
        <v>127</v>
      </c>
      <c r="C180" t="s">
        <v>279</v>
      </c>
      <c r="D180">
        <v>1</v>
      </c>
      <c r="E180">
        <v>1</v>
      </c>
      <c r="F180" t="s">
        <v>133</v>
      </c>
      <c r="G180" t="s">
        <v>135</v>
      </c>
      <c r="H180" t="s">
        <v>280</v>
      </c>
      <c r="I180">
        <v>2</v>
      </c>
      <c r="J180" s="8">
        <v>20130620</v>
      </c>
      <c r="K180" t="s">
        <v>160</v>
      </c>
      <c r="L180" t="s">
        <v>140</v>
      </c>
      <c r="M180" t="s">
        <v>143</v>
      </c>
      <c r="N180">
        <v>0</v>
      </c>
      <c r="O180" s="1">
        <v>28</v>
      </c>
      <c r="P180" s="1" t="s">
        <v>292</v>
      </c>
      <c r="Q180" s="1">
        <v>13860.999999793246</v>
      </c>
      <c r="R180" s="1">
        <v>0</v>
      </c>
      <c r="S180">
        <f t="shared" ref="S180:S186" si="360">(BB180-BC180*(1000-BD180)/(1000-BE180))*BU180</f>
        <v>-0.84447475505659197</v>
      </c>
      <c r="T180">
        <f t="shared" ref="T180:T186" si="361">IF(CF180&lt;&gt;0,1/(1/CF180-1/AX180),0)</f>
        <v>6.0370266390325021E-2</v>
      </c>
      <c r="U180">
        <f t="shared" ref="U180:U186" si="362">((CI180-BV180/2)*BC180-S180)/(CI180+BV180/2)</f>
        <v>70.322093891926187</v>
      </c>
      <c r="V180" s="1">
        <v>28</v>
      </c>
      <c r="W180" s="1">
        <v>28</v>
      </c>
      <c r="X180" s="1">
        <v>0</v>
      </c>
      <c r="Y180" s="1">
        <v>0</v>
      </c>
      <c r="Z180" s="1">
        <v>359.6904296875</v>
      </c>
      <c r="AA180" s="1">
        <v>459.07839965820312</v>
      </c>
      <c r="AB180" s="1">
        <v>430.1270751953125</v>
      </c>
      <c r="AC180">
        <v>-9999</v>
      </c>
      <c r="AD180">
        <f t="shared" ref="AD180:AD186" si="363">CQ180/AA180</f>
        <v>0.21649454656263567</v>
      </c>
      <c r="AE180">
        <f t="shared" ref="AE180:AE186" si="364">(AA180-AB180)/AA180</f>
        <v>6.3064009294372614E-2</v>
      </c>
      <c r="AF180" s="1">
        <v>-1</v>
      </c>
      <c r="AG180" s="1">
        <v>0.87</v>
      </c>
      <c r="AH180" s="1">
        <v>0.92</v>
      </c>
      <c r="AI180" s="1">
        <v>9.8427400588989258</v>
      </c>
      <c r="AJ180">
        <f t="shared" ref="AJ180:AJ186" si="365">(AI180*AH180+(100-AI180)*AG180)/100</f>
        <v>0.87492137002944947</v>
      </c>
      <c r="AK180">
        <f t="shared" ref="AK180:AK186" si="366">(S180-AF180)/CP180</f>
        <v>8.8946585749467253E-5</v>
      </c>
      <c r="AL180">
        <f t="shared" ref="AL180:AL186" si="367">(AA180-AB180)/(AA180-Z180)</f>
        <v>0.29129606401483688</v>
      </c>
      <c r="AM180">
        <f t="shared" ref="AM180:AM186" si="368">(Y180-AA180)/(Y180-Z180)</f>
        <v>1.2763153027369998</v>
      </c>
      <c r="AN180">
        <f t="shared" ref="AN180:AN186" si="369">(Y180-AA180)/AA180</f>
        <v>-1</v>
      </c>
      <c r="AO180" s="1">
        <v>1998.4927978515625</v>
      </c>
      <c r="AP180" s="1">
        <v>0.5</v>
      </c>
      <c r="AQ180">
        <f t="shared" ref="AQ180:AQ186" si="370">AE180*AP180*AJ180*AO180</f>
        <v>55.134468681274861</v>
      </c>
      <c r="AR180">
        <f t="shared" ref="AR180:AR186" si="371">BV180*1000</f>
        <v>1.4805031597438485</v>
      </c>
      <c r="AS180">
        <f t="shared" ref="AS180:AS186" si="372">(CA180-CG180)</f>
        <v>1.9191923453921418</v>
      </c>
      <c r="AT180">
        <f t="shared" ref="AT180:AT186" si="373">(AZ180+BZ180*R180)</f>
        <v>24.028726577758789</v>
      </c>
      <c r="AU180" s="1">
        <v>1.46</v>
      </c>
      <c r="AV180">
        <f t="shared" ref="AV180:AV186" si="374">(AU180*BO180+BP180)</f>
        <v>5.3766355037689211</v>
      </c>
      <c r="AW180" s="1">
        <v>1</v>
      </c>
      <c r="AX180">
        <f t="shared" ref="AX180:AX186" si="375">AV180*(AW180+1)*(AW180+1)/(AW180*AW180+1)</f>
        <v>10.753271007537842</v>
      </c>
      <c r="AY180" s="1">
        <v>24.397983551025391</v>
      </c>
      <c r="AZ180" s="1">
        <v>24.028726577758789</v>
      </c>
      <c r="BA180" s="1">
        <v>25.011146545410156</v>
      </c>
      <c r="BB180" s="1">
        <v>49.83477783203125</v>
      </c>
      <c r="BC180" s="1">
        <v>50.209365844726562</v>
      </c>
      <c r="BD180" s="1">
        <v>12.824872970581055</v>
      </c>
      <c r="BE180" s="1">
        <v>13.53522777557373</v>
      </c>
      <c r="BF180" s="1">
        <v>33.391395568847656</v>
      </c>
      <c r="BG180" s="1">
        <v>35.240909576416016</v>
      </c>
      <c r="BH180" s="1">
        <v>300.17080688476562</v>
      </c>
      <c r="BI180" s="1">
        <v>1998.4927978515625</v>
      </c>
      <c r="BJ180" s="1">
        <v>79.559494018554688</v>
      </c>
      <c r="BK180" s="1">
        <v>79.862281799316406</v>
      </c>
      <c r="BL180" s="1">
        <v>-0.27844953536987305</v>
      </c>
      <c r="BM180" s="1">
        <v>-0.21866291761398315</v>
      </c>
      <c r="BN180" s="1">
        <v>0.75</v>
      </c>
      <c r="BO180" s="1">
        <v>-1.355140209197998</v>
      </c>
      <c r="BP180" s="1">
        <v>7.355140209197998</v>
      </c>
      <c r="BQ180" s="1">
        <v>1</v>
      </c>
      <c r="BR180" s="1">
        <v>0</v>
      </c>
      <c r="BS180" s="1">
        <v>0.15999999642372131</v>
      </c>
      <c r="BT180" s="1">
        <v>111115</v>
      </c>
      <c r="BU180">
        <f t="shared" ref="BU180:BU186" si="376">BH180*0.000001/(AU180*0.0001)</f>
        <v>2.0559644307175726</v>
      </c>
      <c r="BV180">
        <f t="shared" ref="BV180:BV186" si="377">(BE180-BD180)/(1000-BE180)*BU180</f>
        <v>1.4805031597438486E-3</v>
      </c>
      <c r="BW180">
        <f t="shared" ref="BW180:BW186" si="378">(AZ180+273.15)</f>
        <v>297.17872657775877</v>
      </c>
      <c r="BX180">
        <f t="shared" ref="BX180:BX186" si="379">(AY180+273.15)</f>
        <v>297.54798355102537</v>
      </c>
      <c r="BY180">
        <f t="shared" ref="BY180:BY186" si="380">(BI180*BQ180+BJ180*BR180)*BS180</f>
        <v>319.7588405090828</v>
      </c>
      <c r="BZ180">
        <f t="shared" ref="BZ180:BZ186" si="381">((BY180+0.00000010773*(BX180^4-BW180^4))-BV180*44100)/(AV180*51.4+0.00000043092*BW180^3)</f>
        <v>0.89913357325992138</v>
      </c>
      <c r="CA180">
        <f t="shared" ref="CA180:CA186" si="382">0.61365*EXP(17.502*AT180/(240.97+AT180))</f>
        <v>3.0001465202229456</v>
      </c>
      <c r="CB180">
        <f t="shared" ref="CB180:CB186" si="383">CA180*1000/BK180</f>
        <v>37.566501390004433</v>
      </c>
      <c r="CC180">
        <f t="shared" ref="CC180:CC186" si="384">(CB180-BE180)</f>
        <v>24.031273614430702</v>
      </c>
      <c r="CD180">
        <f t="shared" ref="CD180:CD186" si="385">IF(R180,AZ180,(AY180+AZ180)/2)</f>
        <v>24.21335506439209</v>
      </c>
      <c r="CE180">
        <f t="shared" ref="CE180:CE186" si="386">0.61365*EXP(17.502*CD180/(240.97+CD180))</f>
        <v>3.0335744980783352</v>
      </c>
      <c r="CF180">
        <f t="shared" ref="CF180:CF186" si="387">IF(CC180&lt;&gt;0,(1000-(CB180+BE180)/2)/CC180*BV180,0)</f>
        <v>6.0033231993518656E-2</v>
      </c>
      <c r="CG180">
        <f t="shared" ref="CG180:CG186" si="388">BE180*BK180/1000</f>
        <v>1.0809541748308038</v>
      </c>
      <c r="CH180">
        <f t="shared" ref="CH180:CH186" si="389">(CE180-CG180)</f>
        <v>1.9526203232475314</v>
      </c>
      <c r="CI180">
        <f t="shared" ref="CI180:CI186" si="390">1/(1.6/T180+1.37/AX180)</f>
        <v>3.7550905565365209E-2</v>
      </c>
      <c r="CJ180">
        <f t="shared" ref="CJ180:CJ186" si="391">U180*BK180*0.001</f>
        <v>5.6160828791149964</v>
      </c>
      <c r="CK180">
        <f t="shared" ref="CK180:CK186" si="392">U180/BC180</f>
        <v>1.4005772171948681</v>
      </c>
      <c r="CL180">
        <f t="shared" ref="CL180:CL186" si="393">(1-BV180*BK180/CA180/T180)*100</f>
        <v>34.719195818901213</v>
      </c>
      <c r="CM180">
        <f t="shared" ref="CM180:CM186" si="394">(BC180-S180/(AX180/1.35))</f>
        <v>50.315383903652751</v>
      </c>
      <c r="CN180">
        <f t="shared" ref="CN180:CN186" si="395">S180*CL180/100/CM180</f>
        <v>-5.8271411465470203E-3</v>
      </c>
      <c r="CO180">
        <f t="shared" ref="CO180:CO186" si="396">(Y180-X180)</f>
        <v>0</v>
      </c>
      <c r="CP180">
        <f t="shared" ref="CP180:CP186" si="397">BI180*AJ180</f>
        <v>1748.5240566902767</v>
      </c>
      <c r="CQ180">
        <f t="shared" ref="CQ180:CQ186" si="398">(AA180-Z180)</f>
        <v>99.387969970703125</v>
      </c>
      <c r="CR180">
        <f t="shared" ref="CR180:CR186" si="399">(AA180-AB180)/(AA180-X180)</f>
        <v>6.3064009294372614E-2</v>
      </c>
      <c r="CS180">
        <v>-9999</v>
      </c>
    </row>
    <row r="181" spans="1:97" x14ac:dyDescent="0.2">
      <c r="A181" t="s">
        <v>125</v>
      </c>
      <c r="B181" t="s">
        <v>127</v>
      </c>
      <c r="C181" t="s">
        <v>279</v>
      </c>
      <c r="D181">
        <v>1</v>
      </c>
      <c r="E181">
        <v>1</v>
      </c>
      <c r="F181" t="s">
        <v>133</v>
      </c>
      <c r="G181" t="s">
        <v>135</v>
      </c>
      <c r="H181" t="s">
        <v>280</v>
      </c>
      <c r="I181">
        <v>2</v>
      </c>
      <c r="J181" s="8">
        <v>20130620</v>
      </c>
      <c r="K181" t="s">
        <v>160</v>
      </c>
      <c r="L181" t="s">
        <v>140</v>
      </c>
      <c r="M181" t="s">
        <v>143</v>
      </c>
      <c r="N181">
        <v>0</v>
      </c>
      <c r="O181" s="1">
        <v>29</v>
      </c>
      <c r="P181" s="1" t="s">
        <v>293</v>
      </c>
      <c r="Q181" s="1">
        <v>13977.499999207444</v>
      </c>
      <c r="R181" s="1">
        <v>0</v>
      </c>
      <c r="S181">
        <f t="shared" si="360"/>
        <v>0.24484458821746985</v>
      </c>
      <c r="T181">
        <f t="shared" si="361"/>
        <v>6.0505115619879347E-2</v>
      </c>
      <c r="U181">
        <f t="shared" si="362"/>
        <v>89.442932596111973</v>
      </c>
      <c r="V181" s="1">
        <v>29</v>
      </c>
      <c r="W181" s="1">
        <v>29</v>
      </c>
      <c r="X181" s="1">
        <v>0</v>
      </c>
      <c r="Y181" s="1">
        <v>0</v>
      </c>
      <c r="Z181" s="1">
        <v>356.326904296875</v>
      </c>
      <c r="AA181" s="1">
        <v>459.27438354492188</v>
      </c>
      <c r="AB181" s="1">
        <v>425.13360595703125</v>
      </c>
      <c r="AC181">
        <v>-9999</v>
      </c>
      <c r="AD181">
        <f t="shared" si="363"/>
        <v>0.22415245207765333</v>
      </c>
      <c r="AE181">
        <f t="shared" si="364"/>
        <v>7.433634187122326E-2</v>
      </c>
      <c r="AF181" s="1">
        <v>-1</v>
      </c>
      <c r="AG181" s="1">
        <v>0.87</v>
      </c>
      <c r="AH181" s="1">
        <v>0.92</v>
      </c>
      <c r="AI181" s="1">
        <v>9.8427400588989258</v>
      </c>
      <c r="AJ181">
        <f t="shared" si="365"/>
        <v>0.87492137002944947</v>
      </c>
      <c r="AK181">
        <f t="shared" si="366"/>
        <v>7.1106309144183734E-4</v>
      </c>
      <c r="AL181">
        <f t="shared" si="367"/>
        <v>0.33163296311151153</v>
      </c>
      <c r="AM181">
        <f t="shared" si="368"/>
        <v>1.288913012199258</v>
      </c>
      <c r="AN181">
        <f t="shared" si="369"/>
        <v>-1</v>
      </c>
      <c r="AO181" s="1">
        <v>2000.9580078125</v>
      </c>
      <c r="AP181" s="1">
        <v>0.5</v>
      </c>
      <c r="AQ181">
        <f t="shared" si="370"/>
        <v>65.069607746505582</v>
      </c>
      <c r="AR181">
        <f t="shared" si="371"/>
        <v>1.4871744206143929</v>
      </c>
      <c r="AS181">
        <f t="shared" si="372"/>
        <v>1.9236136712403593</v>
      </c>
      <c r="AT181">
        <f t="shared" si="373"/>
        <v>24.033941268920898</v>
      </c>
      <c r="AU181" s="1">
        <v>1.46</v>
      </c>
      <c r="AV181">
        <f t="shared" si="374"/>
        <v>5.3766355037689211</v>
      </c>
      <c r="AW181" s="1">
        <v>1</v>
      </c>
      <c r="AX181">
        <f t="shared" si="375"/>
        <v>10.753271007537842</v>
      </c>
      <c r="AY181" s="1">
        <v>24.376758575439453</v>
      </c>
      <c r="AZ181" s="1">
        <v>24.033941268920898</v>
      </c>
      <c r="BA181" s="1">
        <v>25.004768371582031</v>
      </c>
      <c r="BB181" s="1">
        <v>99.8768310546875</v>
      </c>
      <c r="BC181" s="1">
        <v>99.685646057128906</v>
      </c>
      <c r="BD181" s="1">
        <v>12.77799129486084</v>
      </c>
      <c r="BE181" s="1">
        <v>13.491533279418945</v>
      </c>
      <c r="BF181" s="1">
        <v>33.311901092529297</v>
      </c>
      <c r="BG181" s="1">
        <v>35.172088623046875</v>
      </c>
      <c r="BH181" s="1">
        <v>300.18988037109375</v>
      </c>
      <c r="BI181" s="1">
        <v>2000.9580078125</v>
      </c>
      <c r="BJ181" s="1">
        <v>79.266304016113281</v>
      </c>
      <c r="BK181" s="1">
        <v>79.862869262695312</v>
      </c>
      <c r="BL181" s="1">
        <v>-0.23587751388549805</v>
      </c>
      <c r="BM181" s="1">
        <v>-0.21977299451828003</v>
      </c>
      <c r="BN181" s="1">
        <v>0.5</v>
      </c>
      <c r="BO181" s="1">
        <v>-1.355140209197998</v>
      </c>
      <c r="BP181" s="1">
        <v>7.355140209197998</v>
      </c>
      <c r="BQ181" s="1">
        <v>1</v>
      </c>
      <c r="BR181" s="1">
        <v>0</v>
      </c>
      <c r="BS181" s="1">
        <v>0.15999999642372131</v>
      </c>
      <c r="BT181" s="1">
        <v>111115</v>
      </c>
      <c r="BU181">
        <f t="shared" si="376"/>
        <v>2.0560950710348886</v>
      </c>
      <c r="BV181">
        <f t="shared" si="377"/>
        <v>1.4871744206143929E-3</v>
      </c>
      <c r="BW181">
        <f t="shared" si="378"/>
        <v>297.18394126892088</v>
      </c>
      <c r="BX181">
        <f t="shared" si="379"/>
        <v>297.52675857543943</v>
      </c>
      <c r="BY181">
        <f t="shared" si="380"/>
        <v>320.15327409401652</v>
      </c>
      <c r="BZ181">
        <f t="shared" si="381"/>
        <v>0.89843763584331549</v>
      </c>
      <c r="CA181">
        <f t="shared" si="382"/>
        <v>3.0010862296878975</v>
      </c>
      <c r="CB181">
        <f t="shared" si="383"/>
        <v>37.577991592267182</v>
      </c>
      <c r="CC181">
        <f t="shared" si="384"/>
        <v>24.086458312848237</v>
      </c>
      <c r="CD181">
        <f t="shared" si="385"/>
        <v>24.205349922180176</v>
      </c>
      <c r="CE181">
        <f t="shared" si="386"/>
        <v>3.0321183997218815</v>
      </c>
      <c r="CF181">
        <f t="shared" si="387"/>
        <v>6.0166578093812463E-2</v>
      </c>
      <c r="CG181">
        <f t="shared" si="388"/>
        <v>1.0774725584475382</v>
      </c>
      <c r="CH181">
        <f t="shared" si="389"/>
        <v>1.9546458412743433</v>
      </c>
      <c r="CI181">
        <f t="shared" si="390"/>
        <v>3.7634380955271537E-2</v>
      </c>
      <c r="CJ181">
        <f t="shared" si="391"/>
        <v>7.1431692323953593</v>
      </c>
      <c r="CK181">
        <f t="shared" si="392"/>
        <v>0.89724986629321812</v>
      </c>
      <c r="CL181">
        <f t="shared" si="393"/>
        <v>34.59119016423827</v>
      </c>
      <c r="CM181">
        <f t="shared" si="394"/>
        <v>99.654907485222566</v>
      </c>
      <c r="CN181">
        <f t="shared" si="395"/>
        <v>8.4987944150879036E-4</v>
      </c>
      <c r="CO181">
        <f t="shared" si="396"/>
        <v>0</v>
      </c>
      <c r="CP181">
        <f t="shared" si="397"/>
        <v>1750.6809215667104</v>
      </c>
      <c r="CQ181">
        <f t="shared" si="398"/>
        <v>102.94747924804688</v>
      </c>
      <c r="CR181">
        <f t="shared" si="399"/>
        <v>7.433634187122326E-2</v>
      </c>
      <c r="CS181">
        <v>-9999</v>
      </c>
    </row>
    <row r="182" spans="1:97" x14ac:dyDescent="0.2">
      <c r="A182" t="s">
        <v>125</v>
      </c>
      <c r="B182" t="s">
        <v>127</v>
      </c>
      <c r="C182" t="s">
        <v>279</v>
      </c>
      <c r="D182">
        <v>1</v>
      </c>
      <c r="E182">
        <v>1</v>
      </c>
      <c r="F182" t="s">
        <v>133</v>
      </c>
      <c r="G182" t="s">
        <v>135</v>
      </c>
      <c r="H182" t="s">
        <v>280</v>
      </c>
      <c r="I182">
        <v>2</v>
      </c>
      <c r="J182" s="8">
        <v>20130620</v>
      </c>
      <c r="K182" t="s">
        <v>160</v>
      </c>
      <c r="L182" t="s">
        <v>140</v>
      </c>
      <c r="M182" t="s">
        <v>143</v>
      </c>
      <c r="N182">
        <v>0</v>
      </c>
      <c r="O182" s="1">
        <v>30</v>
      </c>
      <c r="P182" s="1" t="s">
        <v>294</v>
      </c>
      <c r="Q182" s="1">
        <v>14089.99999903515</v>
      </c>
      <c r="R182" s="1">
        <v>0</v>
      </c>
      <c r="S182">
        <f t="shared" si="360"/>
        <v>2.0172128005314578</v>
      </c>
      <c r="T182">
        <f t="shared" si="361"/>
        <v>6.1668558327175681E-2</v>
      </c>
      <c r="U182">
        <f t="shared" si="362"/>
        <v>187.7492976736167</v>
      </c>
      <c r="V182" s="1">
        <v>30</v>
      </c>
      <c r="W182" s="1">
        <v>30</v>
      </c>
      <c r="X182" s="1">
        <v>0</v>
      </c>
      <c r="Y182" s="1">
        <v>0</v>
      </c>
      <c r="Z182" s="1">
        <v>348.947265625</v>
      </c>
      <c r="AA182" s="1">
        <v>465.79107666015625</v>
      </c>
      <c r="AB182" s="1">
        <v>423.10003662109375</v>
      </c>
      <c r="AC182">
        <v>-9999</v>
      </c>
      <c r="AD182">
        <f t="shared" si="363"/>
        <v>0.25085025645608522</v>
      </c>
      <c r="AE182">
        <f t="shared" si="364"/>
        <v>9.1652764894442407E-2</v>
      </c>
      <c r="AF182" s="1">
        <v>-1</v>
      </c>
      <c r="AG182" s="1">
        <v>0.87</v>
      </c>
      <c r="AH182" s="1">
        <v>0.92</v>
      </c>
      <c r="AI182" s="1">
        <v>9.8427400588989258</v>
      </c>
      <c r="AJ182">
        <f t="shared" si="365"/>
        <v>0.87492137002944947</v>
      </c>
      <c r="AK182">
        <f t="shared" si="366"/>
        <v>1.723697599206743E-3</v>
      </c>
      <c r="AL182">
        <f t="shared" si="367"/>
        <v>0.36536843210478231</v>
      </c>
      <c r="AM182">
        <f t="shared" si="368"/>
        <v>1.3348466159374457</v>
      </c>
      <c r="AN182">
        <f t="shared" si="369"/>
        <v>-1</v>
      </c>
      <c r="AO182" s="1">
        <v>2000.6717529296875</v>
      </c>
      <c r="AP182" s="1">
        <v>0.5</v>
      </c>
      <c r="AQ182">
        <f t="shared" si="370"/>
        <v>80.215896213719716</v>
      </c>
      <c r="AR182">
        <f t="shared" si="371"/>
        <v>1.5046597860267752</v>
      </c>
      <c r="AS182">
        <f t="shared" si="372"/>
        <v>1.9100132731500552</v>
      </c>
      <c r="AT182">
        <f t="shared" si="373"/>
        <v>23.936819076538086</v>
      </c>
      <c r="AU182" s="1">
        <v>1.46</v>
      </c>
      <c r="AV182">
        <f t="shared" si="374"/>
        <v>5.3766355037689211</v>
      </c>
      <c r="AW182" s="1">
        <v>1</v>
      </c>
      <c r="AX182">
        <f t="shared" si="375"/>
        <v>10.753271007537842</v>
      </c>
      <c r="AY182" s="1">
        <v>24.362236022949219</v>
      </c>
      <c r="AZ182" s="1">
        <v>23.936819076538086</v>
      </c>
      <c r="BA182" s="1">
        <v>25.006242752075195</v>
      </c>
      <c r="BB182" s="1">
        <v>250.07159423828125</v>
      </c>
      <c r="BC182" s="1">
        <v>248.90829467773438</v>
      </c>
      <c r="BD182" s="1">
        <v>12.720976829528809</v>
      </c>
      <c r="BE182" s="1">
        <v>13.44297981262207</v>
      </c>
      <c r="BF182" s="1">
        <v>33.192695617675781</v>
      </c>
      <c r="BG182" s="1">
        <v>35.076610565185547</v>
      </c>
      <c r="BH182" s="1">
        <v>300.17489624023438</v>
      </c>
      <c r="BI182" s="1">
        <v>2000.6717529296875</v>
      </c>
      <c r="BJ182" s="1">
        <v>77.771484375</v>
      </c>
      <c r="BK182" s="1">
        <v>79.864234924316406</v>
      </c>
      <c r="BL182" s="1">
        <v>-0.14598798751831055</v>
      </c>
      <c r="BM182" s="1">
        <v>-0.21795147657394409</v>
      </c>
      <c r="BN182" s="1">
        <v>0.5</v>
      </c>
      <c r="BO182" s="1">
        <v>-1.355140209197998</v>
      </c>
      <c r="BP182" s="1">
        <v>7.355140209197998</v>
      </c>
      <c r="BQ182" s="1">
        <v>1</v>
      </c>
      <c r="BR182" s="1">
        <v>0</v>
      </c>
      <c r="BS182" s="1">
        <v>0.15999999642372131</v>
      </c>
      <c r="BT182" s="1">
        <v>111115</v>
      </c>
      <c r="BU182">
        <f t="shared" si="376"/>
        <v>2.0559924400016052</v>
      </c>
      <c r="BV182">
        <f t="shared" si="377"/>
        <v>1.5046597860267751E-3</v>
      </c>
      <c r="BW182">
        <f t="shared" si="378"/>
        <v>297.08681907653806</v>
      </c>
      <c r="BX182">
        <f t="shared" si="379"/>
        <v>297.5122360229492</v>
      </c>
      <c r="BY182">
        <f t="shared" si="380"/>
        <v>320.10747331379025</v>
      </c>
      <c r="BZ182">
        <f t="shared" si="381"/>
        <v>0.89887628896374416</v>
      </c>
      <c r="CA182">
        <f t="shared" si="382"/>
        <v>2.9836265709881471</v>
      </c>
      <c r="CB182">
        <f t="shared" si="383"/>
        <v>37.358732276288507</v>
      </c>
      <c r="CC182">
        <f t="shared" si="384"/>
        <v>23.915752463666436</v>
      </c>
      <c r="CD182">
        <f t="shared" si="385"/>
        <v>24.149527549743652</v>
      </c>
      <c r="CE182">
        <f t="shared" si="386"/>
        <v>3.0219815440276299</v>
      </c>
      <c r="CF182">
        <f t="shared" si="387"/>
        <v>6.1316914098098738E-2</v>
      </c>
      <c r="CG182">
        <f t="shared" si="388"/>
        <v>1.0736132978380919</v>
      </c>
      <c r="CH182">
        <f t="shared" si="389"/>
        <v>1.948368246189538</v>
      </c>
      <c r="CI182">
        <f t="shared" si="390"/>
        <v>3.8354509968675614E-2</v>
      </c>
      <c r="CJ182">
        <f t="shared" si="391"/>
        <v>14.994454016281136</v>
      </c>
      <c r="CK182">
        <f t="shared" si="392"/>
        <v>0.75429104488743037</v>
      </c>
      <c r="CL182">
        <f t="shared" si="393"/>
        <v>34.689593362155065</v>
      </c>
      <c r="CM182">
        <f t="shared" si="394"/>
        <v>248.65504733757075</v>
      </c>
      <c r="CN182">
        <f t="shared" si="395"/>
        <v>2.8141914883542023E-3</v>
      </c>
      <c r="CO182">
        <f t="shared" si="396"/>
        <v>0</v>
      </c>
      <c r="CP182">
        <f t="shared" si="397"/>
        <v>1750.4304710524625</v>
      </c>
      <c r="CQ182">
        <f t="shared" si="398"/>
        <v>116.84381103515625</v>
      </c>
      <c r="CR182">
        <f t="shared" si="399"/>
        <v>9.1652764894442407E-2</v>
      </c>
      <c r="CS182">
        <v>-9999</v>
      </c>
    </row>
    <row r="183" spans="1:97" x14ac:dyDescent="0.2">
      <c r="A183" t="s">
        <v>125</v>
      </c>
      <c r="B183" t="s">
        <v>127</v>
      </c>
      <c r="C183" t="s">
        <v>279</v>
      </c>
      <c r="D183">
        <v>1</v>
      </c>
      <c r="E183">
        <v>1</v>
      </c>
      <c r="F183" t="s">
        <v>133</v>
      </c>
      <c r="G183" t="s">
        <v>135</v>
      </c>
      <c r="H183" t="s">
        <v>280</v>
      </c>
      <c r="I183">
        <v>2</v>
      </c>
      <c r="J183" s="8">
        <v>20130620</v>
      </c>
      <c r="K183" t="s">
        <v>160</v>
      </c>
      <c r="L183" t="s">
        <v>140</v>
      </c>
      <c r="M183" t="s">
        <v>143</v>
      </c>
      <c r="N183">
        <v>0</v>
      </c>
      <c r="O183" s="1">
        <v>31</v>
      </c>
      <c r="P183" s="1" t="s">
        <v>295</v>
      </c>
      <c r="Q183" s="1">
        <v>14202.999999517575</v>
      </c>
      <c r="R183" s="1">
        <v>0</v>
      </c>
      <c r="S183">
        <f t="shared" si="360"/>
        <v>5.4263082039120718</v>
      </c>
      <c r="T183">
        <f t="shared" si="361"/>
        <v>6.2904120809486957E-2</v>
      </c>
      <c r="U183">
        <f t="shared" si="362"/>
        <v>245.62586615720517</v>
      </c>
      <c r="V183" s="1">
        <v>31</v>
      </c>
      <c r="W183" s="1">
        <v>31</v>
      </c>
      <c r="X183" s="1">
        <v>0</v>
      </c>
      <c r="Y183" s="1">
        <v>0</v>
      </c>
      <c r="Z183" s="1">
        <v>346.266357421875</v>
      </c>
      <c r="AA183" s="1">
        <v>461.16531372070312</v>
      </c>
      <c r="AB183" s="1">
        <v>422.00390625</v>
      </c>
      <c r="AC183">
        <v>-9999</v>
      </c>
      <c r="AD183">
        <f t="shared" si="363"/>
        <v>0.24914917249915874</v>
      </c>
      <c r="AE183">
        <f t="shared" si="364"/>
        <v>8.4918371580783206E-2</v>
      </c>
      <c r="AF183" s="1">
        <v>-1</v>
      </c>
      <c r="AG183" s="1">
        <v>0.87</v>
      </c>
      <c r="AH183" s="1">
        <v>0.92</v>
      </c>
      <c r="AI183" s="1">
        <v>9.8427400588989258</v>
      </c>
      <c r="AJ183">
        <f t="shared" si="365"/>
        <v>0.87492137002944947</v>
      </c>
      <c r="AK183">
        <f t="shared" si="366"/>
        <v>3.66959357756922E-3</v>
      </c>
      <c r="AL183">
        <f t="shared" si="367"/>
        <v>0.34083344820689671</v>
      </c>
      <c r="AM183">
        <f t="shared" si="368"/>
        <v>1.3318224650939465</v>
      </c>
      <c r="AN183">
        <f t="shared" si="369"/>
        <v>-1</v>
      </c>
      <c r="AO183" s="1">
        <v>2001.58740234375</v>
      </c>
      <c r="AP183" s="1">
        <v>0.5</v>
      </c>
      <c r="AQ183">
        <f t="shared" si="370"/>
        <v>74.355867539141272</v>
      </c>
      <c r="AR183">
        <f t="shared" si="371"/>
        <v>1.5216371345655717</v>
      </c>
      <c r="AS183">
        <f t="shared" si="372"/>
        <v>1.8942306882763358</v>
      </c>
      <c r="AT183">
        <f t="shared" si="373"/>
        <v>23.807273864746094</v>
      </c>
      <c r="AU183" s="1">
        <v>1.46</v>
      </c>
      <c r="AV183">
        <f t="shared" si="374"/>
        <v>5.3766355037689211</v>
      </c>
      <c r="AW183" s="1">
        <v>1</v>
      </c>
      <c r="AX183">
        <f t="shared" si="375"/>
        <v>10.753271007537842</v>
      </c>
      <c r="AY183" s="1">
        <v>24.338689804077148</v>
      </c>
      <c r="AZ183" s="1">
        <v>23.807273864746094</v>
      </c>
      <c r="BA183" s="1">
        <v>25.004961013793945</v>
      </c>
      <c r="BB183" s="1">
        <v>399.76617431640625</v>
      </c>
      <c r="BC183" s="1">
        <v>396.83328247070312</v>
      </c>
      <c r="BD183" s="1">
        <v>12.620401382446289</v>
      </c>
      <c r="BE183" s="1">
        <v>13.350602149963379</v>
      </c>
      <c r="BF183" s="1">
        <v>32.977069854736328</v>
      </c>
      <c r="BG183" s="1">
        <v>34.885086059570312</v>
      </c>
      <c r="BH183" s="1">
        <v>300.18191528320312</v>
      </c>
      <c r="BI183" s="1">
        <v>2001.58740234375</v>
      </c>
      <c r="BJ183" s="1">
        <v>81.704010009765625</v>
      </c>
      <c r="BK183" s="1">
        <v>79.864997863769531</v>
      </c>
      <c r="BL183" s="1">
        <v>-0.36003828048706055</v>
      </c>
      <c r="BM183" s="1">
        <v>-0.2164122462272644</v>
      </c>
      <c r="BN183" s="1">
        <v>0.5</v>
      </c>
      <c r="BO183" s="1">
        <v>-1.355140209197998</v>
      </c>
      <c r="BP183" s="1">
        <v>7.355140209197998</v>
      </c>
      <c r="BQ183" s="1">
        <v>1</v>
      </c>
      <c r="BR183" s="1">
        <v>0</v>
      </c>
      <c r="BS183" s="1">
        <v>0.15999999642372131</v>
      </c>
      <c r="BT183" s="1">
        <v>111115</v>
      </c>
      <c r="BU183">
        <f t="shared" si="376"/>
        <v>2.0560405156383776</v>
      </c>
      <c r="BV183">
        <f t="shared" si="377"/>
        <v>1.5216371345655717E-3</v>
      </c>
      <c r="BW183">
        <f t="shared" si="378"/>
        <v>296.95727386474607</v>
      </c>
      <c r="BX183">
        <f t="shared" si="379"/>
        <v>297.48868980407713</v>
      </c>
      <c r="BY183">
        <f t="shared" si="380"/>
        <v>320.25397721676563</v>
      </c>
      <c r="BZ183">
        <f t="shared" si="381"/>
        <v>0.90098554866547909</v>
      </c>
      <c r="CA183">
        <f t="shared" si="382"/>
        <v>2.9604765004631979</v>
      </c>
      <c r="CB183">
        <f t="shared" si="383"/>
        <v>37.068510356853174</v>
      </c>
      <c r="CC183">
        <f t="shared" si="384"/>
        <v>23.717908206889796</v>
      </c>
      <c r="CD183">
        <f t="shared" si="385"/>
        <v>24.072981834411621</v>
      </c>
      <c r="CE183">
        <f t="shared" si="386"/>
        <v>3.0081296844414576</v>
      </c>
      <c r="CF183">
        <f t="shared" si="387"/>
        <v>6.2538286457892181E-2</v>
      </c>
      <c r="CG183">
        <f t="shared" si="388"/>
        <v>1.0662458121868621</v>
      </c>
      <c r="CH183">
        <f t="shared" si="389"/>
        <v>1.9418838722545955</v>
      </c>
      <c r="CI183">
        <f t="shared" si="390"/>
        <v>3.911913315577794E-2</v>
      </c>
      <c r="CJ183">
        <f t="shared" si="391"/>
        <v>19.616909275931732</v>
      </c>
      <c r="CK183">
        <f t="shared" si="392"/>
        <v>0.6189648827536004</v>
      </c>
      <c r="CL183">
        <f t="shared" si="393"/>
        <v>34.743035545109002</v>
      </c>
      <c r="CM183">
        <f t="shared" si="394"/>
        <v>396.15204640121817</v>
      </c>
      <c r="CN183">
        <f t="shared" si="395"/>
        <v>4.7589409298745954E-3</v>
      </c>
      <c r="CO183">
        <f t="shared" si="396"/>
        <v>0</v>
      </c>
      <c r="CP183">
        <f t="shared" si="397"/>
        <v>1751.2315922922808</v>
      </c>
      <c r="CQ183">
        <f t="shared" si="398"/>
        <v>114.89895629882812</v>
      </c>
      <c r="CR183">
        <f t="shared" si="399"/>
        <v>8.4918371580783206E-2</v>
      </c>
      <c r="CS183">
        <v>-9999</v>
      </c>
    </row>
    <row r="184" spans="1:97" x14ac:dyDescent="0.2">
      <c r="A184" t="s">
        <v>125</v>
      </c>
      <c r="B184" t="s">
        <v>127</v>
      </c>
      <c r="C184" t="s">
        <v>279</v>
      </c>
      <c r="D184">
        <v>1</v>
      </c>
      <c r="E184">
        <v>1</v>
      </c>
      <c r="F184" t="s">
        <v>133</v>
      </c>
      <c r="G184" t="s">
        <v>135</v>
      </c>
      <c r="H184" t="s">
        <v>280</v>
      </c>
      <c r="I184">
        <v>2</v>
      </c>
      <c r="J184" s="8">
        <v>20130620</v>
      </c>
      <c r="K184" t="s">
        <v>160</v>
      </c>
      <c r="L184" t="s">
        <v>140</v>
      </c>
      <c r="M184" t="s">
        <v>143</v>
      </c>
      <c r="N184">
        <v>0</v>
      </c>
      <c r="O184" s="1">
        <v>32</v>
      </c>
      <c r="P184" s="1" t="s">
        <v>296</v>
      </c>
      <c r="Q184" s="1">
        <v>14334.499999620952</v>
      </c>
      <c r="R184" s="1">
        <v>0</v>
      </c>
      <c r="S184">
        <f t="shared" si="360"/>
        <v>13.516174749884843</v>
      </c>
      <c r="T184">
        <f t="shared" si="361"/>
        <v>6.1215262926471649E-2</v>
      </c>
      <c r="U184">
        <f t="shared" si="362"/>
        <v>509.94497788601274</v>
      </c>
      <c r="V184" s="1">
        <v>32</v>
      </c>
      <c r="W184" s="1">
        <v>32</v>
      </c>
      <c r="X184" s="1">
        <v>0</v>
      </c>
      <c r="Y184" s="1">
        <v>0</v>
      </c>
      <c r="Z184" s="1">
        <v>343.525634765625</v>
      </c>
      <c r="AA184" s="1">
        <v>497.57357788085938</v>
      </c>
      <c r="AB184" s="1">
        <v>431.95172119140625</v>
      </c>
      <c r="AC184">
        <v>-9999</v>
      </c>
      <c r="AD184">
        <f t="shared" si="363"/>
        <v>0.30959831864729787</v>
      </c>
      <c r="AE184">
        <f t="shared" si="364"/>
        <v>0.13188372455172015</v>
      </c>
      <c r="AF184" s="1">
        <v>-1</v>
      </c>
      <c r="AG184" s="1">
        <v>0.87</v>
      </c>
      <c r="AH184" s="1">
        <v>0.92</v>
      </c>
      <c r="AI184" s="1">
        <v>9.8427400588989258</v>
      </c>
      <c r="AJ184">
        <f t="shared" si="365"/>
        <v>0.87492137002944947</v>
      </c>
      <c r="AK184">
        <f t="shared" si="366"/>
        <v>8.2889894258228233E-3</v>
      </c>
      <c r="AL184">
        <f t="shared" si="367"/>
        <v>0.42598333585256121</v>
      </c>
      <c r="AM184">
        <f t="shared" si="368"/>
        <v>1.4484321620432654</v>
      </c>
      <c r="AN184">
        <f t="shared" si="369"/>
        <v>-1</v>
      </c>
      <c r="AO184" s="1">
        <v>2001.6197509765625</v>
      </c>
      <c r="AP184" s="1">
        <v>0.5</v>
      </c>
      <c r="AQ184">
        <f t="shared" si="370"/>
        <v>115.48133879229835</v>
      </c>
      <c r="AR184">
        <f t="shared" si="371"/>
        <v>1.5037093651426554</v>
      </c>
      <c r="AS184">
        <f t="shared" si="372"/>
        <v>1.9229554283909795</v>
      </c>
      <c r="AT184">
        <f t="shared" si="373"/>
        <v>23.940017700195312</v>
      </c>
      <c r="AU184" s="1">
        <v>1.46</v>
      </c>
      <c r="AV184">
        <f t="shared" si="374"/>
        <v>5.3766355037689211</v>
      </c>
      <c r="AW184" s="1">
        <v>1</v>
      </c>
      <c r="AX184">
        <f t="shared" si="375"/>
        <v>10.753271007537842</v>
      </c>
      <c r="AY184" s="1">
        <v>24.344291687011719</v>
      </c>
      <c r="AZ184" s="1">
        <v>23.940017700195312</v>
      </c>
      <c r="BA184" s="1">
        <v>24.990650177001953</v>
      </c>
      <c r="BB184" s="1">
        <v>899.86566162109375</v>
      </c>
      <c r="BC184" s="1">
        <v>892.64007568359375</v>
      </c>
      <c r="BD184" s="1">
        <v>12.566925048828125</v>
      </c>
      <c r="BE184" s="1">
        <v>13.288454055786133</v>
      </c>
      <c r="BF184" s="1">
        <v>32.825153350830078</v>
      </c>
      <c r="BG184" s="1">
        <v>34.709804534912109</v>
      </c>
      <c r="BH184" s="1">
        <v>300.2293701171875</v>
      </c>
      <c r="BI184" s="1">
        <v>2001.6197509765625</v>
      </c>
      <c r="BJ184" s="1">
        <v>78.379714965820312</v>
      </c>
      <c r="BK184" s="1">
        <v>79.862167358398438</v>
      </c>
      <c r="BL184" s="1">
        <v>-0.79076337814331055</v>
      </c>
      <c r="BM184" s="1">
        <v>-0.213359534740448</v>
      </c>
      <c r="BN184" s="1">
        <v>0.5</v>
      </c>
      <c r="BO184" s="1">
        <v>-1.355140209197998</v>
      </c>
      <c r="BP184" s="1">
        <v>7.355140209197998</v>
      </c>
      <c r="BQ184" s="1">
        <v>1</v>
      </c>
      <c r="BR184" s="1">
        <v>0</v>
      </c>
      <c r="BS184" s="1">
        <v>0.15999999642372131</v>
      </c>
      <c r="BT184" s="1">
        <v>111115</v>
      </c>
      <c r="BU184">
        <f t="shared" si="376"/>
        <v>2.0563655487478596</v>
      </c>
      <c r="BV184">
        <f t="shared" si="377"/>
        <v>1.5037093651426555E-3</v>
      </c>
      <c r="BW184">
        <f t="shared" si="378"/>
        <v>297.09001770019529</v>
      </c>
      <c r="BX184">
        <f t="shared" si="379"/>
        <v>297.4942916870117</v>
      </c>
      <c r="BY184">
        <f t="shared" si="380"/>
        <v>320.25915299789995</v>
      </c>
      <c r="BZ184">
        <f t="shared" si="381"/>
        <v>0.89871468323431636</v>
      </c>
      <c r="CA184">
        <f t="shared" si="382"/>
        <v>2.9842001701285601</v>
      </c>
      <c r="CB184">
        <f t="shared" si="383"/>
        <v>37.36688182698984</v>
      </c>
      <c r="CC184">
        <f t="shared" si="384"/>
        <v>24.078427771203707</v>
      </c>
      <c r="CD184">
        <f t="shared" si="385"/>
        <v>24.142154693603516</v>
      </c>
      <c r="CE184">
        <f t="shared" si="386"/>
        <v>3.0206449152543513</v>
      </c>
      <c r="CF184">
        <f t="shared" si="387"/>
        <v>6.0868754703941326E-2</v>
      </c>
      <c r="CG184">
        <f t="shared" si="388"/>
        <v>1.0612447417375805</v>
      </c>
      <c r="CH184">
        <f t="shared" si="389"/>
        <v>1.9594001735167708</v>
      </c>
      <c r="CI184">
        <f t="shared" si="390"/>
        <v>3.8073952276813851E-2</v>
      </c>
      <c r="CJ184">
        <f t="shared" si="391"/>
        <v>40.725311167507542</v>
      </c>
      <c r="CK184">
        <f t="shared" si="392"/>
        <v>0.57127726143764179</v>
      </c>
      <c r="CL184">
        <f t="shared" si="393"/>
        <v>34.261872892546272</v>
      </c>
      <c r="CM184">
        <f t="shared" si="394"/>
        <v>890.94321192004179</v>
      </c>
      <c r="CN184">
        <f t="shared" si="395"/>
        <v>5.1977438637868896E-3</v>
      </c>
      <c r="CO184">
        <f t="shared" si="396"/>
        <v>0</v>
      </c>
      <c r="CP184">
        <f t="shared" si="397"/>
        <v>1751.2598948024195</v>
      </c>
      <c r="CQ184">
        <f t="shared" si="398"/>
        <v>154.04794311523438</v>
      </c>
      <c r="CR184">
        <f t="shared" si="399"/>
        <v>0.13188372455172015</v>
      </c>
      <c r="CS184">
        <v>-9999</v>
      </c>
    </row>
    <row r="185" spans="1:97" x14ac:dyDescent="0.2">
      <c r="A185" t="s">
        <v>125</v>
      </c>
      <c r="B185" t="s">
        <v>127</v>
      </c>
      <c r="C185" t="s">
        <v>279</v>
      </c>
      <c r="D185">
        <v>1</v>
      </c>
      <c r="E185">
        <v>1</v>
      </c>
      <c r="F185" t="s">
        <v>133</v>
      </c>
      <c r="G185" t="s">
        <v>135</v>
      </c>
      <c r="H185" t="s">
        <v>280</v>
      </c>
      <c r="I185">
        <v>2</v>
      </c>
      <c r="J185" s="8">
        <v>20130620</v>
      </c>
      <c r="K185" t="s">
        <v>160</v>
      </c>
      <c r="L185" t="s">
        <v>140</v>
      </c>
      <c r="M185" t="s">
        <v>143</v>
      </c>
      <c r="N185">
        <v>0</v>
      </c>
      <c r="O185" s="1">
        <v>33</v>
      </c>
      <c r="P185" s="1" t="s">
        <v>297</v>
      </c>
      <c r="Q185" s="1">
        <v>14488.999999655411</v>
      </c>
      <c r="R185" s="1">
        <v>0</v>
      </c>
      <c r="S185">
        <f t="shared" si="360"/>
        <v>16.204220217645265</v>
      </c>
      <c r="T185">
        <f t="shared" si="361"/>
        <v>5.9141545066018215E-2</v>
      </c>
      <c r="U185">
        <f t="shared" si="362"/>
        <v>713.39700383908485</v>
      </c>
      <c r="V185" s="1">
        <v>33</v>
      </c>
      <c r="W185" s="1">
        <v>33</v>
      </c>
      <c r="X185" s="1">
        <v>0</v>
      </c>
      <c r="Y185" s="1">
        <v>0</v>
      </c>
      <c r="Z185" s="1">
        <v>349.03466796875</v>
      </c>
      <c r="AA185" s="1">
        <v>526.47100830078125</v>
      </c>
      <c r="AB185" s="1">
        <v>444.20111083984375</v>
      </c>
      <c r="AC185">
        <v>-9999</v>
      </c>
      <c r="AD185">
        <f t="shared" si="363"/>
        <v>0.33702965127124163</v>
      </c>
      <c r="AE185">
        <f t="shared" si="364"/>
        <v>0.15626671965559669</v>
      </c>
      <c r="AF185" s="1">
        <v>-1</v>
      </c>
      <c r="AG185" s="1">
        <v>0.87</v>
      </c>
      <c r="AH185" s="1">
        <v>0.92</v>
      </c>
      <c r="AI185" s="1">
        <v>9.8427400588989258</v>
      </c>
      <c r="AJ185">
        <f t="shared" si="365"/>
        <v>0.87492137002944947</v>
      </c>
      <c r="AK185">
        <f t="shared" si="366"/>
        <v>9.8386089263951867E-3</v>
      </c>
      <c r="AL185">
        <f t="shared" si="367"/>
        <v>0.46365866939651895</v>
      </c>
      <c r="AM185">
        <f t="shared" si="368"/>
        <v>1.5083630842879985</v>
      </c>
      <c r="AN185">
        <f t="shared" si="369"/>
        <v>-1</v>
      </c>
      <c r="AO185" s="1">
        <v>1998.62939453125</v>
      </c>
      <c r="AP185" s="1">
        <v>0.5</v>
      </c>
      <c r="AQ185">
        <f t="shared" si="370"/>
        <v>136.62739711257908</v>
      </c>
      <c r="AR185">
        <f t="shared" si="371"/>
        <v>1.4739508056387651</v>
      </c>
      <c r="AS185">
        <f t="shared" si="372"/>
        <v>1.9505537727165922</v>
      </c>
      <c r="AT185">
        <f t="shared" si="373"/>
        <v>24.034221649169922</v>
      </c>
      <c r="AU185" s="1">
        <v>1.46</v>
      </c>
      <c r="AV185">
        <f t="shared" si="374"/>
        <v>5.3766355037689211</v>
      </c>
      <c r="AW185" s="1">
        <v>1</v>
      </c>
      <c r="AX185">
        <f t="shared" si="375"/>
        <v>10.753271007537842</v>
      </c>
      <c r="AY185" s="1">
        <v>24.404752731323242</v>
      </c>
      <c r="AZ185" s="1">
        <v>24.034221649169922</v>
      </c>
      <c r="BA185" s="1">
        <v>25.00506591796875</v>
      </c>
      <c r="BB185" s="1">
        <v>1200.75</v>
      </c>
      <c r="BC185" s="1">
        <v>1192.01513671875</v>
      </c>
      <c r="BD185" s="1">
        <v>12.44747257232666</v>
      </c>
      <c r="BE185" s="1">
        <v>13.154852867126465</v>
      </c>
      <c r="BF185" s="1">
        <v>32.395847320556641</v>
      </c>
      <c r="BG185" s="1">
        <v>34.23687744140625</v>
      </c>
      <c r="BH185" s="1">
        <v>300.21466064453125</v>
      </c>
      <c r="BI185" s="1">
        <v>1998.62939453125</v>
      </c>
      <c r="BJ185" s="1">
        <v>74.701942443847656</v>
      </c>
      <c r="BK185" s="1">
        <v>79.862770080566406</v>
      </c>
      <c r="BL185" s="1">
        <v>-1.0207438468933105</v>
      </c>
      <c r="BM185" s="1">
        <v>-0.21008843183517456</v>
      </c>
      <c r="BN185" s="1">
        <v>0.75</v>
      </c>
      <c r="BO185" s="1">
        <v>-1.355140209197998</v>
      </c>
      <c r="BP185" s="1">
        <v>7.355140209197998</v>
      </c>
      <c r="BQ185" s="1">
        <v>1</v>
      </c>
      <c r="BR185" s="1">
        <v>0</v>
      </c>
      <c r="BS185" s="1">
        <v>0.15999999642372131</v>
      </c>
      <c r="BT185" s="1">
        <v>111115</v>
      </c>
      <c r="BU185">
        <f t="shared" si="376"/>
        <v>2.0562647989351457</v>
      </c>
      <c r="BV185">
        <f t="shared" si="377"/>
        <v>1.473950805638765E-3</v>
      </c>
      <c r="BW185">
        <f t="shared" si="378"/>
        <v>297.1842216491699</v>
      </c>
      <c r="BX185">
        <f t="shared" si="379"/>
        <v>297.55475273132322</v>
      </c>
      <c r="BY185">
        <f t="shared" si="380"/>
        <v>319.78069597734429</v>
      </c>
      <c r="BZ185">
        <f t="shared" si="381"/>
        <v>0.90026315674540991</v>
      </c>
      <c r="CA185">
        <f t="shared" si="382"/>
        <v>3.0011367626875929</v>
      </c>
      <c r="CB185">
        <f t="shared" si="383"/>
        <v>37.578671008531444</v>
      </c>
      <c r="CC185">
        <f t="shared" si="384"/>
        <v>24.423818141404979</v>
      </c>
      <c r="CD185">
        <f t="shared" si="385"/>
        <v>24.219487190246582</v>
      </c>
      <c r="CE185">
        <f t="shared" si="386"/>
        <v>3.0346903168841286</v>
      </c>
      <c r="CF185">
        <f t="shared" si="387"/>
        <v>5.8818053677229726E-2</v>
      </c>
      <c r="CG185">
        <f t="shared" si="388"/>
        <v>1.0505829899710006</v>
      </c>
      <c r="CH185">
        <f t="shared" si="389"/>
        <v>1.984107326913128</v>
      </c>
      <c r="CI185">
        <f t="shared" si="390"/>
        <v>3.6790211000837618E-2</v>
      </c>
      <c r="CJ185">
        <f t="shared" si="391"/>
        <v>56.973860893765789</v>
      </c>
      <c r="CK185">
        <f t="shared" si="392"/>
        <v>0.59847981947850659</v>
      </c>
      <c r="CL185">
        <f t="shared" si="393"/>
        <v>33.679329903584772</v>
      </c>
      <c r="CM185">
        <f t="shared" si="394"/>
        <v>1189.9808071386169</v>
      </c>
      <c r="CN185">
        <f t="shared" si="395"/>
        <v>4.5861855524602672E-3</v>
      </c>
      <c r="CO185">
        <f t="shared" si="396"/>
        <v>0</v>
      </c>
      <c r="CP185">
        <f t="shared" si="397"/>
        <v>1748.6435680444104</v>
      </c>
      <c r="CQ185">
        <f t="shared" si="398"/>
        <v>177.43634033203125</v>
      </c>
      <c r="CR185">
        <f t="shared" si="399"/>
        <v>0.15626671965559669</v>
      </c>
      <c r="CS185">
        <v>-9999</v>
      </c>
    </row>
    <row r="186" spans="1:97" x14ac:dyDescent="0.2">
      <c r="A186" t="s">
        <v>125</v>
      </c>
      <c r="B186" t="s">
        <v>127</v>
      </c>
      <c r="C186" t="s">
        <v>279</v>
      </c>
      <c r="D186">
        <v>1</v>
      </c>
      <c r="E186">
        <v>1</v>
      </c>
      <c r="F186" t="s">
        <v>133</v>
      </c>
      <c r="G186" t="s">
        <v>135</v>
      </c>
      <c r="H186" t="s">
        <v>280</v>
      </c>
      <c r="I186">
        <v>2</v>
      </c>
      <c r="J186" s="8">
        <v>20130620</v>
      </c>
      <c r="K186" t="s">
        <v>160</v>
      </c>
      <c r="L186" t="s">
        <v>140</v>
      </c>
      <c r="M186" t="s">
        <v>143</v>
      </c>
      <c r="N186">
        <v>0</v>
      </c>
      <c r="O186" s="1">
        <v>34</v>
      </c>
      <c r="P186" s="1" t="s">
        <v>298</v>
      </c>
      <c r="Q186" s="1">
        <v>14598.999999862164</v>
      </c>
      <c r="R186" s="1">
        <v>0</v>
      </c>
      <c r="S186">
        <f t="shared" si="360"/>
        <v>19.234727082969759</v>
      </c>
      <c r="T186">
        <f t="shared" si="361"/>
        <v>5.7088422106985337E-2</v>
      </c>
      <c r="U186">
        <f t="shared" si="362"/>
        <v>900.09858339634593</v>
      </c>
      <c r="V186" s="1">
        <v>34</v>
      </c>
      <c r="W186" s="1">
        <v>34</v>
      </c>
      <c r="X186" s="1">
        <v>0</v>
      </c>
      <c r="Y186" s="1">
        <v>0</v>
      </c>
      <c r="Z186" s="1">
        <v>354.10986328125</v>
      </c>
      <c r="AA186" s="1">
        <v>537.83526611328125</v>
      </c>
      <c r="AB186" s="1">
        <v>457.239501953125</v>
      </c>
      <c r="AC186">
        <v>-9999</v>
      </c>
      <c r="AD186">
        <f t="shared" si="363"/>
        <v>0.34160162861714277</v>
      </c>
      <c r="AE186">
        <f t="shared" si="364"/>
        <v>0.1498521373330339</v>
      </c>
      <c r="AF186" s="1">
        <v>-1</v>
      </c>
      <c r="AG186" s="1">
        <v>0.87</v>
      </c>
      <c r="AH186" s="1">
        <v>0.92</v>
      </c>
      <c r="AI186" s="1">
        <v>9.8427400588989258</v>
      </c>
      <c r="AJ186">
        <f t="shared" si="365"/>
        <v>0.87492137002944947</v>
      </c>
      <c r="AK186">
        <f t="shared" si="366"/>
        <v>1.1575662906027068E-2</v>
      </c>
      <c r="AL186">
        <f t="shared" si="367"/>
        <v>0.43867512558315064</v>
      </c>
      <c r="AM186">
        <f t="shared" si="368"/>
        <v>1.5188372928378679</v>
      </c>
      <c r="AN186">
        <f t="shared" si="369"/>
        <v>-1</v>
      </c>
      <c r="AO186" s="1">
        <v>1997.9400634765625</v>
      </c>
      <c r="AP186" s="1">
        <v>0.5</v>
      </c>
      <c r="AQ186">
        <f t="shared" si="370"/>
        <v>130.97379935601219</v>
      </c>
      <c r="AR186">
        <f t="shared" si="371"/>
        <v>1.4446362292760775</v>
      </c>
      <c r="AS186">
        <f t="shared" si="372"/>
        <v>1.9799421643397748</v>
      </c>
      <c r="AT186">
        <f t="shared" si="373"/>
        <v>24.17009162902832</v>
      </c>
      <c r="AU186" s="1">
        <v>1.46</v>
      </c>
      <c r="AV186">
        <f t="shared" si="374"/>
        <v>5.3766355037689211</v>
      </c>
      <c r="AW186" s="1">
        <v>1</v>
      </c>
      <c r="AX186">
        <f t="shared" si="375"/>
        <v>10.753271007537842</v>
      </c>
      <c r="AY186" s="1">
        <v>24.406696319580078</v>
      </c>
      <c r="AZ186" s="1">
        <v>24.17009162902832</v>
      </c>
      <c r="BA186" s="1">
        <v>25.004793167114258</v>
      </c>
      <c r="BB186" s="1">
        <v>1500.645751953125</v>
      </c>
      <c r="BC186" s="1">
        <v>1490.24560546875</v>
      </c>
      <c r="BD186" s="1">
        <v>12.40095043182373</v>
      </c>
      <c r="BE186" s="1">
        <v>13.094235420227051</v>
      </c>
      <c r="BF186" s="1">
        <v>32.271881103515625</v>
      </c>
      <c r="BG186" s="1">
        <v>34.076068878173828</v>
      </c>
      <c r="BH186" s="1">
        <v>300.24462890625</v>
      </c>
      <c r="BI186" s="1">
        <v>1997.9400634765625</v>
      </c>
      <c r="BJ186" s="1">
        <v>70.4989013671875</v>
      </c>
      <c r="BK186" s="1">
        <v>79.86492919921875</v>
      </c>
      <c r="BL186" s="1">
        <v>-1.0707926750183105</v>
      </c>
      <c r="BM186" s="1">
        <v>-0.2072874903678894</v>
      </c>
      <c r="BN186" s="1">
        <v>0.5</v>
      </c>
      <c r="BO186" s="1">
        <v>-1.355140209197998</v>
      </c>
      <c r="BP186" s="1">
        <v>7.355140209197998</v>
      </c>
      <c r="BQ186" s="1">
        <v>1</v>
      </c>
      <c r="BR186" s="1">
        <v>0</v>
      </c>
      <c r="BS186" s="1">
        <v>0.15999999642372131</v>
      </c>
      <c r="BT186" s="1">
        <v>111115</v>
      </c>
      <c r="BU186">
        <f t="shared" si="376"/>
        <v>2.0564700610017121</v>
      </c>
      <c r="BV186">
        <f t="shared" si="377"/>
        <v>1.4446362292760775E-3</v>
      </c>
      <c r="BW186">
        <f t="shared" si="378"/>
        <v>297.3200916290283</v>
      </c>
      <c r="BX186">
        <f t="shared" si="379"/>
        <v>297.55669631958006</v>
      </c>
      <c r="BY186">
        <f t="shared" si="380"/>
        <v>319.67040301105953</v>
      </c>
      <c r="BZ186">
        <f t="shared" si="381"/>
        <v>0.89905624334252665</v>
      </c>
      <c r="CA186">
        <f t="shared" si="382"/>
        <v>3.0257123490941105</v>
      </c>
      <c r="CB186">
        <f t="shared" si="383"/>
        <v>37.885369453551185</v>
      </c>
      <c r="CC186">
        <f t="shared" si="384"/>
        <v>24.791134033324134</v>
      </c>
      <c r="CD186">
        <f t="shared" si="385"/>
        <v>24.288393974304199</v>
      </c>
      <c r="CE186">
        <f t="shared" si="386"/>
        <v>3.0472534797077104</v>
      </c>
      <c r="CF186">
        <f t="shared" si="387"/>
        <v>5.6786943885111595E-2</v>
      </c>
      <c r="CG186">
        <f t="shared" si="388"/>
        <v>1.0457701847543357</v>
      </c>
      <c r="CH186">
        <f t="shared" si="389"/>
        <v>2.001483294953375</v>
      </c>
      <c r="CI186">
        <f t="shared" si="390"/>
        <v>3.5518803292775222E-2</v>
      </c>
      <c r="CJ186">
        <f t="shared" si="391"/>
        <v>71.886309635266258</v>
      </c>
      <c r="CK186">
        <f t="shared" si="392"/>
        <v>0.60399344919606324</v>
      </c>
      <c r="CL186">
        <f t="shared" si="393"/>
        <v>33.205771828905426</v>
      </c>
      <c r="CM186">
        <f t="shared" si="394"/>
        <v>1487.8308163739894</v>
      </c>
      <c r="CN186">
        <f t="shared" si="395"/>
        <v>4.2928534056375757E-3</v>
      </c>
      <c r="CO186">
        <f t="shared" si="396"/>
        <v>0</v>
      </c>
      <c r="CP186">
        <f t="shared" si="397"/>
        <v>1748.0404575736393</v>
      </c>
      <c r="CQ186">
        <f t="shared" si="398"/>
        <v>183.72540283203125</v>
      </c>
      <c r="CR186">
        <f t="shared" si="399"/>
        <v>0.1498521373330339</v>
      </c>
      <c r="CS186">
        <v>-9999</v>
      </c>
    </row>
    <row r="187" spans="1:97" x14ac:dyDescent="0.2">
      <c r="A187" t="s">
        <v>125</v>
      </c>
      <c r="B187" t="s">
        <v>127</v>
      </c>
      <c r="C187" t="s">
        <v>279</v>
      </c>
      <c r="D187">
        <v>1</v>
      </c>
      <c r="E187">
        <v>2</v>
      </c>
      <c r="F187" t="s">
        <v>158</v>
      </c>
      <c r="G187" t="s">
        <v>135</v>
      </c>
      <c r="H187" t="s">
        <v>299</v>
      </c>
      <c r="I187">
        <v>1</v>
      </c>
      <c r="J187" s="8">
        <v>20130621</v>
      </c>
      <c r="K187" t="s">
        <v>147</v>
      </c>
      <c r="L187" t="s">
        <v>140</v>
      </c>
      <c r="M187" t="s">
        <v>143</v>
      </c>
      <c r="N187">
        <v>0</v>
      </c>
      <c r="O187" s="1">
        <v>1</v>
      </c>
      <c r="P187" s="1" t="s">
        <v>300</v>
      </c>
      <c r="Q187" s="1">
        <v>1805.9999996554106</v>
      </c>
      <c r="R187" s="1">
        <v>0</v>
      </c>
      <c r="S187">
        <f>(BB187-BC187*(1000-BD187)/(1000-BE187))*BU187</f>
        <v>6.7375318295436575</v>
      </c>
      <c r="T187">
        <f>IF(CF187&lt;&gt;0,1/(1/CF187-1/AX187),0)</f>
        <v>6.1258286071350386E-2</v>
      </c>
      <c r="U187">
        <f>((CI187-BV187/2)*BC187-S187)/(CI187+BV187/2)</f>
        <v>211.77413625515075</v>
      </c>
      <c r="V187" s="1">
        <v>1</v>
      </c>
      <c r="W187" s="1">
        <v>1</v>
      </c>
      <c r="X187" s="1">
        <v>0</v>
      </c>
      <c r="Y187" s="1">
        <v>0</v>
      </c>
      <c r="Z187" s="1">
        <v>774.20849609375</v>
      </c>
      <c r="AA187" s="1">
        <v>1346.7694091796875</v>
      </c>
      <c r="AB187" s="1">
        <v>1236.7896728515625</v>
      </c>
      <c r="AC187">
        <v>-9999</v>
      </c>
      <c r="AD187">
        <f>CQ187/AA187</f>
        <v>0.42513655952037277</v>
      </c>
      <c r="AE187">
        <f>(AA187-AB187)/AA187</f>
        <v>8.166189072791108E-2</v>
      </c>
      <c r="AF187" s="1">
        <v>-1</v>
      </c>
      <c r="AG187" s="1">
        <v>0.87</v>
      </c>
      <c r="AH187" s="1">
        <v>0.92</v>
      </c>
      <c r="AI187" s="1">
        <v>7.9800500869750977</v>
      </c>
      <c r="AJ187">
        <f>(AI187*AH187+(100-AI187)*AG187)/100</f>
        <v>0.87399002504348744</v>
      </c>
      <c r="AK187">
        <f>(S187-AF187)/CP187</f>
        <v>3.7323388410854634E-3</v>
      </c>
      <c r="AL187">
        <f>(AA187-AB187)/(AA187-Z187)</f>
        <v>0.19208390551036059</v>
      </c>
      <c r="AM187">
        <f>(Y187-AA187)/(Y187-Z187)</f>
        <v>1.7395435673656121</v>
      </c>
      <c r="AN187">
        <f>(Y187-AA187)/AA187</f>
        <v>-1</v>
      </c>
      <c r="AO187" s="1">
        <v>2372.001220703125</v>
      </c>
      <c r="AP187" s="1">
        <v>0.5</v>
      </c>
      <c r="AQ187">
        <f>AE187*AP187*AJ187*AO187</f>
        <v>84.646853577764389</v>
      </c>
      <c r="AR187">
        <f>BV187*1000</f>
        <v>0.94502800077537674</v>
      </c>
      <c r="AS187">
        <f>(CA187-CG187)</f>
        <v>1.2138906258643205</v>
      </c>
      <c r="AT187">
        <f>(AZ187+BZ187*R187)</f>
        <v>20.174530029296875</v>
      </c>
      <c r="AU187" s="1">
        <v>1.45</v>
      </c>
      <c r="AV187">
        <f>(AU187*BO187+BP187)</f>
        <v>5.3901869058609009</v>
      </c>
      <c r="AW187" s="1">
        <v>1</v>
      </c>
      <c r="AX187">
        <f>AV187*(AW187+1)*(AW187+1)/(AW187*AW187+1)</f>
        <v>10.780373811721802</v>
      </c>
      <c r="AY187" s="1">
        <v>17.659772872924805</v>
      </c>
      <c r="AZ187" s="1">
        <v>20.174530029296875</v>
      </c>
      <c r="BA187" s="1">
        <v>17.110103607177734</v>
      </c>
      <c r="BB187" s="1">
        <v>399.58328247070312</v>
      </c>
      <c r="BC187" s="1">
        <v>396.14657592773438</v>
      </c>
      <c r="BD187" s="1">
        <v>14.026242256164551</v>
      </c>
      <c r="BE187" s="1">
        <v>14.476300239562988</v>
      </c>
      <c r="BF187" s="1">
        <v>55.352207183837891</v>
      </c>
      <c r="BG187" s="1">
        <v>57.128284454345703</v>
      </c>
      <c r="BH187" s="1">
        <v>300.06219482421875</v>
      </c>
      <c r="BI187" s="1">
        <v>2372.001220703125</v>
      </c>
      <c r="BJ187" s="1">
        <v>103.03192901611328</v>
      </c>
      <c r="BK187" s="1">
        <v>80.0069580078125</v>
      </c>
      <c r="BL187" s="1">
        <v>-0.64512693881988525</v>
      </c>
      <c r="BM187" s="1">
        <v>-0.1749456375837326</v>
      </c>
      <c r="BN187" s="1">
        <v>0.5</v>
      </c>
      <c r="BO187" s="1">
        <v>-1.355140209197998</v>
      </c>
      <c r="BP187" s="1">
        <v>7.355140209197998</v>
      </c>
      <c r="BQ187" s="1">
        <v>1</v>
      </c>
      <c r="BR187" s="1">
        <v>0</v>
      </c>
      <c r="BS187" s="1">
        <v>0.15999999642372131</v>
      </c>
      <c r="BT187" s="1">
        <v>111115</v>
      </c>
      <c r="BU187">
        <f>BH187*0.000001/(AU187*0.0001)</f>
        <v>2.0693944470635777</v>
      </c>
      <c r="BV187">
        <f>(BE187-BD187)/(1000-BE187)*BU187</f>
        <v>9.4502800077537672E-4</v>
      </c>
      <c r="BW187">
        <f>(AZ187+273.15)</f>
        <v>293.32453002929685</v>
      </c>
      <c r="BX187">
        <f>(AY187+273.15)</f>
        <v>290.80977287292478</v>
      </c>
      <c r="BY187">
        <f>(BI187*BQ187+BJ187*BR187)*BS187</f>
        <v>379.52018682956259</v>
      </c>
      <c r="BZ187">
        <f>((BY187+0.00000010773*(BX187^4-BW187^4))-BV187*44100)/(AV187*51.4+0.00000043092*BW187^3)</f>
        <v>1.0795831696836604</v>
      </c>
      <c r="CA187">
        <f>0.61365*EXP(17.502*AT187/(240.97+AT187))</f>
        <v>2.3720953712395225</v>
      </c>
      <c r="CB187">
        <f>CA187*1000/BK187</f>
        <v>29.648613449443893</v>
      </c>
      <c r="CC187">
        <f>(CB187-BE187)</f>
        <v>15.172313209880905</v>
      </c>
      <c r="CD187">
        <f>IF(R187,AZ187,(AY187+AZ187)/2)</f>
        <v>18.91715145111084</v>
      </c>
      <c r="CE187">
        <f>0.61365*EXP(17.502*CD187/(240.97+CD187))</f>
        <v>2.193805537032989</v>
      </c>
      <c r="CF187">
        <f>IF(CC187&lt;&gt;0,(1000-(CB187+BE187)/2)/CC187*BV187,0)</f>
        <v>6.0912159438519589E-2</v>
      </c>
      <c r="CG187">
        <f>BE187*BK187/1000</f>
        <v>1.158204745375202</v>
      </c>
      <c r="CH187">
        <f>(CE187-CG187)</f>
        <v>1.035600791657787</v>
      </c>
      <c r="CI187">
        <f>1/(1.6/T187+1.37/AX187)</f>
        <v>3.8101046390939086E-2</v>
      </c>
      <c r="CJ187">
        <f>U187*BK187*0.001</f>
        <v>16.943404426506607</v>
      </c>
      <c r="CK187">
        <f>U187/BC187</f>
        <v>0.5345853003000155</v>
      </c>
      <c r="CL187">
        <f>(1-BV187*BK187/CA187/T187)*100</f>
        <v>47.967409637627199</v>
      </c>
      <c r="CM187">
        <f>(BC187-S187/(AX187/1.35))</f>
        <v>395.30285119900611</v>
      </c>
      <c r="CN187">
        <f>S187*CL187/100/CM187</f>
        <v>8.1755532051949187E-3</v>
      </c>
      <c r="CO187">
        <f>(Y187-X187)</f>
        <v>0</v>
      </c>
      <c r="CP187">
        <f>BI187*AJ187</f>
        <v>2073.1054062855069</v>
      </c>
      <c r="CQ187">
        <f>(AA187-Z187)</f>
        <v>572.5609130859375</v>
      </c>
      <c r="CR187">
        <f>(AA187-AB187)/(AA187-X187)</f>
        <v>8.166189072791108E-2</v>
      </c>
      <c r="CS187">
        <v>-9999</v>
      </c>
    </row>
    <row r="188" spans="1:97" x14ac:dyDescent="0.2">
      <c r="A188" t="s">
        <v>125</v>
      </c>
      <c r="B188" t="s">
        <v>127</v>
      </c>
      <c r="C188" t="s">
        <v>279</v>
      </c>
      <c r="D188">
        <v>1</v>
      </c>
      <c r="E188">
        <v>2</v>
      </c>
      <c r="F188" t="s">
        <v>158</v>
      </c>
      <c r="G188" t="s">
        <v>135</v>
      </c>
      <c r="H188" t="s">
        <v>299</v>
      </c>
      <c r="I188">
        <v>1</v>
      </c>
      <c r="J188" s="8">
        <v>20130621</v>
      </c>
      <c r="K188" t="s">
        <v>147</v>
      </c>
      <c r="L188" t="s">
        <v>140</v>
      </c>
      <c r="M188" t="s">
        <v>143</v>
      </c>
      <c r="N188">
        <v>0</v>
      </c>
      <c r="O188" s="1">
        <v>2</v>
      </c>
      <c r="P188" s="1" t="s">
        <v>301</v>
      </c>
      <c r="Q188" s="1">
        <v>2039.999999448657</v>
      </c>
      <c r="R188" s="1">
        <v>0</v>
      </c>
      <c r="S188">
        <f>(BB188-BC188*(1000-BD188)/(1000-BE188))*BU188</f>
        <v>3.5513532643277603</v>
      </c>
      <c r="T188">
        <f>IF(CF188&lt;&gt;0,1/(1/CF188-1/AX188),0)</f>
        <v>6.3322037217196869E-2</v>
      </c>
      <c r="U188">
        <f>((CI188-BV188/2)*BC188-S188)/(CI188+BV188/2)</f>
        <v>152.81704859459362</v>
      </c>
      <c r="V188" s="1">
        <v>2</v>
      </c>
      <c r="W188" s="1">
        <v>2</v>
      </c>
      <c r="X188" s="1">
        <v>0</v>
      </c>
      <c r="Y188" s="1">
        <v>0</v>
      </c>
      <c r="Z188" s="1">
        <v>776.51904296875</v>
      </c>
      <c r="AA188" s="1">
        <v>1249.1558837890625</v>
      </c>
      <c r="AB188" s="1">
        <v>1166.7596435546875</v>
      </c>
      <c r="AC188">
        <v>-9999</v>
      </c>
      <c r="AD188">
        <f>CQ188/AA188</f>
        <v>0.37836497986677525</v>
      </c>
      <c r="AE188">
        <f>(AA188-AB188)/AA188</f>
        <v>6.5961535548663963E-2</v>
      </c>
      <c r="AF188" s="1">
        <v>-1</v>
      </c>
      <c r="AG188" s="1">
        <v>0.87</v>
      </c>
      <c r="AH188" s="1">
        <v>0.92</v>
      </c>
      <c r="AI188" s="1">
        <v>8.0050029754638672</v>
      </c>
      <c r="AJ188">
        <f>(AI188*AH188+(100-AI188)*AG188)/100</f>
        <v>0.87400250148773195</v>
      </c>
      <c r="AK188">
        <f>(S188-AF188)/CP188</f>
        <v>2.2036670409696958E-3</v>
      </c>
      <c r="AL188">
        <f>(AA188-AB188)/(AA188-Z188)</f>
        <v>0.17433308857465996</v>
      </c>
      <c r="AM188">
        <f>(Y188-AA188)/(Y188-Z188)</f>
        <v>1.6086609788902926</v>
      </c>
      <c r="AN188">
        <f>(Y188-AA188)/AA188</f>
        <v>-1</v>
      </c>
      <c r="AO188" s="1">
        <v>2363.098876953125</v>
      </c>
      <c r="AP188" s="1">
        <v>0.5</v>
      </c>
      <c r="AQ188">
        <f>AE188*AP188*AJ188*AO188</f>
        <v>68.116971520202483</v>
      </c>
      <c r="AR188">
        <f>BV188*1000</f>
        <v>1.0332352699517873</v>
      </c>
      <c r="AS188">
        <f>(CA188-CG188)</f>
        <v>1.2833738140356092</v>
      </c>
      <c r="AT188">
        <f>(AZ188+BZ188*R188)</f>
        <v>20.729730606079102</v>
      </c>
      <c r="AU188" s="1">
        <v>1.45</v>
      </c>
      <c r="AV188">
        <f>(AU188*BO188+BP188)</f>
        <v>5.3901869058609009</v>
      </c>
      <c r="AW188" s="1">
        <v>1</v>
      </c>
      <c r="AX188">
        <f>AV188*(AW188+1)*(AW188+1)/(AW188*AW188+1)</f>
        <v>10.780373811721802</v>
      </c>
      <c r="AY188" s="1">
        <v>17.786775588989258</v>
      </c>
      <c r="AZ188" s="1">
        <v>20.729730606079102</v>
      </c>
      <c r="BA188" s="1">
        <v>17.10655403137207</v>
      </c>
      <c r="BB188" s="1">
        <v>250.10493469238281</v>
      </c>
      <c r="BC188" s="1">
        <v>248.26470947265625</v>
      </c>
      <c r="BD188" s="1">
        <v>14.149491310119629</v>
      </c>
      <c r="BE188" s="1">
        <v>14.641510963439941</v>
      </c>
      <c r="BF188" s="1">
        <v>55.392532348632812</v>
      </c>
      <c r="BG188" s="1">
        <v>57.318695068359375</v>
      </c>
      <c r="BH188" s="1">
        <v>300.0399169921875</v>
      </c>
      <c r="BI188" s="1">
        <v>2363.098876953125</v>
      </c>
      <c r="BJ188" s="1">
        <v>103.94664001464844</v>
      </c>
      <c r="BK188" s="1">
        <v>80.005630493164062</v>
      </c>
      <c r="BL188" s="1">
        <v>-0.23869383335113525</v>
      </c>
      <c r="BM188" s="1">
        <v>-0.16831283271312714</v>
      </c>
      <c r="BN188" s="1">
        <v>0.75</v>
      </c>
      <c r="BO188" s="1">
        <v>-1.355140209197998</v>
      </c>
      <c r="BP188" s="1">
        <v>7.355140209197998</v>
      </c>
      <c r="BQ188" s="1">
        <v>1</v>
      </c>
      <c r="BR188" s="1">
        <v>0</v>
      </c>
      <c r="BS188" s="1">
        <v>0.15999999642372131</v>
      </c>
      <c r="BT188" s="1">
        <v>111115</v>
      </c>
      <c r="BU188">
        <f>BH188*0.000001/(AU188*0.0001)</f>
        <v>2.069240806842672</v>
      </c>
      <c r="BV188">
        <f>(BE188-BD188)/(1000-BE188)*BU188</f>
        <v>1.0332352699517872E-3</v>
      </c>
      <c r="BW188">
        <f>(AZ188+273.15)</f>
        <v>293.87973060607908</v>
      </c>
      <c r="BX188">
        <f>(AY188+273.15)</f>
        <v>290.93677558898924</v>
      </c>
      <c r="BY188">
        <f>(BI188*BQ188+BJ188*BR188)*BS188</f>
        <v>378.09581186139985</v>
      </c>
      <c r="BZ188">
        <f>((BY188+0.00000010773*(BX188^4-BW188^4))-BV188*44100)/(AV188*51.4+0.00000043092*BW188^3)</f>
        <v>1.0445496557020684</v>
      </c>
      <c r="CA188">
        <f>0.61365*EXP(17.502*AT188/(240.97+AT188))</f>
        <v>2.4547771300381958</v>
      </c>
      <c r="CB188">
        <f>CA188*1000/BK188</f>
        <v>30.682554651549676</v>
      </c>
      <c r="CC188">
        <f>(CB188-BE188)</f>
        <v>16.041043688109735</v>
      </c>
      <c r="CD188">
        <f>IF(R188,AZ188,(AY188+AZ188)/2)</f>
        <v>19.25825309753418</v>
      </c>
      <c r="CE188">
        <f>0.61365*EXP(17.502*CD188/(240.97+CD188))</f>
        <v>2.2409706142957964</v>
      </c>
      <c r="CF188">
        <f>IF(CC188&lt;&gt;0,(1000-(CB188+BE188)/2)/CC188*BV188,0)</f>
        <v>6.2952266573202978E-2</v>
      </c>
      <c r="CG188">
        <f>BE188*BK188/1000</f>
        <v>1.1714033160025865</v>
      </c>
      <c r="CH188">
        <f>(CE188-CG188)</f>
        <v>1.0695672982932098</v>
      </c>
      <c r="CI188">
        <f>1/(1.6/T188+1.37/AX188)</f>
        <v>3.937822193897568E-2</v>
      </c>
      <c r="CJ188">
        <f>U188*BK188*0.001</f>
        <v>12.226224322914954</v>
      </c>
      <c r="CK188">
        <f>U188/BC188</f>
        <v>0.61554076259648494</v>
      </c>
      <c r="CL188">
        <f>(1-BV188*BK188/CA188/T188)*100</f>
        <v>46.819449643265784</v>
      </c>
      <c r="CM188">
        <f>(BC188-S188/(AX188/1.35))</f>
        <v>247.81998213846776</v>
      </c>
      <c r="CN188">
        <f>S188*CL188/100/CM188</f>
        <v>6.7094026837487839E-3</v>
      </c>
      <c r="CO188">
        <f>(Y188-X188)</f>
        <v>0</v>
      </c>
      <c r="CP188">
        <f>BI188*AJ188</f>
        <v>2065.3543297198812</v>
      </c>
      <c r="CQ188">
        <f>(AA188-Z188)</f>
        <v>472.6368408203125</v>
      </c>
      <c r="CR188">
        <f>(AA188-AB188)/(AA188-X188)</f>
        <v>6.5961535548663963E-2</v>
      </c>
      <c r="CS188">
        <v>-9999</v>
      </c>
    </row>
    <row r="189" spans="1:97" x14ac:dyDescent="0.2">
      <c r="A189" t="s">
        <v>125</v>
      </c>
      <c r="B189" t="s">
        <v>127</v>
      </c>
      <c r="C189" t="s">
        <v>279</v>
      </c>
      <c r="D189">
        <v>1</v>
      </c>
      <c r="E189">
        <v>2</v>
      </c>
      <c r="F189" t="s">
        <v>158</v>
      </c>
      <c r="G189" t="s">
        <v>135</v>
      </c>
      <c r="H189" t="s">
        <v>299</v>
      </c>
      <c r="I189">
        <v>1</v>
      </c>
      <c r="J189" s="8">
        <v>20130621</v>
      </c>
      <c r="K189" t="s">
        <v>147</v>
      </c>
      <c r="L189" t="s">
        <v>140</v>
      </c>
      <c r="M189" t="s">
        <v>143</v>
      </c>
      <c r="N189">
        <v>0</v>
      </c>
      <c r="O189" s="1">
        <v>3</v>
      </c>
      <c r="P189" s="1" t="s">
        <v>302</v>
      </c>
      <c r="Q189" s="1">
        <v>2179.4999986561015</v>
      </c>
      <c r="R189" s="1">
        <v>0</v>
      </c>
      <c r="S189">
        <f>(BB189-BC189*(1000-BD189)/(1000-BE189))*BU189</f>
        <v>0.46981934592136587</v>
      </c>
      <c r="T189">
        <f>IF(CF189&lt;&gt;0,1/(1/CF189-1/AX189),0)</f>
        <v>6.2835500003465578E-2</v>
      </c>
      <c r="U189">
        <f>((CI189-BV189/2)*BC189-S189)/(CI189+BV189/2)</f>
        <v>84.770363052704511</v>
      </c>
      <c r="V189" s="1">
        <v>3</v>
      </c>
      <c r="W189" s="1">
        <v>3</v>
      </c>
      <c r="X189" s="1">
        <v>0</v>
      </c>
      <c r="Y189" s="1">
        <v>0</v>
      </c>
      <c r="Z189" s="1">
        <v>773.8525390625</v>
      </c>
      <c r="AA189" s="1">
        <v>1209.3828125</v>
      </c>
      <c r="AB189" s="1">
        <v>1135.6981201171875</v>
      </c>
      <c r="AC189">
        <v>-9999</v>
      </c>
      <c r="AD189">
        <f>CQ189/AA189</f>
        <v>0.36012606507709899</v>
      </c>
      <c r="AE189">
        <f>(AA189-AB189)/AA189</f>
        <v>6.0927517425598023E-2</v>
      </c>
      <c r="AF189" s="1">
        <v>-1</v>
      </c>
      <c r="AG189" s="1">
        <v>0.87</v>
      </c>
      <c r="AH189" s="1">
        <v>0.92</v>
      </c>
      <c r="AI189" s="1">
        <v>8.0050029754638672</v>
      </c>
      <c r="AJ189">
        <f>(AI189*AH189+(100-AI189)*AG189)/100</f>
        <v>0.87400250148773195</v>
      </c>
      <c r="AK189">
        <f>(S189-AF189)/CP189</f>
        <v>7.1241593344542392E-4</v>
      </c>
      <c r="AL189">
        <f>(AA189-AB189)/(AA189-Z189)</f>
        <v>0.16918385902601668</v>
      </c>
      <c r="AM189">
        <f>(Y189-AA189)/(Y189-Z189)</f>
        <v>1.562807836703789</v>
      </c>
      <c r="AN189">
        <f>(Y189-AA189)/AA189</f>
        <v>-1</v>
      </c>
      <c r="AO189" s="1">
        <v>2360.57421875</v>
      </c>
      <c r="AP189" s="1">
        <v>0.5</v>
      </c>
      <c r="AQ189">
        <f>AE189*AP189*AJ189*AO189</f>
        <v>62.851235919167912</v>
      </c>
      <c r="AR189">
        <f>BV189*1000</f>
        <v>1.0412391375181236</v>
      </c>
      <c r="AS189">
        <f>(CA189-CG189)</f>
        <v>1.3030413270460186</v>
      </c>
      <c r="AT189">
        <f>(AZ189+BZ189*R189)</f>
        <v>20.907466888427734</v>
      </c>
      <c r="AU189" s="1">
        <v>1.45</v>
      </c>
      <c r="AV189">
        <f>(AU189*BO189+BP189)</f>
        <v>5.3901869058609009</v>
      </c>
      <c r="AW189" s="1">
        <v>1</v>
      </c>
      <c r="AX189">
        <f>AV189*(AW189+1)*(AW189+1)/(AW189*AW189+1)</f>
        <v>10.780373811721802</v>
      </c>
      <c r="AY189" s="1">
        <v>17.872634887695312</v>
      </c>
      <c r="AZ189" s="1">
        <v>20.907466888427734</v>
      </c>
      <c r="BA189" s="1">
        <v>17.106838226318359</v>
      </c>
      <c r="BB189" s="1">
        <v>99.521812438964844</v>
      </c>
      <c r="BC189" s="1">
        <v>99.244834899902344</v>
      </c>
      <c r="BD189" s="1">
        <v>14.236735343933105</v>
      </c>
      <c r="BE189" s="1">
        <v>14.732500076293945</v>
      </c>
      <c r="BF189" s="1">
        <v>55.4359130859375</v>
      </c>
      <c r="BG189" s="1">
        <v>57.366352081298828</v>
      </c>
      <c r="BH189" s="1">
        <v>300.05233764648438</v>
      </c>
      <c r="BI189" s="1">
        <v>2360.57421875</v>
      </c>
      <c r="BJ189" s="1">
        <v>105.96873474121094</v>
      </c>
      <c r="BK189" s="1">
        <v>80.009010314941406</v>
      </c>
      <c r="BL189" s="1">
        <v>-8.4847092628479004E-2</v>
      </c>
      <c r="BM189" s="1">
        <v>-0.16139201819896698</v>
      </c>
      <c r="BN189" s="1">
        <v>0.5</v>
      </c>
      <c r="BO189" s="1">
        <v>-1.355140209197998</v>
      </c>
      <c r="BP189" s="1">
        <v>7.355140209197998</v>
      </c>
      <c r="BQ189" s="1">
        <v>1</v>
      </c>
      <c r="BR189" s="1">
        <v>0</v>
      </c>
      <c r="BS189" s="1">
        <v>0.15999999642372131</v>
      </c>
      <c r="BT189" s="1">
        <v>111115</v>
      </c>
      <c r="BU189">
        <f>BH189*0.000001/(AU189*0.0001)</f>
        <v>2.0693264665274782</v>
      </c>
      <c r="BV189">
        <f>(BE189-BD189)/(1000-BE189)*BU189</f>
        <v>1.0412391375181236E-3</v>
      </c>
      <c r="BW189">
        <f>(AZ189+273.15)</f>
        <v>294.05746688842771</v>
      </c>
      <c r="BX189">
        <f>(AY189+273.15)</f>
        <v>291.02263488769529</v>
      </c>
      <c r="BY189">
        <f>(BI189*BQ189+BJ189*BR189)*BS189</f>
        <v>377.69186655792873</v>
      </c>
      <c r="BZ189">
        <f>((BY189+0.00000010773*(BX189^4-BW189^4))-BV189*44100)/(AV189*51.4+0.00000043092*BW189^3)</f>
        <v>1.0382588796772676</v>
      </c>
      <c r="CA189">
        <f>0.61365*EXP(17.502*AT189/(240.97+AT189))</f>
        <v>2.4817740776150958</v>
      </c>
      <c r="CB189">
        <f>CA189*1000/BK189</f>
        <v>31.01868236897355</v>
      </c>
      <c r="CC189">
        <f>(CB189-BE189)</f>
        <v>16.286182292679605</v>
      </c>
      <c r="CD189">
        <f>IF(R189,AZ189,(AY189+AZ189)/2)</f>
        <v>19.390050888061523</v>
      </c>
      <c r="CE189">
        <f>0.61365*EXP(17.502*CD189/(240.97+CD189))</f>
        <v>2.2594313441153169</v>
      </c>
      <c r="CF189">
        <f>IF(CC189&lt;&gt;0,(1000-(CB189+BE189)/2)/CC189*BV189,0)</f>
        <v>6.247137348453765E-2</v>
      </c>
      <c r="CG189">
        <f>BE189*BK189/1000</f>
        <v>1.1787327505690772</v>
      </c>
      <c r="CH189">
        <f>(CE189-CG189)</f>
        <v>1.0806985935462396</v>
      </c>
      <c r="CI189">
        <f>1/(1.6/T189+1.37/AX189)</f>
        <v>3.9077160458470629E-2</v>
      </c>
      <c r="CJ189">
        <f>U189*BK189*0.001</f>
        <v>6.7823928518851639</v>
      </c>
      <c r="CK189">
        <f>U189/BC189</f>
        <v>0.85415390270136793</v>
      </c>
      <c r="CL189">
        <f>(1-BV189*BK189/CA189/T189)*100</f>
        <v>46.577763839314244</v>
      </c>
      <c r="CM189">
        <f>(BC189-S189/(AX189/1.35))</f>
        <v>99.186000565576734</v>
      </c>
      <c r="CN189">
        <f>S189*CL189/100/CM189</f>
        <v>2.2062724998169929E-3</v>
      </c>
      <c r="CO189">
        <f>(Y189-X189)</f>
        <v>0</v>
      </c>
      <c r="CP189">
        <f>BI189*AJ189</f>
        <v>2063.1477721349484</v>
      </c>
      <c r="CQ189">
        <f>(AA189-Z189)</f>
        <v>435.5302734375</v>
      </c>
      <c r="CR189">
        <f>(AA189-AB189)/(AA189-X189)</f>
        <v>6.0927517425598023E-2</v>
      </c>
      <c r="CS189">
        <v>-9999</v>
      </c>
    </row>
    <row r="190" spans="1:97" x14ac:dyDescent="0.2">
      <c r="A190" t="s">
        <v>125</v>
      </c>
      <c r="B190" t="s">
        <v>127</v>
      </c>
      <c r="C190" t="s">
        <v>279</v>
      </c>
      <c r="D190">
        <v>1</v>
      </c>
      <c r="E190">
        <v>2</v>
      </c>
      <c r="F190" t="s">
        <v>158</v>
      </c>
      <c r="G190" t="s">
        <v>135</v>
      </c>
      <c r="H190" t="s">
        <v>299</v>
      </c>
      <c r="I190">
        <v>1</v>
      </c>
      <c r="J190" s="8">
        <v>20130621</v>
      </c>
      <c r="K190" t="s">
        <v>147</v>
      </c>
      <c r="L190" t="s">
        <v>140</v>
      </c>
      <c r="M190" t="s">
        <v>143</v>
      </c>
      <c r="N190">
        <v>0</v>
      </c>
      <c r="O190" s="1">
        <v>4</v>
      </c>
      <c r="P190" s="1" t="s">
        <v>303</v>
      </c>
      <c r="Q190" s="1">
        <v>2298.9999989662319</v>
      </c>
      <c r="R190" s="1">
        <v>0</v>
      </c>
      <c r="S190">
        <f>(BB190-BC190*(1000-BD190)/(1000-BE190))*BU190</f>
        <v>-0.73524784898659779</v>
      </c>
      <c r="T190">
        <f>IF(CF190&lt;&gt;0,1/(1/CF190-1/AX190),0)</f>
        <v>6.3316493549718911E-2</v>
      </c>
      <c r="U190">
        <f>((CI190-BV190/2)*BC190-S190)/(CI190+BV190/2)</f>
        <v>66.847786053189836</v>
      </c>
      <c r="V190" s="1">
        <v>4</v>
      </c>
      <c r="W190" s="1">
        <v>4</v>
      </c>
      <c r="X190" s="1">
        <v>0</v>
      </c>
      <c r="Y190" s="1">
        <v>0</v>
      </c>
      <c r="Z190" s="1">
        <v>774.061767578125</v>
      </c>
      <c r="AA190" s="1">
        <v>1188.990966796875</v>
      </c>
      <c r="AB190" s="1">
        <v>1125.7760009765625</v>
      </c>
      <c r="AC190">
        <v>-9999</v>
      </c>
      <c r="AD190">
        <f>CQ190/AA190</f>
        <v>0.34897590545751872</v>
      </c>
      <c r="AE190">
        <f>(AA190-AB190)/AA190</f>
        <v>5.3166901671770253E-2</v>
      </c>
      <c r="AF190" s="1">
        <v>-1</v>
      </c>
      <c r="AG190" s="1">
        <v>0.87</v>
      </c>
      <c r="AH190" s="1">
        <v>0.92</v>
      </c>
      <c r="AI190" s="1">
        <v>8.0050029754638672</v>
      </c>
      <c r="AJ190">
        <f>(AI190*AH190+(100-AI190)*AG190)/100</f>
        <v>0.87400250148773195</v>
      </c>
      <c r="AK190">
        <f>(S190-AF190)/CP190</f>
        <v>1.2815252388181518E-4</v>
      </c>
      <c r="AL190">
        <f>(AA190-AB190)/(AA190-Z190)</f>
        <v>0.15235121061457443</v>
      </c>
      <c r="AM190">
        <f>(Y190-AA190)/(Y190-Z190)</f>
        <v>1.5360414589613118</v>
      </c>
      <c r="AN190">
        <f>(Y190-AA190)/AA190</f>
        <v>-1</v>
      </c>
      <c r="AO190" s="1">
        <v>2363.73974609375</v>
      </c>
      <c r="AP190" s="1">
        <v>0.5</v>
      </c>
      <c r="AQ190">
        <f>AE190*AP190*AJ190*AO190</f>
        <v>54.919135238024815</v>
      </c>
      <c r="AR190">
        <f>BV190*1000</f>
        <v>1.01833445720214</v>
      </c>
      <c r="AS190">
        <f>(CA190-CG190)</f>
        <v>1.2648818309651939</v>
      </c>
      <c r="AT190">
        <f>(AZ190+BZ190*R190)</f>
        <v>20.711645126342773</v>
      </c>
      <c r="AU190" s="1">
        <v>1.45</v>
      </c>
      <c r="AV190">
        <f>(AU190*BO190+BP190)</f>
        <v>5.3901869058609009</v>
      </c>
      <c r="AW190" s="1">
        <v>1</v>
      </c>
      <c r="AX190">
        <f>AV190*(AW190+1)*(AW190+1)/(AW190*AW190+1)</f>
        <v>10.780373811721802</v>
      </c>
      <c r="AY190" s="1">
        <v>17.868785858154297</v>
      </c>
      <c r="AZ190" s="1">
        <v>20.711645126342773</v>
      </c>
      <c r="BA190" s="1">
        <v>17.099161148071289</v>
      </c>
      <c r="BB190" s="1">
        <v>49.350749969482422</v>
      </c>
      <c r="BC190" s="1">
        <v>49.681602478027344</v>
      </c>
      <c r="BD190" s="1">
        <v>14.353560447692871</v>
      </c>
      <c r="BE190" s="1">
        <v>14.838357925415039</v>
      </c>
      <c r="BF190" s="1">
        <v>55.902492523193359</v>
      </c>
      <c r="BG190" s="1">
        <v>57.790615081787109</v>
      </c>
      <c r="BH190" s="1">
        <v>300.05825805664062</v>
      </c>
      <c r="BI190" s="1">
        <v>2363.73974609375</v>
      </c>
      <c r="BJ190" s="1">
        <v>105.70953369140625</v>
      </c>
      <c r="BK190" s="1">
        <v>80.006340026855469</v>
      </c>
      <c r="BL190" s="1">
        <v>-0.12534010410308838</v>
      </c>
      <c r="BM190" s="1">
        <v>-0.15742187201976776</v>
      </c>
      <c r="BN190" s="1">
        <v>0.75</v>
      </c>
      <c r="BO190" s="1">
        <v>-1.355140209197998</v>
      </c>
      <c r="BP190" s="1">
        <v>7.355140209197998</v>
      </c>
      <c r="BQ190" s="1">
        <v>1</v>
      </c>
      <c r="BR190" s="1">
        <v>0</v>
      </c>
      <c r="BS190" s="1">
        <v>0.15999999642372131</v>
      </c>
      <c r="BT190" s="1">
        <v>111115</v>
      </c>
      <c r="BU190">
        <f>BH190*0.000001/(AU190*0.0001)</f>
        <v>2.0693672969423491</v>
      </c>
      <c r="BV190">
        <f>(BE190-BD190)/(1000-BE190)*BU190</f>
        <v>1.0183344572021399E-3</v>
      </c>
      <c r="BW190">
        <f>(AZ190+273.15)</f>
        <v>293.86164512634275</v>
      </c>
      <c r="BX190">
        <f>(AY190+273.15)</f>
        <v>291.01878585815427</v>
      </c>
      <c r="BY190">
        <f>(BI190*BQ190+BJ190*BR190)*BS190</f>
        <v>378.19835092160793</v>
      </c>
      <c r="BZ190">
        <f>((BY190+0.00000010773*(BX190^4-BW190^4))-BV190*44100)/(AV190*51.4+0.00000043092*BW190^3)</f>
        <v>1.0509047603345165</v>
      </c>
      <c r="CA190">
        <f>0.61365*EXP(17.502*AT190/(240.97+AT190))</f>
        <v>2.4520445405861353</v>
      </c>
      <c r="CB190">
        <f>CA190*1000/BK190</f>
        <v>30.648127882903594</v>
      </c>
      <c r="CC190">
        <f>(CB190-BE190)</f>
        <v>15.809769957488555</v>
      </c>
      <c r="CD190">
        <f>IF(R190,AZ190,(AY190+AZ190)/2)</f>
        <v>19.290215492248535</v>
      </c>
      <c r="CE190">
        <f>0.61365*EXP(17.502*CD190/(240.97+CD190))</f>
        <v>2.245435354231029</v>
      </c>
      <c r="CF190">
        <f>IF(CC190&lt;&gt;0,(1000-(CB190+BE190)/2)/CC190*BV190,0)</f>
        <v>6.2946787458658504E-2</v>
      </c>
      <c r="CG190">
        <f>BE190*BK190/1000</f>
        <v>1.1871627096209414</v>
      </c>
      <c r="CH190">
        <f>(CE190-CG190)</f>
        <v>1.0582726446100876</v>
      </c>
      <c r="CI190">
        <f>1/(1.6/T190+1.37/AX190)</f>
        <v>3.9374791736210474E-2</v>
      </c>
      <c r="CJ190">
        <f>U190*BK190*0.001</f>
        <v>5.3482467010139931</v>
      </c>
      <c r="CK190">
        <f>U190/BC190</f>
        <v>1.3455239508982137</v>
      </c>
      <c r="CL190">
        <f>(1-BV190*BK190/CA190/T190)*100</f>
        <v>47.522923522490892</v>
      </c>
      <c r="CM190">
        <f>(BC190-S190/(AX190/1.35))</f>
        <v>49.773675778403316</v>
      </c>
      <c r="CN190">
        <f>S190*CL190/100/CM190</f>
        <v>-7.0200013864812642E-3</v>
      </c>
      <c r="CO190">
        <f>(Y190-X190)</f>
        <v>0</v>
      </c>
      <c r="CP190">
        <f>BI190*AJ190</f>
        <v>2065.9144509519138</v>
      </c>
      <c r="CQ190">
        <f>(AA190-Z190)</f>
        <v>414.92919921875</v>
      </c>
      <c r="CR190">
        <f>(AA190-AB190)/(AA190-X190)</f>
        <v>5.3166901671770253E-2</v>
      </c>
      <c r="CS190">
        <v>-9999</v>
      </c>
    </row>
    <row r="191" spans="1:97" x14ac:dyDescent="0.2">
      <c r="A191" s="4" t="s">
        <v>125</v>
      </c>
      <c r="B191" s="4" t="s">
        <v>127</v>
      </c>
      <c r="C191" s="4" t="s">
        <v>279</v>
      </c>
      <c r="D191" s="4">
        <v>1</v>
      </c>
      <c r="E191" s="4">
        <v>2</v>
      </c>
      <c r="F191" s="4" t="s">
        <v>158</v>
      </c>
      <c r="G191" s="4" t="s">
        <v>135</v>
      </c>
      <c r="H191" s="4" t="s">
        <v>299</v>
      </c>
      <c r="I191" s="4">
        <v>2</v>
      </c>
      <c r="J191" s="8">
        <v>20130621</v>
      </c>
      <c r="K191" s="4" t="s">
        <v>147</v>
      </c>
      <c r="L191" s="4" t="s">
        <v>140</v>
      </c>
      <c r="M191" s="4" t="s">
        <v>143</v>
      </c>
      <c r="N191" s="4">
        <v>1</v>
      </c>
      <c r="O191" s="7">
        <v>5</v>
      </c>
      <c r="P191" s="7" t="s">
        <v>304</v>
      </c>
      <c r="Q191" s="7">
        <v>2573.4999992074445</v>
      </c>
      <c r="R191" s="7">
        <v>0</v>
      </c>
      <c r="S191" s="4">
        <f t="shared" ref="S191:S203" si="400">(BB191-BC191*(1000-BD191)/(1000-BE191))*BU191</f>
        <v>-0.49792818234879521</v>
      </c>
      <c r="T191" s="4">
        <f t="shared" ref="T191:T203" si="401">IF(CF191&lt;&gt;0,1/(1/CF191-1/AX191),0)</f>
        <v>6.8888702994682291E-2</v>
      </c>
      <c r="U191" s="4">
        <f t="shared" ref="U191:U203" si="402">((CI191-BV191/2)*BC191-S191)/(CI191+BV191/2)</f>
        <v>60.183221157946456</v>
      </c>
      <c r="V191" s="7">
        <v>5</v>
      </c>
      <c r="W191" s="7">
        <v>5</v>
      </c>
      <c r="X191" s="7">
        <v>0</v>
      </c>
      <c r="Y191" s="7">
        <v>0</v>
      </c>
      <c r="Z191" s="7">
        <v>779.939208984375</v>
      </c>
      <c r="AA191" s="7">
        <v>1179.3515625</v>
      </c>
      <c r="AB191" s="7">
        <v>1103.7164306640625</v>
      </c>
      <c r="AC191">
        <v>-9999</v>
      </c>
      <c r="AD191" s="4">
        <f t="shared" ref="AD191:AD203" si="403">CQ191/AA191</f>
        <v>0.33867115304358197</v>
      </c>
      <c r="AE191" s="4">
        <f t="shared" ref="AE191:AE203" si="404">(AA191-AB191)/AA191</f>
        <v>6.4132811827209077E-2</v>
      </c>
      <c r="AF191" s="7">
        <v>-1</v>
      </c>
      <c r="AG191" s="7">
        <v>0.87</v>
      </c>
      <c r="AH191" s="7">
        <v>0.92</v>
      </c>
      <c r="AI191" s="7">
        <v>13.114753723144531</v>
      </c>
      <c r="AJ191" s="4">
        <f t="shared" ref="AJ191:AJ203" si="405">(AI191*AH191+(100-AI191)*AG191)/100</f>
        <v>0.8765573768615722</v>
      </c>
      <c r="AK191" s="4">
        <f t="shared" ref="AK191:AK203" si="406">(S191-AF191)/CP191</f>
        <v>3.5304354058742594E-4</v>
      </c>
      <c r="AL191" s="4">
        <f t="shared" ref="AL191:AL203" si="407">(AA191-AB191)/(AA191-Z191)</f>
        <v>0.18936603029475066</v>
      </c>
      <c r="AM191" s="4">
        <f t="shared" ref="AM191:AM203" si="408">(Y191-AA191)/(Y191-Z191)</f>
        <v>1.5121070320797614</v>
      </c>
      <c r="AN191" s="4">
        <f t="shared" ref="AN191:AN203" si="409">(Y191-AA191)/AA191</f>
        <v>-1</v>
      </c>
      <c r="AO191" s="7">
        <v>1622.3973388671875</v>
      </c>
      <c r="AP191" s="7">
        <v>0.5</v>
      </c>
      <c r="AQ191" s="4">
        <f t="shared" ref="AQ191:AQ203" si="410">AE191*AP191*AJ191*AO191</f>
        <v>45.60241684579961</v>
      </c>
      <c r="AR191" s="4">
        <f t="shared" ref="AR191:AR203" si="411">BV191*1000</f>
        <v>1.3823817252926254</v>
      </c>
      <c r="AS191" s="4">
        <f t="shared" ref="AS191:AS203" si="412">(CA191-CG191)</f>
        <v>1.5754276596586274</v>
      </c>
      <c r="AT191" s="4">
        <f t="shared" ref="AT191:AT203" si="413">(AZ191+BZ191*R191)</f>
        <v>22.807476043701172</v>
      </c>
      <c r="AU191" s="7">
        <v>1.45</v>
      </c>
      <c r="AV191" s="4">
        <f t="shared" ref="AV191:AV203" si="414">(AU191*BO191+BP191)</f>
        <v>5.3901869058609009</v>
      </c>
      <c r="AW191" s="7">
        <v>1</v>
      </c>
      <c r="AX191" s="4">
        <f t="shared" ref="AX191:AX203" si="415">AV191*(AW191+1)*(AW191+1)/(AW191*AW191+1)</f>
        <v>10.780373811721802</v>
      </c>
      <c r="AY191" s="7">
        <v>21.608243942260742</v>
      </c>
      <c r="AZ191" s="7">
        <v>22.807476043701172</v>
      </c>
      <c r="BA191" s="7">
        <v>22.171096801757812</v>
      </c>
      <c r="BB191" s="7">
        <v>50.132061004638672</v>
      </c>
      <c r="BC191" s="7">
        <v>50.339107513427734</v>
      </c>
      <c r="BD191" s="7">
        <v>14.485138893127441</v>
      </c>
      <c r="BE191" s="7">
        <v>15.143220901489258</v>
      </c>
      <c r="BF191" s="7">
        <v>44.733867645263672</v>
      </c>
      <c r="BG191" s="7">
        <v>46.766197204589844</v>
      </c>
      <c r="BH191" s="7">
        <v>299.97775268554688</v>
      </c>
      <c r="BI191" s="7">
        <v>1622.3973388671875</v>
      </c>
      <c r="BJ191" s="7">
        <v>106.90618896484375</v>
      </c>
      <c r="BK191" s="7">
        <v>80.0096435546875</v>
      </c>
      <c r="BL191" s="7">
        <v>0.1970590353012085</v>
      </c>
      <c r="BM191" s="7">
        <v>-0.17340926826000214</v>
      </c>
      <c r="BN191" s="7">
        <v>0.5</v>
      </c>
      <c r="BO191" s="7">
        <v>-1.355140209197998</v>
      </c>
      <c r="BP191" s="7">
        <v>7.355140209197998</v>
      </c>
      <c r="BQ191" s="7">
        <v>1</v>
      </c>
      <c r="BR191" s="7">
        <v>0</v>
      </c>
      <c r="BS191" s="7">
        <v>0.15999999642372131</v>
      </c>
      <c r="BT191" s="7">
        <v>111115</v>
      </c>
      <c r="BU191" s="4">
        <f t="shared" ref="BU191:BU203" si="416">BH191*0.000001/(AU191*0.0001)</f>
        <v>2.0688120874865299</v>
      </c>
      <c r="BV191" s="4">
        <f t="shared" ref="BV191:BV203" si="417">(BE191-BD191)/(1000-BE191)*BU191</f>
        <v>1.3823817252926255E-3</v>
      </c>
      <c r="BW191" s="4">
        <f t="shared" ref="BW191:BW203" si="418">(AZ191+273.15)</f>
        <v>295.95747604370115</v>
      </c>
      <c r="BX191" s="4">
        <f t="shared" ref="BX191:BX203" si="419">(AY191+273.15)</f>
        <v>294.75824394226072</v>
      </c>
      <c r="BY191" s="4">
        <f t="shared" ref="BY191:BY203" si="420">(BI191*BQ191+BJ191*BR191)*BS191</f>
        <v>259.58356841660498</v>
      </c>
      <c r="BZ191" s="4">
        <f t="shared" ref="BZ191:BZ203" si="421">((BY191+0.00000010773*(BX191^4-BW191^4))-BV191*44100)/(AV191*51.4+0.00000043092*BW191^3)</f>
        <v>0.64291590613397198</v>
      </c>
      <c r="CA191" s="4">
        <f t="shared" ref="CA191:CA203" si="422">0.61365*EXP(17.502*AT191/(240.97+AT191))</f>
        <v>2.7870313662566764</v>
      </c>
      <c r="CB191" s="4">
        <f t="shared" ref="CB191:CB203" si="423">CA191*1000/BK191</f>
        <v>34.833693070407307</v>
      </c>
      <c r="CC191" s="4">
        <f t="shared" ref="CC191:CC203" si="424">(CB191-BE191)</f>
        <v>19.690472168918049</v>
      </c>
      <c r="CD191" s="4">
        <f t="shared" ref="CD191:CD203" si="425">IF(R191,AZ191,(AY191+AZ191)/2)</f>
        <v>22.207859992980957</v>
      </c>
      <c r="CE191" s="4">
        <f t="shared" ref="CE191:CE203" si="426">0.61365*EXP(17.502*CD191/(240.97+CD191))</f>
        <v>2.687331988202792</v>
      </c>
      <c r="CF191" s="4">
        <f t="shared" ref="CF191:CF203" si="427">IF(CC191&lt;&gt;0,(1000-(CB191+BE191)/2)/CC191*BV191,0)</f>
        <v>6.8451285852839494E-2</v>
      </c>
      <c r="CG191" s="4">
        <f t="shared" ref="CG191:CG203" si="428">BE191*BK191/1000</f>
        <v>1.2116037065980489</v>
      </c>
      <c r="CH191" s="4">
        <f t="shared" ref="CH191:CH203" si="429">(CE191-CG191)</f>
        <v>1.475728281604743</v>
      </c>
      <c r="CI191" s="4">
        <f t="shared" ref="CI191:CI203" si="430">1/(1.6/T191+1.37/AX191)</f>
        <v>4.2821138994820873E-2</v>
      </c>
      <c r="CJ191" s="4">
        <f t="shared" ref="CJ191:CJ203" si="431">U191*BK191*0.001</f>
        <v>4.8152380728202235</v>
      </c>
      <c r="CK191" s="4">
        <f t="shared" ref="CK191:CK203" si="432">U191/BC191</f>
        <v>1.1955559828289137</v>
      </c>
      <c r="CL191" s="4">
        <f t="shared" ref="CL191:CL203" si="433">(1-BV191*BK191/CA191/T191)*100</f>
        <v>42.392310785429601</v>
      </c>
      <c r="CM191" s="4">
        <f t="shared" ref="CM191:CM203" si="434">(BC191-S191/(AX191/1.35))</f>
        <v>50.401461848992611</v>
      </c>
      <c r="CN191" s="4">
        <f t="shared" ref="CN191:CN203" si="435">S191*CL191/100/CM191</f>
        <v>-4.1880384974143543E-3</v>
      </c>
      <c r="CO191" s="4">
        <f t="shared" ref="CO191:CO203" si="436">(Y191-X191)</f>
        <v>0</v>
      </c>
      <c r="CP191" s="4">
        <f t="shared" ref="CP191:CP203" si="437">BI191*AJ191</f>
        <v>1422.1243555846172</v>
      </c>
      <c r="CQ191" s="4">
        <f t="shared" ref="CQ191:CQ203" si="438">(AA191-Z191)</f>
        <v>399.412353515625</v>
      </c>
      <c r="CR191" s="4">
        <f t="shared" ref="CR191:CR203" si="439">(AA191-AB191)/(AA191-X191)</f>
        <v>6.4132811827209077E-2</v>
      </c>
      <c r="CS191">
        <v>-9999</v>
      </c>
    </row>
    <row r="192" spans="1:97" x14ac:dyDescent="0.2">
      <c r="A192" t="s">
        <v>125</v>
      </c>
      <c r="B192" t="s">
        <v>127</v>
      </c>
      <c r="C192" t="s">
        <v>279</v>
      </c>
      <c r="D192">
        <v>1</v>
      </c>
      <c r="E192">
        <v>2</v>
      </c>
      <c r="F192" t="s">
        <v>158</v>
      </c>
      <c r="G192" t="s">
        <v>135</v>
      </c>
      <c r="H192" t="s">
        <v>299</v>
      </c>
      <c r="I192">
        <v>2</v>
      </c>
      <c r="J192" s="8">
        <v>20130621</v>
      </c>
      <c r="K192" t="s">
        <v>147</v>
      </c>
      <c r="L192" t="s">
        <v>140</v>
      </c>
      <c r="M192" t="s">
        <v>143</v>
      </c>
      <c r="N192">
        <v>0</v>
      </c>
      <c r="O192" s="1">
        <v>6</v>
      </c>
      <c r="P192" s="1" t="s">
        <v>305</v>
      </c>
      <c r="Q192" s="1">
        <v>2709.4999987939373</v>
      </c>
      <c r="R192" s="1">
        <v>0</v>
      </c>
      <c r="S192">
        <f t="shared" si="400"/>
        <v>6.621613711515308</v>
      </c>
      <c r="T192">
        <f t="shared" si="401"/>
        <v>6.6905843695887091E-2</v>
      </c>
      <c r="U192">
        <f t="shared" si="402"/>
        <v>225.66845792223572</v>
      </c>
      <c r="V192" s="1">
        <v>6</v>
      </c>
      <c r="W192" s="1">
        <v>6</v>
      </c>
      <c r="X192" s="1">
        <v>0</v>
      </c>
      <c r="Y192" s="1">
        <v>0</v>
      </c>
      <c r="Z192" s="1">
        <v>761.187255859375</v>
      </c>
      <c r="AA192" s="1">
        <v>1192.646484375</v>
      </c>
      <c r="AB192" s="1">
        <v>1100.04541015625</v>
      </c>
      <c r="AC192">
        <v>-9999</v>
      </c>
      <c r="AD192">
        <f t="shared" si="403"/>
        <v>0.36176623514865675</v>
      </c>
      <c r="AE192">
        <f t="shared" si="404"/>
        <v>7.7643354868292838E-2</v>
      </c>
      <c r="AF192" s="1">
        <v>-1</v>
      </c>
      <c r="AG192" s="1">
        <v>0.87</v>
      </c>
      <c r="AH192" s="1">
        <v>0.92</v>
      </c>
      <c r="AI192" s="1">
        <v>8.0050029754638672</v>
      </c>
      <c r="AJ192">
        <f t="shared" si="405"/>
        <v>0.87400250148773195</v>
      </c>
      <c r="AK192">
        <f t="shared" si="406"/>
        <v>3.6924979880646517E-3</v>
      </c>
      <c r="AL192">
        <f t="shared" si="407"/>
        <v>0.21462300050303945</v>
      </c>
      <c r="AM192">
        <f t="shared" si="408"/>
        <v>1.5668240307419632</v>
      </c>
      <c r="AN192">
        <f t="shared" si="409"/>
        <v>-1</v>
      </c>
      <c r="AO192" s="1">
        <v>2361.6416015625</v>
      </c>
      <c r="AP192" s="1">
        <v>0.5</v>
      </c>
      <c r="AQ192">
        <f t="shared" si="410"/>
        <v>80.131073867205089</v>
      </c>
      <c r="AR192">
        <f t="shared" si="411"/>
        <v>1.4207555772664284</v>
      </c>
      <c r="AS192">
        <f t="shared" si="412"/>
        <v>1.6657386185653438</v>
      </c>
      <c r="AT192">
        <f t="shared" si="413"/>
        <v>23.363550186157227</v>
      </c>
      <c r="AU192" s="1">
        <v>1.45</v>
      </c>
      <c r="AV192">
        <f t="shared" si="414"/>
        <v>5.3901869058609009</v>
      </c>
      <c r="AW192" s="1">
        <v>1</v>
      </c>
      <c r="AX192">
        <f t="shared" si="415"/>
        <v>10.780373811721802</v>
      </c>
      <c r="AY192" s="1">
        <v>21.732261657714844</v>
      </c>
      <c r="AZ192" s="1">
        <v>23.363550186157227</v>
      </c>
      <c r="BA192" s="1">
        <v>22.166521072387695</v>
      </c>
      <c r="BB192" s="1">
        <v>398.94003295898438</v>
      </c>
      <c r="BC192" s="1">
        <v>395.46859741210938</v>
      </c>
      <c r="BD192" s="1">
        <v>14.530166625976562</v>
      </c>
      <c r="BE192" s="1">
        <v>15.206310272216797</v>
      </c>
      <c r="BF192" s="1">
        <v>44.533153533935547</v>
      </c>
      <c r="BG192" s="1">
        <v>46.605449676513672</v>
      </c>
      <c r="BH192" s="1">
        <v>300.05001831054688</v>
      </c>
      <c r="BI192" s="1">
        <v>2361.6416015625</v>
      </c>
      <c r="BJ192" s="1">
        <v>107.55649566650391</v>
      </c>
      <c r="BK192" s="1">
        <v>80.008186340332031</v>
      </c>
      <c r="BL192" s="1">
        <v>-0.2228018045425415</v>
      </c>
      <c r="BM192" s="1">
        <v>-0.17154578864574432</v>
      </c>
      <c r="BN192" s="1">
        <v>1</v>
      </c>
      <c r="BO192" s="1">
        <v>-1.355140209197998</v>
      </c>
      <c r="BP192" s="1">
        <v>7.355140209197998</v>
      </c>
      <c r="BQ192" s="1">
        <v>1</v>
      </c>
      <c r="BR192" s="1">
        <v>0</v>
      </c>
      <c r="BS192" s="1">
        <v>0.15999999642372131</v>
      </c>
      <c r="BT192" s="1">
        <v>111115</v>
      </c>
      <c r="BU192">
        <f t="shared" si="416"/>
        <v>2.0693104711072197</v>
      </c>
      <c r="BV192">
        <f t="shared" si="417"/>
        <v>1.4207555772664283E-3</v>
      </c>
      <c r="BW192">
        <f t="shared" si="418"/>
        <v>296.5135501861572</v>
      </c>
      <c r="BX192">
        <f t="shared" si="419"/>
        <v>294.88226165771482</v>
      </c>
      <c r="BY192">
        <f t="shared" si="420"/>
        <v>377.86264780411148</v>
      </c>
      <c r="BZ192">
        <f t="shared" si="421"/>
        <v>1.0303263984880464</v>
      </c>
      <c r="CA192">
        <f t="shared" si="422"/>
        <v>2.8823679243737703</v>
      </c>
      <c r="CB192">
        <f t="shared" si="423"/>
        <v>36.025912549910807</v>
      </c>
      <c r="CC192">
        <f t="shared" si="424"/>
        <v>20.81960227769401</v>
      </c>
      <c r="CD192">
        <f t="shared" si="425"/>
        <v>22.547905921936035</v>
      </c>
      <c r="CE192">
        <f t="shared" si="426"/>
        <v>2.7434817857366909</v>
      </c>
      <c r="CF192">
        <f t="shared" si="427"/>
        <v>6.6493169545053091E-2</v>
      </c>
      <c r="CG192">
        <f t="shared" si="428"/>
        <v>1.2166293058084265</v>
      </c>
      <c r="CH192">
        <f t="shared" si="429"/>
        <v>1.5268524799282643</v>
      </c>
      <c r="CI192">
        <f t="shared" si="430"/>
        <v>4.1595111173292496E-2</v>
      </c>
      <c r="CJ192">
        <f t="shared" si="431"/>
        <v>18.055324032577612</v>
      </c>
      <c r="CK192">
        <f t="shared" si="432"/>
        <v>0.57063559382205875</v>
      </c>
      <c r="CL192">
        <f t="shared" si="433"/>
        <v>41.055901829412115</v>
      </c>
      <c r="CM192">
        <f t="shared" si="434"/>
        <v>394.63938882744731</v>
      </c>
      <c r="CN192">
        <f t="shared" si="435"/>
        <v>6.8887275368026812E-3</v>
      </c>
      <c r="CO192">
        <f t="shared" si="436"/>
        <v>0</v>
      </c>
      <c r="CP192">
        <f t="shared" si="437"/>
        <v>2064.0806673831185</v>
      </c>
      <c r="CQ192">
        <f t="shared" si="438"/>
        <v>431.459228515625</v>
      </c>
      <c r="CR192">
        <f t="shared" si="439"/>
        <v>7.7643354868292838E-2</v>
      </c>
      <c r="CS192">
        <v>-9999</v>
      </c>
    </row>
    <row r="193" spans="1:97" x14ac:dyDescent="0.2">
      <c r="A193" t="s">
        <v>125</v>
      </c>
      <c r="B193" t="s">
        <v>127</v>
      </c>
      <c r="C193" t="s">
        <v>279</v>
      </c>
      <c r="D193">
        <v>1</v>
      </c>
      <c r="E193">
        <v>2</v>
      </c>
      <c r="F193" t="s">
        <v>158</v>
      </c>
      <c r="G193" t="s">
        <v>135</v>
      </c>
      <c r="H193" t="s">
        <v>299</v>
      </c>
      <c r="I193">
        <v>2</v>
      </c>
      <c r="J193" s="8">
        <v>20130621</v>
      </c>
      <c r="K193" t="s">
        <v>147</v>
      </c>
      <c r="L193" t="s">
        <v>140</v>
      </c>
      <c r="M193" t="s">
        <v>143</v>
      </c>
      <c r="N193">
        <v>0</v>
      </c>
      <c r="O193" s="1">
        <v>7</v>
      </c>
      <c r="P193" s="1" t="s">
        <v>306</v>
      </c>
      <c r="Q193" s="1">
        <v>2848.999999448657</v>
      </c>
      <c r="R193" s="1">
        <v>0</v>
      </c>
      <c r="S193">
        <f t="shared" si="400"/>
        <v>3.8134445420282699</v>
      </c>
      <c r="T193">
        <f t="shared" si="401"/>
        <v>6.6902937979839691E-2</v>
      </c>
      <c r="U193">
        <f t="shared" si="402"/>
        <v>149.28040439770587</v>
      </c>
      <c r="V193" s="1">
        <v>7</v>
      </c>
      <c r="W193" s="1">
        <v>7</v>
      </c>
      <c r="X193" s="1">
        <v>0</v>
      </c>
      <c r="Y193" s="1">
        <v>0</v>
      </c>
      <c r="Z193" s="1">
        <v>778.914794921875</v>
      </c>
      <c r="AA193" s="1">
        <v>1177.034912109375</v>
      </c>
      <c r="AB193" s="1">
        <v>1085.8712158203125</v>
      </c>
      <c r="AC193">
        <v>-9999</v>
      </c>
      <c r="AD193">
        <f t="shared" si="403"/>
        <v>0.338239854308166</v>
      </c>
      <c r="AE193">
        <f t="shared" si="404"/>
        <v>7.7451990039689819E-2</v>
      </c>
      <c r="AF193" s="1">
        <v>-1</v>
      </c>
      <c r="AG193" s="1">
        <v>0.87</v>
      </c>
      <c r="AH193" s="1">
        <v>0.92</v>
      </c>
      <c r="AI193" s="1">
        <v>7.9800500869750977</v>
      </c>
      <c r="AJ193">
        <f t="shared" si="405"/>
        <v>0.87399002504348744</v>
      </c>
      <c r="AK193">
        <f t="shared" si="406"/>
        <v>2.3287762661677674E-3</v>
      </c>
      <c r="AL193">
        <f t="shared" si="407"/>
        <v>0.22898540504078002</v>
      </c>
      <c r="AM193">
        <f t="shared" si="408"/>
        <v>1.511121524180872</v>
      </c>
      <c r="AN193">
        <f t="shared" si="409"/>
        <v>-1</v>
      </c>
      <c r="AO193" s="1">
        <v>2364.94873046875</v>
      </c>
      <c r="AP193" s="1">
        <v>0.5</v>
      </c>
      <c r="AQ193">
        <f t="shared" si="410"/>
        <v>80.044370114452889</v>
      </c>
      <c r="AR193">
        <f t="shared" si="411"/>
        <v>1.4420080743405908</v>
      </c>
      <c r="AS193">
        <f t="shared" si="412"/>
        <v>1.6902612418617924</v>
      </c>
      <c r="AT193">
        <f t="shared" si="413"/>
        <v>23.551063537597656</v>
      </c>
      <c r="AU193" s="1">
        <v>1.45</v>
      </c>
      <c r="AV193">
        <f t="shared" si="414"/>
        <v>5.3901869058609009</v>
      </c>
      <c r="AW193" s="1">
        <v>1</v>
      </c>
      <c r="AX193">
        <f t="shared" si="415"/>
        <v>10.780373811721802</v>
      </c>
      <c r="AY193" s="1">
        <v>21.803949356079102</v>
      </c>
      <c r="AZ193" s="1">
        <v>23.551063537597656</v>
      </c>
      <c r="BA193" s="1">
        <v>22.166820526123047</v>
      </c>
      <c r="BB193" s="1">
        <v>249.86412048339844</v>
      </c>
      <c r="BC193" s="1">
        <v>247.84855651855469</v>
      </c>
      <c r="BD193" s="1">
        <v>14.62359619140625</v>
      </c>
      <c r="BE193" s="1">
        <v>15.309779167175293</v>
      </c>
      <c r="BF193" s="1">
        <v>44.623058319091797</v>
      </c>
      <c r="BG193" s="1">
        <v>46.716907501220703</v>
      </c>
      <c r="BH193" s="1">
        <v>300.05120849609375</v>
      </c>
      <c r="BI193" s="1">
        <v>2364.94873046875</v>
      </c>
      <c r="BJ193" s="1">
        <v>107.58566284179688</v>
      </c>
      <c r="BK193" s="1">
        <v>80.007156372070312</v>
      </c>
      <c r="BL193" s="1">
        <v>6.5818190574645996E-2</v>
      </c>
      <c r="BM193" s="1">
        <v>-0.16210345923900604</v>
      </c>
      <c r="BN193" s="1">
        <v>0.5</v>
      </c>
      <c r="BO193" s="1">
        <v>-1.355140209197998</v>
      </c>
      <c r="BP193" s="1">
        <v>7.355140209197998</v>
      </c>
      <c r="BQ193" s="1">
        <v>1</v>
      </c>
      <c r="BR193" s="1">
        <v>0</v>
      </c>
      <c r="BS193" s="1">
        <v>0.15999999642372131</v>
      </c>
      <c r="BT193" s="1">
        <v>111115</v>
      </c>
      <c r="BU193">
        <f t="shared" si="416"/>
        <v>2.0693186792834051</v>
      </c>
      <c r="BV193">
        <f t="shared" si="417"/>
        <v>1.4420080743405908E-3</v>
      </c>
      <c r="BW193">
        <f t="shared" si="418"/>
        <v>296.70106353759763</v>
      </c>
      <c r="BX193">
        <f t="shared" si="419"/>
        <v>294.95394935607908</v>
      </c>
      <c r="BY193">
        <f t="shared" si="420"/>
        <v>378.39178841728426</v>
      </c>
      <c r="BZ193">
        <f t="shared" si="421"/>
        <v>1.0242698468971994</v>
      </c>
      <c r="CA193">
        <f t="shared" si="422"/>
        <v>2.9151531377118505</v>
      </c>
      <c r="CB193">
        <f t="shared" si="423"/>
        <v>36.436154837887734</v>
      </c>
      <c r="CC193">
        <f t="shared" si="424"/>
        <v>21.126375670712441</v>
      </c>
      <c r="CD193">
        <f t="shared" si="425"/>
        <v>22.677506446838379</v>
      </c>
      <c r="CE193">
        <f t="shared" si="426"/>
        <v>2.7651506013627087</v>
      </c>
      <c r="CF193">
        <f t="shared" si="427"/>
        <v>6.6490299562509972E-2</v>
      </c>
      <c r="CG193">
        <f t="shared" si="428"/>
        <v>1.2248918958500581</v>
      </c>
      <c r="CH193">
        <f t="shared" si="429"/>
        <v>1.5402587055126506</v>
      </c>
      <c r="CI193">
        <f t="shared" si="430"/>
        <v>4.1593314249207362E-2</v>
      </c>
      <c r="CJ193">
        <f t="shared" si="431"/>
        <v>11.943500657933146</v>
      </c>
      <c r="CK193">
        <f t="shared" si="432"/>
        <v>0.60230491754560722</v>
      </c>
      <c r="CL193">
        <f t="shared" si="433"/>
        <v>40.845203676502074</v>
      </c>
      <c r="CM193">
        <f t="shared" si="434"/>
        <v>247.3710081309338</v>
      </c>
      <c r="CN193">
        <f t="shared" si="435"/>
        <v>6.2966521503500274E-3</v>
      </c>
      <c r="CO193">
        <f t="shared" si="436"/>
        <v>0</v>
      </c>
      <c r="CP193">
        <f t="shared" si="437"/>
        <v>2066.9416001689465</v>
      </c>
      <c r="CQ193">
        <f t="shared" si="438"/>
        <v>398.1201171875</v>
      </c>
      <c r="CR193">
        <f t="shared" si="439"/>
        <v>7.7451990039689819E-2</v>
      </c>
      <c r="CS193">
        <v>-9999</v>
      </c>
    </row>
    <row r="194" spans="1:97" x14ac:dyDescent="0.2">
      <c r="A194" t="s">
        <v>125</v>
      </c>
      <c r="B194" t="s">
        <v>127</v>
      </c>
      <c r="C194" t="s">
        <v>279</v>
      </c>
      <c r="D194">
        <v>1</v>
      </c>
      <c r="E194">
        <v>2</v>
      </c>
      <c r="F194" t="s">
        <v>158</v>
      </c>
      <c r="G194" t="s">
        <v>135</v>
      </c>
      <c r="H194" t="s">
        <v>299</v>
      </c>
      <c r="I194">
        <v>2</v>
      </c>
      <c r="J194" s="8">
        <v>20130621</v>
      </c>
      <c r="K194" t="s">
        <v>147</v>
      </c>
      <c r="L194" t="s">
        <v>140</v>
      </c>
      <c r="M194" t="s">
        <v>143</v>
      </c>
      <c r="N194">
        <v>0</v>
      </c>
      <c r="O194" s="1">
        <v>8</v>
      </c>
      <c r="P194" s="1" t="s">
        <v>307</v>
      </c>
      <c r="Q194" s="1">
        <v>2876.9999975189567</v>
      </c>
      <c r="R194" s="1">
        <v>0</v>
      </c>
      <c r="S194">
        <f t="shared" si="400"/>
        <v>3.5242593040337482</v>
      </c>
      <c r="T194">
        <f t="shared" si="401"/>
        <v>6.536736236109468E-2</v>
      </c>
      <c r="U194">
        <f t="shared" si="402"/>
        <v>154.55577936165938</v>
      </c>
      <c r="V194" s="1">
        <v>8</v>
      </c>
      <c r="W194" s="1">
        <v>8</v>
      </c>
      <c r="X194" s="1">
        <v>0</v>
      </c>
      <c r="Y194" s="1">
        <v>0</v>
      </c>
      <c r="Z194" s="1">
        <v>778.998291015625</v>
      </c>
      <c r="AA194" s="1">
        <v>1231.7501220703125</v>
      </c>
      <c r="AB194" s="7">
        <v>1143.5504150390625</v>
      </c>
      <c r="AC194">
        <v>-9999</v>
      </c>
      <c r="AD194">
        <f t="shared" si="403"/>
        <v>0.3675679205890453</v>
      </c>
      <c r="AE194">
        <f t="shared" si="404"/>
        <v>7.1605194471590444E-2</v>
      </c>
      <c r="AF194" s="1">
        <v>-1</v>
      </c>
      <c r="AG194" s="1">
        <v>0.87</v>
      </c>
      <c r="AH194" s="1">
        <v>0.92</v>
      </c>
      <c r="AI194" s="1">
        <v>8.5813150405883789</v>
      </c>
      <c r="AJ194">
        <f t="shared" si="405"/>
        <v>0.87429065752029411</v>
      </c>
      <c r="AK194">
        <f t="shared" si="406"/>
        <v>2.3639795174605037E-3</v>
      </c>
      <c r="AL194">
        <f t="shared" si="407"/>
        <v>0.19480806256661265</v>
      </c>
      <c r="AM194">
        <f t="shared" si="408"/>
        <v>1.58119746381524</v>
      </c>
      <c r="AN194">
        <f t="shared" si="409"/>
        <v>-1</v>
      </c>
      <c r="AO194" s="1">
        <v>2189.010986328125</v>
      </c>
      <c r="AP194" s="1">
        <v>0.5</v>
      </c>
      <c r="AQ194">
        <f t="shared" si="410"/>
        <v>68.520151065702194</v>
      </c>
      <c r="AR194">
        <f t="shared" si="411"/>
        <v>1.3745867642578551</v>
      </c>
      <c r="AS194">
        <f t="shared" si="412"/>
        <v>1.6493291908393088</v>
      </c>
      <c r="AT194">
        <f t="shared" si="413"/>
        <v>23.306737899780273</v>
      </c>
      <c r="AU194" s="1">
        <v>1.45</v>
      </c>
      <c r="AV194">
        <f t="shared" si="414"/>
        <v>5.3901869058609009</v>
      </c>
      <c r="AW194" s="1">
        <v>1</v>
      </c>
      <c r="AX194">
        <f t="shared" si="415"/>
        <v>10.780373811721802</v>
      </c>
      <c r="AY194" s="1">
        <v>21.817825317382812</v>
      </c>
      <c r="AZ194" s="1">
        <v>23.306737899780273</v>
      </c>
      <c r="BA194" s="1">
        <v>22.170888900756836</v>
      </c>
      <c r="BB194" s="1">
        <v>249.94366455078125</v>
      </c>
      <c r="BC194" s="1">
        <v>248.07571411132812</v>
      </c>
      <c r="BD194" s="1">
        <v>14.63402271270752</v>
      </c>
      <c r="BE194" s="1">
        <v>15.288158416748047</v>
      </c>
      <c r="BF194" s="1">
        <v>44.617321014404297</v>
      </c>
      <c r="BG194" s="1">
        <v>46.611698150634766</v>
      </c>
      <c r="BH194" s="1">
        <v>300.04159545898438</v>
      </c>
      <c r="BI194" s="1">
        <v>2189.010986328125</v>
      </c>
      <c r="BJ194" s="1">
        <v>107.89216613769531</v>
      </c>
      <c r="BK194" s="1">
        <v>80.007637023925781</v>
      </c>
      <c r="BL194" s="1">
        <v>6.5818190574645996E-2</v>
      </c>
      <c r="BM194" s="1">
        <v>-0.16210345923900604</v>
      </c>
      <c r="BN194" s="1">
        <v>0.75</v>
      </c>
      <c r="BO194" s="1">
        <v>-1.355140209197998</v>
      </c>
      <c r="BP194" s="1">
        <v>7.355140209197998</v>
      </c>
      <c r="BQ194" s="1">
        <v>1</v>
      </c>
      <c r="BR194" s="1">
        <v>0</v>
      </c>
      <c r="BS194" s="1">
        <v>0.15999999642372131</v>
      </c>
      <c r="BT194" s="1">
        <v>111115</v>
      </c>
      <c r="BU194">
        <f t="shared" si="416"/>
        <v>2.0692523824757538</v>
      </c>
      <c r="BV194">
        <f t="shared" si="417"/>
        <v>1.374586764257855E-3</v>
      </c>
      <c r="BW194">
        <f t="shared" si="418"/>
        <v>296.45673789978025</v>
      </c>
      <c r="BX194">
        <f t="shared" si="419"/>
        <v>294.96782531738279</v>
      </c>
      <c r="BY194">
        <f t="shared" si="420"/>
        <v>350.24174998398667</v>
      </c>
      <c r="BZ194">
        <f t="shared" si="421"/>
        <v>0.94709460624228414</v>
      </c>
      <c r="CA194">
        <f t="shared" si="422"/>
        <v>2.8724986202107625</v>
      </c>
      <c r="CB194">
        <f t="shared" si="423"/>
        <v>35.90280537033933</v>
      </c>
      <c r="CC194">
        <f t="shared" si="424"/>
        <v>20.614646953591283</v>
      </c>
      <c r="CD194">
        <f t="shared" si="425"/>
        <v>22.562281608581543</v>
      </c>
      <c r="CE194">
        <f t="shared" si="426"/>
        <v>2.7458780073210094</v>
      </c>
      <c r="CF194">
        <f t="shared" si="427"/>
        <v>6.4973392784146156E-2</v>
      </c>
      <c r="CG194">
        <f t="shared" si="428"/>
        <v>1.2231694293714537</v>
      </c>
      <c r="CH194">
        <f t="shared" si="429"/>
        <v>1.5227085779495557</v>
      </c>
      <c r="CI194">
        <f t="shared" si="430"/>
        <v>4.0643583371917195E-2</v>
      </c>
      <c r="CJ194">
        <f t="shared" si="431"/>
        <v>12.365642695117604</v>
      </c>
      <c r="CK194">
        <f t="shared" si="432"/>
        <v>0.62301858090107076</v>
      </c>
      <c r="CL194">
        <f t="shared" si="433"/>
        <v>41.428976665459658</v>
      </c>
      <c r="CM194">
        <f t="shared" si="434"/>
        <v>247.63437968790839</v>
      </c>
      <c r="CN194">
        <f t="shared" si="435"/>
        <v>5.8960495167857552E-3</v>
      </c>
      <c r="CO194">
        <f t="shared" si="436"/>
        <v>0</v>
      </c>
      <c r="CP194">
        <f t="shared" si="437"/>
        <v>1913.8318545559639</v>
      </c>
      <c r="CQ194">
        <f t="shared" si="438"/>
        <v>452.7518310546875</v>
      </c>
      <c r="CR194">
        <f t="shared" si="439"/>
        <v>7.1605194471590444E-2</v>
      </c>
      <c r="CS194">
        <v>-9999</v>
      </c>
    </row>
    <row r="195" spans="1:97" x14ac:dyDescent="0.2">
      <c r="A195" t="s">
        <v>125</v>
      </c>
      <c r="B195" t="s">
        <v>127</v>
      </c>
      <c r="C195" t="s">
        <v>279</v>
      </c>
      <c r="D195">
        <v>1</v>
      </c>
      <c r="E195">
        <v>2</v>
      </c>
      <c r="F195" t="s">
        <v>158</v>
      </c>
      <c r="G195" t="s">
        <v>135</v>
      </c>
      <c r="H195" t="s">
        <v>299</v>
      </c>
      <c r="I195">
        <v>2</v>
      </c>
      <c r="J195" s="8">
        <v>20130621</v>
      </c>
      <c r="K195" t="s">
        <v>147</v>
      </c>
      <c r="L195" t="s">
        <v>140</v>
      </c>
      <c r="M195" t="s">
        <v>143</v>
      </c>
      <c r="N195">
        <v>0</v>
      </c>
      <c r="O195" s="1">
        <v>9</v>
      </c>
      <c r="P195" s="1" t="s">
        <v>308</v>
      </c>
      <c r="Q195" s="1">
        <v>3026.9999987594783</v>
      </c>
      <c r="R195" s="1">
        <v>0</v>
      </c>
      <c r="S195">
        <f t="shared" si="400"/>
        <v>0.19930262729431458</v>
      </c>
      <c r="T195">
        <f t="shared" si="401"/>
        <v>6.5583517213547993E-2</v>
      </c>
      <c r="U195">
        <f t="shared" si="402"/>
        <v>91.092778475121051</v>
      </c>
      <c r="V195" s="1">
        <v>9</v>
      </c>
      <c r="W195" s="1">
        <v>9</v>
      </c>
      <c r="X195" s="1">
        <v>0</v>
      </c>
      <c r="Y195" s="1">
        <v>0</v>
      </c>
      <c r="Z195" s="1">
        <v>777.757080078125</v>
      </c>
      <c r="AA195" s="1">
        <v>1158.7744140625</v>
      </c>
      <c r="AB195" s="1">
        <v>1072.5008544921875</v>
      </c>
      <c r="AC195">
        <v>-9999</v>
      </c>
      <c r="AD195">
        <f t="shared" si="403"/>
        <v>0.32881062039381925</v>
      </c>
      <c r="AE195">
        <f t="shared" si="404"/>
        <v>7.4452420180602316E-2</v>
      </c>
      <c r="AF195" s="1">
        <v>-1</v>
      </c>
      <c r="AG195" s="1">
        <v>0.87</v>
      </c>
      <c r="AH195" s="1">
        <v>0.92</v>
      </c>
      <c r="AI195" s="1">
        <v>13.084112167358398</v>
      </c>
      <c r="AJ195">
        <f t="shared" si="405"/>
        <v>0.87654205608367919</v>
      </c>
      <c r="AK195">
        <f t="shared" si="406"/>
        <v>8.4251062856759401E-4</v>
      </c>
      <c r="AL195">
        <f t="shared" si="407"/>
        <v>0.22642948725752846</v>
      </c>
      <c r="AM195">
        <f t="shared" si="408"/>
        <v>1.4898924660976434</v>
      </c>
      <c r="AN195">
        <f t="shared" si="409"/>
        <v>-1</v>
      </c>
      <c r="AO195" s="1">
        <v>1623.9798583984375</v>
      </c>
      <c r="AP195" s="1">
        <v>0.5</v>
      </c>
      <c r="AQ195">
        <f t="shared" si="410"/>
        <v>52.991012874713455</v>
      </c>
      <c r="AR195">
        <f t="shared" si="411"/>
        <v>1.4278320819494941</v>
      </c>
      <c r="AS195">
        <f t="shared" si="412"/>
        <v>1.7067909267240475</v>
      </c>
      <c r="AT195">
        <f t="shared" si="413"/>
        <v>23.681922912597656</v>
      </c>
      <c r="AU195" s="1">
        <v>1.45</v>
      </c>
      <c r="AV195">
        <f t="shared" si="414"/>
        <v>5.3901869058609009</v>
      </c>
      <c r="AW195" s="1">
        <v>1</v>
      </c>
      <c r="AX195">
        <f t="shared" si="415"/>
        <v>10.780373811721802</v>
      </c>
      <c r="AY195" s="1">
        <v>21.921348571777344</v>
      </c>
      <c r="AZ195" s="1">
        <v>23.681922912597656</v>
      </c>
      <c r="BA195" s="1">
        <v>22.165693283081055</v>
      </c>
      <c r="BB195" s="1">
        <v>99.478790283203125</v>
      </c>
      <c r="BC195" s="1">
        <v>99.313949584960938</v>
      </c>
      <c r="BD195" s="1">
        <v>14.712106704711914</v>
      </c>
      <c r="BE195" s="1">
        <v>15.391490936279297</v>
      </c>
      <c r="BF195" s="1">
        <v>44.572719573974609</v>
      </c>
      <c r="BG195" s="1">
        <v>46.631027221679688</v>
      </c>
      <c r="BH195" s="1">
        <v>300.04974365234375</v>
      </c>
      <c r="BI195" s="1">
        <v>1623.9798583984375</v>
      </c>
      <c r="BJ195" s="1">
        <v>108.79006958007812</v>
      </c>
      <c r="BK195" s="1">
        <v>80.007499694824219</v>
      </c>
      <c r="BL195" s="1">
        <v>0.3120797872543335</v>
      </c>
      <c r="BM195" s="1">
        <v>-0.1471584290266037</v>
      </c>
      <c r="BN195" s="1">
        <v>0.75</v>
      </c>
      <c r="BO195" s="1">
        <v>-1.355140209197998</v>
      </c>
      <c r="BP195" s="1">
        <v>7.355140209197998</v>
      </c>
      <c r="BQ195" s="1">
        <v>1</v>
      </c>
      <c r="BR195" s="1">
        <v>0</v>
      </c>
      <c r="BS195" s="1">
        <v>0.15999999642372131</v>
      </c>
      <c r="BT195" s="1">
        <v>111115</v>
      </c>
      <c r="BU195">
        <f t="shared" si="416"/>
        <v>2.0693085769127153</v>
      </c>
      <c r="BV195">
        <f t="shared" si="417"/>
        <v>1.427832081949494E-3</v>
      </c>
      <c r="BW195">
        <f t="shared" si="418"/>
        <v>296.83192291259763</v>
      </c>
      <c r="BX195">
        <f t="shared" si="419"/>
        <v>295.07134857177732</v>
      </c>
      <c r="BY195">
        <f t="shared" si="420"/>
        <v>259.83677153594545</v>
      </c>
      <c r="BZ195">
        <f t="shared" si="421"/>
        <v>0.61459423588650541</v>
      </c>
      <c r="CA195">
        <f t="shared" si="422"/>
        <v>2.938225633111303</v>
      </c>
      <c r="CB195">
        <f t="shared" si="423"/>
        <v>36.724377643579587</v>
      </c>
      <c r="CC195">
        <f t="shared" si="424"/>
        <v>21.33288670730029</v>
      </c>
      <c r="CD195">
        <f t="shared" si="425"/>
        <v>22.8016357421875</v>
      </c>
      <c r="CE195">
        <f t="shared" si="426"/>
        <v>2.7860448934666668</v>
      </c>
      <c r="CF195">
        <f t="shared" si="427"/>
        <v>6.5186945698498339E-2</v>
      </c>
      <c r="CG195">
        <f t="shared" si="428"/>
        <v>1.2314347063872555</v>
      </c>
      <c r="CH195">
        <f t="shared" si="429"/>
        <v>1.5546101870794113</v>
      </c>
      <c r="CI195">
        <f t="shared" si="430"/>
        <v>4.0777285898438417E-2</v>
      </c>
      <c r="CJ195">
        <f t="shared" si="431"/>
        <v>7.2881054460489381</v>
      </c>
      <c r="CK195">
        <f t="shared" si="432"/>
        <v>0.91722037896794295</v>
      </c>
      <c r="CL195">
        <f t="shared" si="433"/>
        <v>40.717298346996799</v>
      </c>
      <c r="CM195">
        <f t="shared" si="434"/>
        <v>99.288991401548529</v>
      </c>
      <c r="CN195">
        <f t="shared" si="435"/>
        <v>8.1731765247404357E-4</v>
      </c>
      <c r="CO195">
        <f t="shared" si="436"/>
        <v>0</v>
      </c>
      <c r="CP195">
        <f t="shared" si="437"/>
        <v>1423.4866441190486</v>
      </c>
      <c r="CQ195">
        <f t="shared" si="438"/>
        <v>381.017333984375</v>
      </c>
      <c r="CR195">
        <f t="shared" si="439"/>
        <v>7.4452420180602316E-2</v>
      </c>
      <c r="CS195">
        <v>-9999</v>
      </c>
    </row>
    <row r="196" spans="1:97" x14ac:dyDescent="0.2">
      <c r="A196" t="s">
        <v>125</v>
      </c>
      <c r="B196" t="s">
        <v>127</v>
      </c>
      <c r="C196" t="s">
        <v>279</v>
      </c>
      <c r="D196">
        <v>1</v>
      </c>
      <c r="E196">
        <v>2</v>
      </c>
      <c r="F196" t="s">
        <v>158</v>
      </c>
      <c r="G196" t="s">
        <v>135</v>
      </c>
      <c r="H196" t="s">
        <v>299</v>
      </c>
      <c r="I196">
        <v>2</v>
      </c>
      <c r="J196" s="8">
        <v>20130621</v>
      </c>
      <c r="K196" t="s">
        <v>147</v>
      </c>
      <c r="L196" t="s">
        <v>140</v>
      </c>
      <c r="M196" t="s">
        <v>143</v>
      </c>
      <c r="N196">
        <v>0</v>
      </c>
      <c r="O196" s="1">
        <v>10</v>
      </c>
      <c r="P196" s="1" t="s">
        <v>309</v>
      </c>
      <c r="Q196" s="1">
        <v>3160.9999992419034</v>
      </c>
      <c r="R196" s="1">
        <v>0</v>
      </c>
      <c r="S196">
        <f t="shared" si="400"/>
        <v>-0.88095739531167006</v>
      </c>
      <c r="T196">
        <f t="shared" si="401"/>
        <v>6.4170223133746956E-2</v>
      </c>
      <c r="U196">
        <f t="shared" si="402"/>
        <v>69.725491569011567</v>
      </c>
      <c r="V196" s="1">
        <v>10</v>
      </c>
      <c r="W196" s="1">
        <v>10</v>
      </c>
      <c r="X196" s="1">
        <v>0</v>
      </c>
      <c r="Y196" s="1">
        <v>0</v>
      </c>
      <c r="Z196" s="1">
        <v>775.447998046875</v>
      </c>
      <c r="AA196" s="1">
        <v>1140.193359375</v>
      </c>
      <c r="AB196" s="1">
        <v>1062.98583984375</v>
      </c>
      <c r="AC196">
        <v>-9999</v>
      </c>
      <c r="AD196">
        <f t="shared" si="403"/>
        <v>0.31989781235707349</v>
      </c>
      <c r="AE196">
        <f t="shared" si="404"/>
        <v>6.7714409048629701E-2</v>
      </c>
      <c r="AF196" s="1">
        <v>-1</v>
      </c>
      <c r="AG196" s="1">
        <v>0.87</v>
      </c>
      <c r="AH196" s="1">
        <v>0.92</v>
      </c>
      <c r="AI196" s="1">
        <v>13.114753723144531</v>
      </c>
      <c r="AJ196">
        <f t="shared" si="405"/>
        <v>0.8765573768615722</v>
      </c>
      <c r="AK196">
        <f t="shared" si="406"/>
        <v>8.3910374062725959E-5</v>
      </c>
      <c r="AL196">
        <f t="shared" si="407"/>
        <v>0.21167512384563023</v>
      </c>
      <c r="AM196">
        <f t="shared" si="408"/>
        <v>1.4703672744617449</v>
      </c>
      <c r="AN196">
        <f t="shared" si="409"/>
        <v>-1</v>
      </c>
      <c r="AO196" s="1">
        <v>1618.4765625</v>
      </c>
      <c r="AP196" s="1">
        <v>0.5</v>
      </c>
      <c r="AQ196">
        <f t="shared" si="410"/>
        <v>48.03279521822946</v>
      </c>
      <c r="AR196">
        <f t="shared" si="411"/>
        <v>1.4178792172486259</v>
      </c>
      <c r="AS196">
        <f t="shared" si="412"/>
        <v>1.7315779600616572</v>
      </c>
      <c r="AT196">
        <f t="shared" si="413"/>
        <v>23.850471496582031</v>
      </c>
      <c r="AU196" s="1">
        <v>1.45</v>
      </c>
      <c r="AV196">
        <f t="shared" si="414"/>
        <v>5.3901869058609009</v>
      </c>
      <c r="AW196" s="1">
        <v>1</v>
      </c>
      <c r="AX196">
        <f t="shared" si="415"/>
        <v>10.780373811721802</v>
      </c>
      <c r="AY196" s="1">
        <v>21.567373275756836</v>
      </c>
      <c r="AZ196" s="1">
        <v>23.850471496582031</v>
      </c>
      <c r="BA196" s="1">
        <v>21.578638076782227</v>
      </c>
      <c r="BB196" s="1">
        <v>49.379409790039062</v>
      </c>
      <c r="BC196" s="1">
        <v>49.771068572998047</v>
      </c>
      <c r="BD196" s="1">
        <v>14.781636238098145</v>
      </c>
      <c r="BE196" s="1">
        <v>15.456302642822266</v>
      </c>
      <c r="BF196" s="1">
        <v>45.761863708496094</v>
      </c>
      <c r="BG196" s="1">
        <v>47.850536346435547</v>
      </c>
      <c r="BH196" s="1">
        <v>300.02203369140625</v>
      </c>
      <c r="BI196" s="1">
        <v>1618.4765625</v>
      </c>
      <c r="BJ196" s="1">
        <v>105.68072509765625</v>
      </c>
      <c r="BK196" s="1">
        <v>80.006233215332031</v>
      </c>
      <c r="BL196" s="1">
        <v>8.8443160057067871E-2</v>
      </c>
      <c r="BM196" s="1">
        <v>-0.15307788550853729</v>
      </c>
      <c r="BN196" s="1">
        <v>0.5</v>
      </c>
      <c r="BO196" s="1">
        <v>-1.355140209197998</v>
      </c>
      <c r="BP196" s="1">
        <v>7.355140209197998</v>
      </c>
      <c r="BQ196" s="1">
        <v>1</v>
      </c>
      <c r="BR196" s="1">
        <v>0</v>
      </c>
      <c r="BS196" s="1">
        <v>0.15999999642372131</v>
      </c>
      <c r="BT196" s="1">
        <v>111115</v>
      </c>
      <c r="BU196">
        <f t="shared" si="416"/>
        <v>2.069117473733836</v>
      </c>
      <c r="BV196">
        <f t="shared" si="417"/>
        <v>1.4178792172486259E-3</v>
      </c>
      <c r="BW196">
        <f t="shared" si="418"/>
        <v>297.00047149658201</v>
      </c>
      <c r="BX196">
        <f t="shared" si="419"/>
        <v>294.71737327575681</v>
      </c>
      <c r="BY196">
        <f t="shared" si="420"/>
        <v>258.95624421187676</v>
      </c>
      <c r="BZ196">
        <f t="shared" si="421"/>
        <v>0.59286218933476831</v>
      </c>
      <c r="CA196">
        <f t="shared" si="422"/>
        <v>2.9681785139500483</v>
      </c>
      <c r="CB196">
        <f t="shared" si="423"/>
        <v>37.099340822125349</v>
      </c>
      <c r="CC196">
        <f t="shared" si="424"/>
        <v>21.643038179303083</v>
      </c>
      <c r="CD196">
        <f t="shared" si="425"/>
        <v>22.708922386169434</v>
      </c>
      <c r="CE196">
        <f t="shared" si="426"/>
        <v>2.7704257456279739</v>
      </c>
      <c r="CF196">
        <f t="shared" si="427"/>
        <v>6.3790509839780907E-2</v>
      </c>
      <c r="CG196">
        <f t="shared" si="428"/>
        <v>1.2366005538883911</v>
      </c>
      <c r="CH196">
        <f t="shared" si="429"/>
        <v>1.5338251917395829</v>
      </c>
      <c r="CI196">
        <f t="shared" si="430"/>
        <v>3.9903010520109486E-2</v>
      </c>
      <c r="CJ196">
        <f t="shared" si="431"/>
        <v>5.5784739395240068</v>
      </c>
      <c r="CK196">
        <f t="shared" si="432"/>
        <v>1.4009241426421626</v>
      </c>
      <c r="CL196">
        <f t="shared" si="433"/>
        <v>40.442083816134925</v>
      </c>
      <c r="CM196">
        <f t="shared" si="434"/>
        <v>49.881388725568044</v>
      </c>
      <c r="CN196">
        <f t="shared" si="435"/>
        <v>-7.1424941706517689E-3</v>
      </c>
      <c r="CO196">
        <f t="shared" si="436"/>
        <v>0</v>
      </c>
      <c r="CP196">
        <f t="shared" si="437"/>
        <v>1418.6875701369345</v>
      </c>
      <c r="CQ196">
        <f t="shared" si="438"/>
        <v>364.745361328125</v>
      </c>
      <c r="CR196">
        <f t="shared" si="439"/>
        <v>6.7714409048629701E-2</v>
      </c>
      <c r="CS196">
        <v>-9999</v>
      </c>
    </row>
    <row r="197" spans="1:97" x14ac:dyDescent="0.2">
      <c r="A197" s="4" t="s">
        <v>125</v>
      </c>
      <c r="B197" s="4" t="s">
        <v>127</v>
      </c>
      <c r="C197" s="4" t="s">
        <v>279</v>
      </c>
      <c r="D197" s="4">
        <v>1</v>
      </c>
      <c r="E197" s="4">
        <v>2</v>
      </c>
      <c r="F197" s="4" t="s">
        <v>158</v>
      </c>
      <c r="G197" s="4" t="s">
        <v>135</v>
      </c>
      <c r="H197" s="4" t="s">
        <v>299</v>
      </c>
      <c r="I197" s="4">
        <v>2</v>
      </c>
      <c r="J197" s="8">
        <v>20130621</v>
      </c>
      <c r="K197" s="4" t="s">
        <v>147</v>
      </c>
      <c r="L197" s="4" t="s">
        <v>140</v>
      </c>
      <c r="M197" s="4" t="s">
        <v>143</v>
      </c>
      <c r="N197" s="4">
        <v>1</v>
      </c>
      <c r="O197" s="7">
        <v>11</v>
      </c>
      <c r="P197" s="7" t="s">
        <v>310</v>
      </c>
      <c r="Q197" s="7">
        <v>3179.4999979669228</v>
      </c>
      <c r="R197" s="7">
        <v>0</v>
      </c>
      <c r="S197" s="4">
        <f t="shared" si="400"/>
        <v>-0.71896072878156192</v>
      </c>
      <c r="T197" s="4">
        <f t="shared" si="401"/>
        <v>6.4356788038032867E-2</v>
      </c>
      <c r="U197" s="4">
        <f t="shared" si="402"/>
        <v>65.761154032199229</v>
      </c>
      <c r="V197" s="7">
        <v>11</v>
      </c>
      <c r="W197" s="7">
        <v>11</v>
      </c>
      <c r="X197" s="7">
        <v>0</v>
      </c>
      <c r="Y197" s="7">
        <v>0</v>
      </c>
      <c r="Z197" s="7">
        <v>766.183837890625</v>
      </c>
      <c r="AA197" s="7">
        <v>1203.7779541015625</v>
      </c>
      <c r="AB197" s="7">
        <v>1147.4224853515625</v>
      </c>
      <c r="AC197">
        <v>-9999</v>
      </c>
      <c r="AD197" s="4">
        <f t="shared" si="403"/>
        <v>0.36351730376848035</v>
      </c>
      <c r="AE197" s="4">
        <f t="shared" si="404"/>
        <v>4.6815501611392113E-2</v>
      </c>
      <c r="AF197" s="7">
        <v>-1</v>
      </c>
      <c r="AG197" s="7">
        <v>0.87</v>
      </c>
      <c r="AH197" s="7">
        <v>0.92</v>
      </c>
      <c r="AI197" s="7">
        <v>13.05361270904541</v>
      </c>
      <c r="AJ197" s="4">
        <f t="shared" si="405"/>
        <v>0.87652680635452274</v>
      </c>
      <c r="AK197" s="4">
        <f t="shared" si="406"/>
        <v>1.9678421581518097E-4</v>
      </c>
      <c r="AL197" s="4">
        <f t="shared" si="407"/>
        <v>0.12878479545834309</v>
      </c>
      <c r="AM197" s="4">
        <f t="shared" si="408"/>
        <v>1.5711346214449975</v>
      </c>
      <c r="AN197" s="4">
        <f t="shared" si="409"/>
        <v>-1</v>
      </c>
      <c r="AO197" s="7">
        <v>1629.33935546875</v>
      </c>
      <c r="AP197" s="7">
        <v>0.5</v>
      </c>
      <c r="AQ197" s="4">
        <f t="shared" si="410"/>
        <v>33.430004535903059</v>
      </c>
      <c r="AR197" s="4">
        <f t="shared" si="411"/>
        <v>1.3652720228240047</v>
      </c>
      <c r="AS197" s="4">
        <f t="shared" si="412"/>
        <v>1.663361133818025</v>
      </c>
      <c r="AT197" s="4">
        <f t="shared" si="413"/>
        <v>23.451425552368164</v>
      </c>
      <c r="AU197" s="7">
        <v>1.45</v>
      </c>
      <c r="AV197" s="4">
        <f t="shared" si="414"/>
        <v>5.3901869058609009</v>
      </c>
      <c r="AW197" s="7">
        <v>1</v>
      </c>
      <c r="AX197" s="4">
        <f t="shared" si="415"/>
        <v>10.780373811721802</v>
      </c>
      <c r="AY197" s="7">
        <v>21.540143966674805</v>
      </c>
      <c r="AZ197" s="7">
        <v>23.451425552368164</v>
      </c>
      <c r="BA197" s="7">
        <v>21.580511093139648</v>
      </c>
      <c r="BB197" s="7">
        <v>49.451461791992188</v>
      </c>
      <c r="BC197" s="7">
        <v>49.766082763671875</v>
      </c>
      <c r="BD197" s="7">
        <v>14.777783393859863</v>
      </c>
      <c r="BE197" s="7">
        <v>15.427408218383789</v>
      </c>
      <c r="BF197" s="7">
        <v>45.827789306640625</v>
      </c>
      <c r="BG197" s="7">
        <v>47.842353820800781</v>
      </c>
      <c r="BH197" s="7">
        <v>300.0352783203125</v>
      </c>
      <c r="BI197" s="7">
        <v>1629.33935546875</v>
      </c>
      <c r="BJ197" s="7">
        <v>108.27719879150391</v>
      </c>
      <c r="BK197" s="7">
        <v>80.008949279785156</v>
      </c>
      <c r="BL197" s="7">
        <v>8.8443160057067871E-2</v>
      </c>
      <c r="BM197" s="7">
        <v>-0.15307788550853729</v>
      </c>
      <c r="BN197" s="7">
        <v>0.75</v>
      </c>
      <c r="BO197" s="7">
        <v>-1.355140209197998</v>
      </c>
      <c r="BP197" s="7">
        <v>7.355140209197998</v>
      </c>
      <c r="BQ197" s="7">
        <v>1</v>
      </c>
      <c r="BR197" s="7">
        <v>0</v>
      </c>
      <c r="BS197" s="7">
        <v>0.15999999642372131</v>
      </c>
      <c r="BT197" s="7">
        <v>111115</v>
      </c>
      <c r="BU197" s="4">
        <f t="shared" si="416"/>
        <v>2.0692088160021549</v>
      </c>
      <c r="BV197" s="4">
        <f t="shared" si="417"/>
        <v>1.3652720228240047E-3</v>
      </c>
      <c r="BW197" s="4">
        <f t="shared" si="418"/>
        <v>296.60142555236814</v>
      </c>
      <c r="BX197" s="4">
        <f t="shared" si="419"/>
        <v>294.69014396667478</v>
      </c>
      <c r="BY197" s="4">
        <f t="shared" si="420"/>
        <v>260.69429104802839</v>
      </c>
      <c r="BZ197" s="4">
        <f t="shared" si="421"/>
        <v>0.62158416468421429</v>
      </c>
      <c r="CA197" s="4">
        <f t="shared" si="422"/>
        <v>2.8976918554812343</v>
      </c>
      <c r="CB197" s="4">
        <f t="shared" si="423"/>
        <v>36.217096731869681</v>
      </c>
      <c r="CC197" s="4">
        <f t="shared" si="424"/>
        <v>20.789688513485892</v>
      </c>
      <c r="CD197" s="4">
        <f t="shared" si="425"/>
        <v>22.495784759521484</v>
      </c>
      <c r="CE197" s="4">
        <f t="shared" si="426"/>
        <v>2.7348092691362131</v>
      </c>
      <c r="CF197" s="4">
        <f t="shared" si="427"/>
        <v>6.397487019060713E-2</v>
      </c>
      <c r="CG197" s="4">
        <f t="shared" si="428"/>
        <v>1.2343307216632093</v>
      </c>
      <c r="CH197" s="4">
        <f t="shared" si="429"/>
        <v>1.5004785474730038</v>
      </c>
      <c r="CI197" s="4">
        <f t="shared" si="430"/>
        <v>4.0018432297032905E-2</v>
      </c>
      <c r="CJ197" s="4">
        <f t="shared" si="431"/>
        <v>5.2614808375423676</v>
      </c>
      <c r="CK197" s="4">
        <f t="shared" si="432"/>
        <v>1.3214050690805705</v>
      </c>
      <c r="CL197" s="4">
        <f t="shared" si="433"/>
        <v>41.425148426941362</v>
      </c>
      <c r="CM197" s="4">
        <f t="shared" si="434"/>
        <v>49.856116467586645</v>
      </c>
      <c r="CN197" s="4">
        <f t="shared" si="435"/>
        <v>-5.9738016141472287E-3</v>
      </c>
      <c r="CO197" s="4">
        <f t="shared" si="436"/>
        <v>0</v>
      </c>
      <c r="CP197" s="4">
        <f t="shared" si="437"/>
        <v>1428.1596217167598</v>
      </c>
      <c r="CQ197" s="4">
        <f t="shared" si="438"/>
        <v>437.5941162109375</v>
      </c>
      <c r="CR197" s="4">
        <f t="shared" si="439"/>
        <v>4.6815501611392113E-2</v>
      </c>
      <c r="CS197">
        <v>-9999</v>
      </c>
    </row>
    <row r="198" spans="1:97" x14ac:dyDescent="0.2">
      <c r="A198" t="s">
        <v>125</v>
      </c>
      <c r="B198" t="s">
        <v>127</v>
      </c>
      <c r="C198" t="s">
        <v>279</v>
      </c>
      <c r="D198">
        <v>1</v>
      </c>
      <c r="E198">
        <v>2</v>
      </c>
      <c r="F198" t="s">
        <v>158</v>
      </c>
      <c r="G198" t="s">
        <v>135</v>
      </c>
      <c r="H198" t="s">
        <v>299</v>
      </c>
      <c r="I198">
        <v>3</v>
      </c>
      <c r="J198" s="8">
        <v>20130621</v>
      </c>
      <c r="K198" t="s">
        <v>147</v>
      </c>
      <c r="L198" t="s">
        <v>140</v>
      </c>
      <c r="M198" t="s">
        <v>143</v>
      </c>
      <c r="N198">
        <v>0</v>
      </c>
      <c r="O198" s="1">
        <v>12</v>
      </c>
      <c r="P198" s="1" t="s">
        <v>311</v>
      </c>
      <c r="Q198" s="1">
        <v>3492.5000000344589</v>
      </c>
      <c r="R198" s="1">
        <v>0</v>
      </c>
      <c r="S198">
        <f t="shared" si="400"/>
        <v>-0.92149677046837197</v>
      </c>
      <c r="T198">
        <f t="shared" si="401"/>
        <v>6.6489081486860974E-2</v>
      </c>
      <c r="U198">
        <f t="shared" si="402"/>
        <v>70.202545442133939</v>
      </c>
      <c r="V198" s="1">
        <v>12</v>
      </c>
      <c r="W198" s="1">
        <v>12</v>
      </c>
      <c r="X198" s="1">
        <v>0</v>
      </c>
      <c r="Y198" s="1">
        <v>0</v>
      </c>
      <c r="Z198" s="1">
        <v>776.533935546875</v>
      </c>
      <c r="AA198" s="1">
        <v>1130.2386474609375</v>
      </c>
      <c r="AB198" s="1">
        <v>1040.779052734375</v>
      </c>
      <c r="AC198">
        <v>-9999</v>
      </c>
      <c r="AD198">
        <f t="shared" si="403"/>
        <v>0.3129469273667595</v>
      </c>
      <c r="AE198">
        <f t="shared" si="404"/>
        <v>7.9151066836664993E-2</v>
      </c>
      <c r="AF198" s="1">
        <v>-1</v>
      </c>
      <c r="AG198" s="1">
        <v>0.87</v>
      </c>
      <c r="AH198" s="1">
        <v>0.92</v>
      </c>
      <c r="AI198" s="1">
        <v>7.9800500869750977</v>
      </c>
      <c r="AJ198">
        <f t="shared" si="405"/>
        <v>0.87399002504348744</v>
      </c>
      <c r="AK198">
        <f t="shared" si="406"/>
        <v>3.7976166604451098E-5</v>
      </c>
      <c r="AL198">
        <f t="shared" si="407"/>
        <v>0.2529216934726557</v>
      </c>
      <c r="AM198">
        <f t="shared" si="408"/>
        <v>1.45549163497274</v>
      </c>
      <c r="AN198">
        <f t="shared" si="409"/>
        <v>-1</v>
      </c>
      <c r="AO198" s="1">
        <v>2365.211181640625</v>
      </c>
      <c r="AP198" s="1">
        <v>0.5</v>
      </c>
      <c r="AQ198">
        <f t="shared" si="410"/>
        <v>81.809394195459149</v>
      </c>
      <c r="AR198">
        <f t="shared" si="411"/>
        <v>1.6137877563879275</v>
      </c>
      <c r="AS198">
        <f t="shared" si="412"/>
        <v>1.9004054614455455</v>
      </c>
      <c r="AT198">
        <f t="shared" si="413"/>
        <v>24.796579360961914</v>
      </c>
      <c r="AU198" s="1">
        <v>1.45</v>
      </c>
      <c r="AV198">
        <f t="shared" si="414"/>
        <v>5.3901869058609009</v>
      </c>
      <c r="AW198" s="1">
        <v>1</v>
      </c>
      <c r="AX198">
        <f t="shared" si="415"/>
        <v>10.780373811721802</v>
      </c>
      <c r="AY198" s="1">
        <v>24.084672927856445</v>
      </c>
      <c r="AZ198" s="1">
        <v>24.796579360961914</v>
      </c>
      <c r="BA198" s="1">
        <v>25.094079971313477</v>
      </c>
      <c r="BB198" s="1">
        <v>49.85577392578125</v>
      </c>
      <c r="BC198" s="1">
        <v>50.261878967285156</v>
      </c>
      <c r="BD198" s="1">
        <v>14.741911888122559</v>
      </c>
      <c r="BE198" s="1">
        <v>15.509658813476562</v>
      </c>
      <c r="BF198" s="1">
        <v>39.182464599609375</v>
      </c>
      <c r="BG198" s="1">
        <v>41.223052978515625</v>
      </c>
      <c r="BH198" s="1">
        <v>300.05978393554688</v>
      </c>
      <c r="BI198" s="1">
        <v>2365.211181640625</v>
      </c>
      <c r="BJ198" s="1">
        <v>108.41060638427734</v>
      </c>
      <c r="BK198" s="1">
        <v>80.009078979492188</v>
      </c>
      <c r="BL198" s="1">
        <v>0.48202455043792725</v>
      </c>
      <c r="BM198" s="1">
        <v>-0.16488723456859589</v>
      </c>
      <c r="BN198" s="1">
        <v>0.75</v>
      </c>
      <c r="BO198" s="1">
        <v>-1.355140209197998</v>
      </c>
      <c r="BP198" s="1">
        <v>7.355140209197998</v>
      </c>
      <c r="BQ198" s="1">
        <v>1</v>
      </c>
      <c r="BR198" s="1">
        <v>0</v>
      </c>
      <c r="BS198" s="1">
        <v>0.15999999642372131</v>
      </c>
      <c r="BT198" s="1">
        <v>111115</v>
      </c>
      <c r="BU198">
        <f t="shared" si="416"/>
        <v>2.0693778202451507</v>
      </c>
      <c r="BV198">
        <f t="shared" si="417"/>
        <v>1.6137877563879275E-3</v>
      </c>
      <c r="BW198">
        <f t="shared" si="418"/>
        <v>297.94657936096189</v>
      </c>
      <c r="BX198">
        <f t="shared" si="419"/>
        <v>297.23467292785642</v>
      </c>
      <c r="BY198">
        <f t="shared" si="420"/>
        <v>378.43378060384566</v>
      </c>
      <c r="BZ198">
        <f t="shared" si="421"/>
        <v>1.0371901384498377</v>
      </c>
      <c r="CA198">
        <f t="shared" si="422"/>
        <v>3.1413189783979689</v>
      </c>
      <c r="CB198">
        <f t="shared" si="423"/>
        <v>39.262031490240588</v>
      </c>
      <c r="CC198">
        <f t="shared" si="424"/>
        <v>23.752372676764026</v>
      </c>
      <c r="CD198">
        <f t="shared" si="425"/>
        <v>24.44062614440918</v>
      </c>
      <c r="CE198">
        <f t="shared" si="426"/>
        <v>3.0751699179694549</v>
      </c>
      <c r="CF198">
        <f t="shared" si="427"/>
        <v>6.60815168296425E-2</v>
      </c>
      <c r="CG198">
        <f t="shared" si="428"/>
        <v>1.2409135169524235</v>
      </c>
      <c r="CH198">
        <f t="shared" si="429"/>
        <v>1.8342564010170315</v>
      </c>
      <c r="CI198">
        <f t="shared" si="430"/>
        <v>4.1337372796036539E-2</v>
      </c>
      <c r="CJ198">
        <f t="shared" si="431"/>
        <v>5.6168410028410838</v>
      </c>
      <c r="CK198">
        <f t="shared" si="432"/>
        <v>1.3967353963791906</v>
      </c>
      <c r="CL198">
        <f t="shared" si="433"/>
        <v>38.180809231167082</v>
      </c>
      <c r="CM198">
        <f t="shared" si="434"/>
        <v>50.377275767234678</v>
      </c>
      <c r="CN198">
        <f t="shared" si="435"/>
        <v>-6.9840005964103306E-3</v>
      </c>
      <c r="CO198">
        <f t="shared" si="436"/>
        <v>0</v>
      </c>
      <c r="CP198">
        <f t="shared" si="437"/>
        <v>2067.1709798752263</v>
      </c>
      <c r="CQ198">
        <f t="shared" si="438"/>
        <v>353.7047119140625</v>
      </c>
      <c r="CR198">
        <f t="shared" si="439"/>
        <v>7.9151066836664993E-2</v>
      </c>
      <c r="CS198">
        <v>-9999</v>
      </c>
    </row>
    <row r="199" spans="1:97" x14ac:dyDescent="0.2">
      <c r="A199" t="s">
        <v>125</v>
      </c>
      <c r="B199" t="s">
        <v>127</v>
      </c>
      <c r="C199" t="s">
        <v>279</v>
      </c>
      <c r="D199">
        <v>1</v>
      </c>
      <c r="E199">
        <v>2</v>
      </c>
      <c r="F199" t="s">
        <v>158</v>
      </c>
      <c r="G199" t="s">
        <v>135</v>
      </c>
      <c r="H199" t="s">
        <v>299</v>
      </c>
      <c r="I199">
        <v>3</v>
      </c>
      <c r="J199" s="8">
        <v>20130621</v>
      </c>
      <c r="K199" t="s">
        <v>147</v>
      </c>
      <c r="L199" t="s">
        <v>140</v>
      </c>
      <c r="M199" t="s">
        <v>143</v>
      </c>
      <c r="N199">
        <v>0</v>
      </c>
      <c r="O199" s="1">
        <v>13</v>
      </c>
      <c r="P199" s="1" t="s">
        <v>312</v>
      </c>
      <c r="Q199" s="1">
        <v>3660.4999996209517</v>
      </c>
      <c r="R199" s="1">
        <v>0</v>
      </c>
      <c r="S199">
        <f t="shared" si="400"/>
        <v>6.227085030518503</v>
      </c>
      <c r="T199">
        <f t="shared" si="401"/>
        <v>6.6185403940411142E-2</v>
      </c>
      <c r="U199">
        <f t="shared" si="402"/>
        <v>232.54263010278171</v>
      </c>
      <c r="V199" s="1">
        <v>13</v>
      </c>
      <c r="W199" s="1">
        <v>13</v>
      </c>
      <c r="X199" s="1">
        <v>0</v>
      </c>
      <c r="Y199" s="1">
        <v>0</v>
      </c>
      <c r="Z199" s="1">
        <v>756.138916015625</v>
      </c>
      <c r="AA199" s="1">
        <v>1159.9610595703125</v>
      </c>
      <c r="AB199" s="1">
        <v>1043.990478515625</v>
      </c>
      <c r="AC199">
        <v>-9999</v>
      </c>
      <c r="AD199">
        <f t="shared" si="403"/>
        <v>0.34813422418186729</v>
      </c>
      <c r="AE199">
        <f t="shared" si="404"/>
        <v>9.9977995035149536E-2</v>
      </c>
      <c r="AF199" s="1">
        <v>-1</v>
      </c>
      <c r="AG199" s="1">
        <v>0.87</v>
      </c>
      <c r="AH199" s="1">
        <v>0.92</v>
      </c>
      <c r="AI199" s="1">
        <v>13.023255348205566</v>
      </c>
      <c r="AJ199">
        <f t="shared" si="405"/>
        <v>0.87651162767410273</v>
      </c>
      <c r="AK199">
        <f t="shared" si="406"/>
        <v>5.0525577257669934E-3</v>
      </c>
      <c r="AL199">
        <f t="shared" si="407"/>
        <v>0.2871823224795057</v>
      </c>
      <c r="AM199">
        <f t="shared" si="408"/>
        <v>1.5340581406424303</v>
      </c>
      <c r="AN199">
        <f t="shared" si="409"/>
        <v>-1</v>
      </c>
      <c r="AO199" s="1">
        <v>1631.9024658203125</v>
      </c>
      <c r="AP199" s="1">
        <v>0.5</v>
      </c>
      <c r="AQ199">
        <f t="shared" si="410"/>
        <v>71.503336578910364</v>
      </c>
      <c r="AR199">
        <f t="shared" si="411"/>
        <v>1.6691278494456461</v>
      </c>
      <c r="AS199">
        <f t="shared" si="412"/>
        <v>1.9734720678736553</v>
      </c>
      <c r="AT199">
        <f t="shared" si="413"/>
        <v>25.211446762084961</v>
      </c>
      <c r="AU199" s="1">
        <v>1.45</v>
      </c>
      <c r="AV199">
        <f t="shared" si="414"/>
        <v>5.3901869058609009</v>
      </c>
      <c r="AW199" s="1">
        <v>1</v>
      </c>
      <c r="AX199">
        <f t="shared" si="415"/>
        <v>10.780373811721802</v>
      </c>
      <c r="AY199" s="1">
        <v>24.226598739624023</v>
      </c>
      <c r="AZ199" s="1">
        <v>25.211446762084961</v>
      </c>
      <c r="BA199" s="1">
        <v>25.097984313964844</v>
      </c>
      <c r="BB199" s="1">
        <v>399.96035766601562</v>
      </c>
      <c r="BC199" s="1">
        <v>396.63116455078125</v>
      </c>
      <c r="BD199" s="1">
        <v>14.785544395446777</v>
      </c>
      <c r="BE199" s="1">
        <v>15.579590797424316</v>
      </c>
      <c r="BF199" s="1">
        <v>38.965274810791016</v>
      </c>
      <c r="BG199" s="1">
        <v>41.057876586914062</v>
      </c>
      <c r="BH199" s="1">
        <v>300.04910278320312</v>
      </c>
      <c r="BI199" s="1">
        <v>1631.9024658203125</v>
      </c>
      <c r="BJ199" s="1">
        <v>109.67127227783203</v>
      </c>
      <c r="BK199" s="1">
        <v>80.00921630859375</v>
      </c>
      <c r="BL199" s="1">
        <v>0.21978700160980225</v>
      </c>
      <c r="BM199" s="1">
        <v>-0.15019874274730682</v>
      </c>
      <c r="BN199" s="1">
        <v>0.5</v>
      </c>
      <c r="BO199" s="1">
        <v>-1.355140209197998</v>
      </c>
      <c r="BP199" s="1">
        <v>7.355140209197998</v>
      </c>
      <c r="BQ199" s="1">
        <v>1</v>
      </c>
      <c r="BR199" s="1">
        <v>0</v>
      </c>
      <c r="BS199" s="1">
        <v>0.15999999642372131</v>
      </c>
      <c r="BT199" s="1">
        <v>111115</v>
      </c>
      <c r="BU199">
        <f t="shared" si="416"/>
        <v>2.0693041571255386</v>
      </c>
      <c r="BV199">
        <f t="shared" si="417"/>
        <v>1.6691278494456461E-3</v>
      </c>
      <c r="BW199">
        <f t="shared" si="418"/>
        <v>298.36144676208494</v>
      </c>
      <c r="BX199">
        <f t="shared" si="419"/>
        <v>297.376598739624</v>
      </c>
      <c r="BY199">
        <f t="shared" si="420"/>
        <v>261.10438869511199</v>
      </c>
      <c r="BZ199">
        <f t="shared" si="421"/>
        <v>0.61101977182245881</v>
      </c>
      <c r="CA199">
        <f t="shared" si="422"/>
        <v>3.2199829179841539</v>
      </c>
      <c r="CB199">
        <f t="shared" si="423"/>
        <v>40.245150078270385</v>
      </c>
      <c r="CC199">
        <f t="shared" si="424"/>
        <v>24.665559280846068</v>
      </c>
      <c r="CD199">
        <f t="shared" si="425"/>
        <v>24.719022750854492</v>
      </c>
      <c r="CE199">
        <f t="shared" si="426"/>
        <v>3.1268011374056215</v>
      </c>
      <c r="CF199">
        <f t="shared" si="427"/>
        <v>6.5781542438559937E-2</v>
      </c>
      <c r="CG199">
        <f t="shared" si="428"/>
        <v>1.2465108501104987</v>
      </c>
      <c r="CH199">
        <f t="shared" si="429"/>
        <v>1.8802902872951228</v>
      </c>
      <c r="CI199">
        <f t="shared" si="430"/>
        <v>4.1149558710070193E-2</v>
      </c>
      <c r="CJ199">
        <f t="shared" si="431"/>
        <v>18.605553592862766</v>
      </c>
      <c r="CK199">
        <f t="shared" si="432"/>
        <v>0.58629439864150901</v>
      </c>
      <c r="CL199">
        <f t="shared" si="433"/>
        <v>37.336618298151606</v>
      </c>
      <c r="CM199">
        <f t="shared" si="434"/>
        <v>395.8513618335453</v>
      </c>
      <c r="CN199">
        <f t="shared" si="435"/>
        <v>5.8733736778798342E-3</v>
      </c>
      <c r="CO199">
        <f t="shared" si="436"/>
        <v>0</v>
      </c>
      <c r="CP199">
        <f t="shared" si="437"/>
        <v>1430.3814865215438</v>
      </c>
      <c r="CQ199">
        <f t="shared" si="438"/>
        <v>403.8221435546875</v>
      </c>
      <c r="CR199">
        <f t="shared" si="439"/>
        <v>9.9977995035149536E-2</v>
      </c>
      <c r="CS199">
        <v>-9999</v>
      </c>
    </row>
    <row r="200" spans="1:97" x14ac:dyDescent="0.2">
      <c r="A200" t="s">
        <v>125</v>
      </c>
      <c r="B200" t="s">
        <v>127</v>
      </c>
      <c r="C200" t="s">
        <v>279</v>
      </c>
      <c r="D200">
        <v>1</v>
      </c>
      <c r="E200">
        <v>2</v>
      </c>
      <c r="F200" t="s">
        <v>158</v>
      </c>
      <c r="G200" t="s">
        <v>135</v>
      </c>
      <c r="H200" t="s">
        <v>299</v>
      </c>
      <c r="I200">
        <v>3</v>
      </c>
      <c r="J200" s="8">
        <v>20130621</v>
      </c>
      <c r="K200" t="s">
        <v>147</v>
      </c>
      <c r="L200" t="s">
        <v>140</v>
      </c>
      <c r="M200" t="s">
        <v>143</v>
      </c>
      <c r="N200">
        <v>0</v>
      </c>
      <c r="O200" s="1">
        <v>14</v>
      </c>
      <c r="P200" s="1" t="s">
        <v>313</v>
      </c>
      <c r="Q200" s="1">
        <v>3799.9999997932464</v>
      </c>
      <c r="R200" s="1">
        <v>0</v>
      </c>
      <c r="S200">
        <f t="shared" si="400"/>
        <v>3.4244983846854242</v>
      </c>
      <c r="T200">
        <f t="shared" si="401"/>
        <v>6.474135337079813E-2</v>
      </c>
      <c r="U200">
        <f t="shared" si="402"/>
        <v>154.58520973864307</v>
      </c>
      <c r="V200" s="1">
        <v>14</v>
      </c>
      <c r="W200" s="1">
        <v>13</v>
      </c>
      <c r="X200" s="1">
        <v>0</v>
      </c>
      <c r="Y200" s="1">
        <v>0</v>
      </c>
      <c r="Z200" s="1">
        <v>756.138916015625</v>
      </c>
      <c r="AA200" s="1">
        <v>1125.9969482421875</v>
      </c>
      <c r="AB200" s="1">
        <v>1031.2354736328125</v>
      </c>
      <c r="AC200">
        <v>-9999</v>
      </c>
      <c r="AD200">
        <f t="shared" si="403"/>
        <v>0.32847161158292126</v>
      </c>
      <c r="AE200">
        <f t="shared" si="404"/>
        <v>8.4157843196030604E-2</v>
      </c>
      <c r="AF200" s="1">
        <v>-1</v>
      </c>
      <c r="AG200" s="1">
        <v>0.87</v>
      </c>
      <c r="AH200" s="1">
        <v>0.92</v>
      </c>
      <c r="AI200" s="1">
        <v>13.023255348205566</v>
      </c>
      <c r="AJ200">
        <f t="shared" si="405"/>
        <v>0.87651162767410273</v>
      </c>
      <c r="AK200">
        <f t="shared" si="406"/>
        <v>3.0903178880878567E-3</v>
      </c>
      <c r="AL200">
        <f t="shared" si="407"/>
        <v>0.25621040062022321</v>
      </c>
      <c r="AM200">
        <f t="shared" si="408"/>
        <v>1.489140321166752</v>
      </c>
      <c r="AN200">
        <f t="shared" si="409"/>
        <v>-1</v>
      </c>
      <c r="AO200" s="1">
        <v>1633.4400634765625</v>
      </c>
      <c r="AP200" s="1">
        <v>0.5</v>
      </c>
      <c r="AQ200">
        <f t="shared" si="410"/>
        <v>60.245621124408537</v>
      </c>
      <c r="AR200">
        <f t="shared" si="411"/>
        <v>1.6847305158499146</v>
      </c>
      <c r="AS200">
        <f t="shared" si="412"/>
        <v>2.0352439135201674</v>
      </c>
      <c r="AT200">
        <f t="shared" si="413"/>
        <v>25.540760040283203</v>
      </c>
      <c r="AU200" s="1">
        <v>1.45</v>
      </c>
      <c r="AV200">
        <f t="shared" si="414"/>
        <v>5.3901869058609009</v>
      </c>
      <c r="AW200" s="1">
        <v>1</v>
      </c>
      <c r="AX200">
        <f t="shared" si="415"/>
        <v>10.780373811721802</v>
      </c>
      <c r="AY200" s="1">
        <v>24.191186904907227</v>
      </c>
      <c r="AZ200" s="1">
        <v>25.540760040283203</v>
      </c>
      <c r="BA200" s="1">
        <v>25.094770431518555</v>
      </c>
      <c r="BB200" s="1">
        <v>249.93515014648438</v>
      </c>
      <c r="BC200" s="1">
        <v>248.07826232910156</v>
      </c>
      <c r="BD200" s="1">
        <v>14.801581382751465</v>
      </c>
      <c r="BE200" s="1">
        <v>15.603035926818848</v>
      </c>
      <c r="BF200" s="1">
        <v>39.090915679931641</v>
      </c>
      <c r="BG200" s="1">
        <v>41.207553863525391</v>
      </c>
      <c r="BH200" s="1">
        <v>300.04736328125</v>
      </c>
      <c r="BI200" s="1">
        <v>1633.4400634765625</v>
      </c>
      <c r="BJ200" s="1">
        <v>110.12693023681641</v>
      </c>
      <c r="BK200" s="1">
        <v>80.010124206542969</v>
      </c>
      <c r="BL200" s="1">
        <v>0.46372926235198975</v>
      </c>
      <c r="BM200" s="1">
        <v>-0.14685516059398651</v>
      </c>
      <c r="BN200" s="1">
        <v>0.75</v>
      </c>
      <c r="BO200" s="1">
        <v>-1.355140209197998</v>
      </c>
      <c r="BP200" s="1">
        <v>7.355140209197998</v>
      </c>
      <c r="BQ200" s="1">
        <v>1</v>
      </c>
      <c r="BR200" s="1">
        <v>0</v>
      </c>
      <c r="BS200" s="1">
        <v>0.15999999642372131</v>
      </c>
      <c r="BT200" s="1">
        <v>111115</v>
      </c>
      <c r="BU200">
        <f t="shared" si="416"/>
        <v>2.0692921605603445</v>
      </c>
      <c r="BV200">
        <f t="shared" si="417"/>
        <v>1.6847305158499146E-3</v>
      </c>
      <c r="BW200">
        <f t="shared" si="418"/>
        <v>298.69076004028318</v>
      </c>
      <c r="BX200">
        <f t="shared" si="419"/>
        <v>297.3411869049072</v>
      </c>
      <c r="BY200">
        <f t="shared" si="420"/>
        <v>261.35040431461312</v>
      </c>
      <c r="BZ200">
        <f t="shared" si="421"/>
        <v>0.59493256993691868</v>
      </c>
      <c r="CA200">
        <f t="shared" si="422"/>
        <v>3.283644756024096</v>
      </c>
      <c r="CB200">
        <f t="shared" si="423"/>
        <v>41.040365686066139</v>
      </c>
      <c r="CC200">
        <f t="shared" si="424"/>
        <v>25.437329759247291</v>
      </c>
      <c r="CD200">
        <f t="shared" si="425"/>
        <v>24.865973472595215</v>
      </c>
      <c r="CE200">
        <f t="shared" si="426"/>
        <v>3.1543587815326806</v>
      </c>
      <c r="CF200">
        <f t="shared" si="427"/>
        <v>6.4354871275174683E-2</v>
      </c>
      <c r="CG200">
        <f t="shared" si="428"/>
        <v>1.2484008425039284</v>
      </c>
      <c r="CH200">
        <f t="shared" si="429"/>
        <v>1.9059579390287522</v>
      </c>
      <c r="CI200">
        <f t="shared" si="430"/>
        <v>4.0256339908777722E-2</v>
      </c>
      <c r="CJ200">
        <f t="shared" si="431"/>
        <v>12.368381831683328</v>
      </c>
      <c r="CK200">
        <f t="shared" si="432"/>
        <v>0.62313081479734711</v>
      </c>
      <c r="CL200">
        <f t="shared" si="433"/>
        <v>36.592964808779818</v>
      </c>
      <c r="CM200">
        <f t="shared" si="434"/>
        <v>247.64942072304348</v>
      </c>
      <c r="CN200">
        <f t="shared" si="435"/>
        <v>5.060078417007857E-3</v>
      </c>
      <c r="CO200">
        <f t="shared" si="436"/>
        <v>0</v>
      </c>
      <c r="CP200">
        <f t="shared" si="437"/>
        <v>1431.7292087459314</v>
      </c>
      <c r="CQ200">
        <f t="shared" si="438"/>
        <v>369.8580322265625</v>
      </c>
      <c r="CR200">
        <f t="shared" si="439"/>
        <v>8.4157843196030604E-2</v>
      </c>
      <c r="CS200">
        <v>-9999</v>
      </c>
    </row>
    <row r="201" spans="1:97" x14ac:dyDescent="0.2">
      <c r="A201" t="s">
        <v>125</v>
      </c>
      <c r="B201" t="s">
        <v>127</v>
      </c>
      <c r="C201" t="s">
        <v>279</v>
      </c>
      <c r="D201">
        <v>1</v>
      </c>
      <c r="E201">
        <v>2</v>
      </c>
      <c r="F201" t="s">
        <v>158</v>
      </c>
      <c r="G201" t="s">
        <v>135</v>
      </c>
      <c r="H201" t="s">
        <v>299</v>
      </c>
      <c r="I201">
        <v>3</v>
      </c>
      <c r="J201" s="8">
        <v>20130621</v>
      </c>
      <c r="K201" t="s">
        <v>147</v>
      </c>
      <c r="L201" t="s">
        <v>140</v>
      </c>
      <c r="M201" t="s">
        <v>143</v>
      </c>
      <c r="N201">
        <v>0</v>
      </c>
      <c r="O201" s="1">
        <v>15</v>
      </c>
      <c r="P201" s="1" t="s">
        <v>314</v>
      </c>
      <c r="Q201" s="1">
        <v>3814.4999987939373</v>
      </c>
      <c r="R201" s="1">
        <v>0</v>
      </c>
      <c r="S201">
        <f t="shared" si="400"/>
        <v>3.2781096099482867</v>
      </c>
      <c r="T201">
        <f t="shared" si="401"/>
        <v>6.506484089255446E-2</v>
      </c>
      <c r="U201">
        <f t="shared" si="402"/>
        <v>158.58507095984805</v>
      </c>
      <c r="V201" s="1">
        <v>15</v>
      </c>
      <c r="W201" s="1">
        <v>14</v>
      </c>
      <c r="X201" s="1">
        <v>0</v>
      </c>
      <c r="Y201" s="1">
        <v>0</v>
      </c>
      <c r="Z201" s="1">
        <v>772.59033203125</v>
      </c>
      <c r="AA201" s="1">
        <v>1138.7110595703125</v>
      </c>
      <c r="AB201" s="1">
        <v>1027.629638671875</v>
      </c>
      <c r="AC201">
        <v>-9999</v>
      </c>
      <c r="AD201">
        <f t="shared" si="403"/>
        <v>0.32152206168719966</v>
      </c>
      <c r="AE201">
        <f t="shared" si="404"/>
        <v>9.7550137907990081E-2</v>
      </c>
      <c r="AF201" s="1">
        <v>-1</v>
      </c>
      <c r="AG201" s="1">
        <v>0.87</v>
      </c>
      <c r="AH201" s="1">
        <v>0.92</v>
      </c>
      <c r="AI201" s="1">
        <v>8.0050029754638672</v>
      </c>
      <c r="AJ201">
        <f t="shared" si="405"/>
        <v>0.87400250148773195</v>
      </c>
      <c r="AK201">
        <f t="shared" si="406"/>
        <v>2.0778768235852475E-3</v>
      </c>
      <c r="AL201">
        <f t="shared" si="407"/>
        <v>0.30340107113052184</v>
      </c>
      <c r="AM201">
        <f t="shared" si="408"/>
        <v>1.4738872755195875</v>
      </c>
      <c r="AN201">
        <f t="shared" si="409"/>
        <v>-1</v>
      </c>
      <c r="AO201" s="1">
        <v>2355.697021484375</v>
      </c>
      <c r="AP201" s="1">
        <v>0.5</v>
      </c>
      <c r="AQ201">
        <f t="shared" si="410"/>
        <v>100.42226220991185</v>
      </c>
      <c r="AR201">
        <f t="shared" si="411"/>
        <v>1.6916927741996972</v>
      </c>
      <c r="AS201">
        <f t="shared" si="412"/>
        <v>2.0336160708468292</v>
      </c>
      <c r="AT201">
        <f t="shared" si="413"/>
        <v>25.53270149230957</v>
      </c>
      <c r="AU201" s="1">
        <v>1.45</v>
      </c>
      <c r="AV201">
        <f t="shared" si="414"/>
        <v>5.3901869058609009</v>
      </c>
      <c r="AW201" s="1">
        <v>1</v>
      </c>
      <c r="AX201">
        <f t="shared" si="415"/>
        <v>10.780373811721802</v>
      </c>
      <c r="AY201" s="1">
        <v>24.193042755126953</v>
      </c>
      <c r="AZ201" s="1">
        <v>25.53270149230957</v>
      </c>
      <c r="BA201" s="1">
        <v>25.101299285888672</v>
      </c>
      <c r="BB201" s="1">
        <v>249.9033203125</v>
      </c>
      <c r="BC201" s="1">
        <v>248.11631774902344</v>
      </c>
      <c r="BD201" s="1">
        <v>14.798675537109375</v>
      </c>
      <c r="BE201" s="1">
        <v>15.603438377380371</v>
      </c>
      <c r="BF201" s="1">
        <v>39.079666137695312</v>
      </c>
      <c r="BG201" s="1">
        <v>41.204845428466797</v>
      </c>
      <c r="BH201" s="1">
        <v>300.04864501953125</v>
      </c>
      <c r="BI201" s="1">
        <v>2355.697021484375</v>
      </c>
      <c r="BJ201" s="1">
        <v>110.20137786865234</v>
      </c>
      <c r="BK201" s="1">
        <v>80.011711120605469</v>
      </c>
      <c r="BL201" s="1">
        <v>0.46372926235198975</v>
      </c>
      <c r="BM201" s="1">
        <v>-0.14685516059398651</v>
      </c>
      <c r="BN201" s="1">
        <v>0.75</v>
      </c>
      <c r="BO201" s="1">
        <v>-1.355140209197998</v>
      </c>
      <c r="BP201" s="1">
        <v>7.355140209197998</v>
      </c>
      <c r="BQ201" s="1">
        <v>1</v>
      </c>
      <c r="BR201" s="1">
        <v>0</v>
      </c>
      <c r="BS201" s="1">
        <v>0.15999999642372131</v>
      </c>
      <c r="BT201" s="1">
        <v>111115</v>
      </c>
      <c r="BU201">
        <f t="shared" si="416"/>
        <v>2.0693010001346983</v>
      </c>
      <c r="BV201">
        <f t="shared" si="417"/>
        <v>1.6916927741996973E-3</v>
      </c>
      <c r="BW201">
        <f t="shared" si="418"/>
        <v>298.68270149230955</v>
      </c>
      <c r="BX201">
        <f t="shared" si="419"/>
        <v>297.34304275512693</v>
      </c>
      <c r="BY201">
        <f t="shared" si="420"/>
        <v>376.91151501287095</v>
      </c>
      <c r="BZ201">
        <f t="shared" si="421"/>
        <v>0.99476983339662328</v>
      </c>
      <c r="CA201">
        <f t="shared" si="422"/>
        <v>3.2820738747859561</v>
      </c>
      <c r="CB201">
        <f t="shared" si="423"/>
        <v>41.0199185696545</v>
      </c>
      <c r="CC201">
        <f t="shared" si="424"/>
        <v>25.416480192274129</v>
      </c>
      <c r="CD201">
        <f t="shared" si="425"/>
        <v>24.862872123718262</v>
      </c>
      <c r="CE201">
        <f t="shared" si="426"/>
        <v>3.1537750008159571</v>
      </c>
      <c r="CF201">
        <f t="shared" si="427"/>
        <v>6.4674498587741089E-2</v>
      </c>
      <c r="CG201">
        <f t="shared" si="428"/>
        <v>1.2484578039391272</v>
      </c>
      <c r="CH201">
        <f t="shared" si="429"/>
        <v>1.9053171968768299</v>
      </c>
      <c r="CI201">
        <f t="shared" si="430"/>
        <v>4.0456451128681278E-2</v>
      </c>
      <c r="CJ201">
        <f t="shared" si="431"/>
        <v>12.688662885680081</v>
      </c>
      <c r="CK201">
        <f t="shared" si="432"/>
        <v>0.63915615223768263</v>
      </c>
      <c r="CL201">
        <f t="shared" si="433"/>
        <v>36.61589997340765</v>
      </c>
      <c r="CM201">
        <f t="shared" si="434"/>
        <v>247.70580805328188</v>
      </c>
      <c r="CN201">
        <f t="shared" si="435"/>
        <v>4.8457052550787989E-3</v>
      </c>
      <c r="CO201">
        <f t="shared" si="436"/>
        <v>0</v>
      </c>
      <c r="CP201">
        <f t="shared" si="437"/>
        <v>2058.8850895245432</v>
      </c>
      <c r="CQ201">
        <f t="shared" si="438"/>
        <v>366.1207275390625</v>
      </c>
      <c r="CR201">
        <f t="shared" si="439"/>
        <v>9.7550137907990081E-2</v>
      </c>
      <c r="CS201">
        <v>-9999</v>
      </c>
    </row>
    <row r="202" spans="1:97" x14ac:dyDescent="0.2">
      <c r="A202" t="s">
        <v>125</v>
      </c>
      <c r="B202" t="s">
        <v>127</v>
      </c>
      <c r="C202" t="s">
        <v>279</v>
      </c>
      <c r="D202">
        <v>1</v>
      </c>
      <c r="E202">
        <v>2</v>
      </c>
      <c r="F202" t="s">
        <v>158</v>
      </c>
      <c r="G202" t="s">
        <v>135</v>
      </c>
      <c r="H202" t="s">
        <v>299</v>
      </c>
      <c r="I202">
        <v>3</v>
      </c>
      <c r="J202" s="8">
        <v>20130621</v>
      </c>
      <c r="K202" t="s">
        <v>147</v>
      </c>
      <c r="L202" t="s">
        <v>140</v>
      </c>
      <c r="M202" t="s">
        <v>143</v>
      </c>
      <c r="N202">
        <v>0</v>
      </c>
      <c r="O202" s="1">
        <v>16</v>
      </c>
      <c r="P202" s="1" t="s">
        <v>315</v>
      </c>
      <c r="Q202" s="1">
        <v>3940.4999984493479</v>
      </c>
      <c r="R202" s="1">
        <v>0</v>
      </c>
      <c r="S202">
        <f t="shared" si="400"/>
        <v>0.12615992467355142</v>
      </c>
      <c r="T202">
        <f t="shared" si="401"/>
        <v>6.3010109410677875E-2</v>
      </c>
      <c r="U202">
        <f t="shared" si="402"/>
        <v>92.903062597795596</v>
      </c>
      <c r="V202" s="1">
        <v>16</v>
      </c>
      <c r="W202" s="1">
        <v>15</v>
      </c>
      <c r="X202" s="1">
        <v>0</v>
      </c>
      <c r="Y202" s="1">
        <v>0</v>
      </c>
      <c r="Z202" s="1">
        <v>776.2998046875</v>
      </c>
      <c r="AA202" s="1">
        <v>1098.16259765625</v>
      </c>
      <c r="AB202" s="1">
        <v>1023.5303955078125</v>
      </c>
      <c r="AC202">
        <v>-9999</v>
      </c>
      <c r="AD202">
        <f t="shared" si="403"/>
        <v>0.29309211008978509</v>
      </c>
      <c r="AE202">
        <f t="shared" si="404"/>
        <v>6.7960976186696789E-2</v>
      </c>
      <c r="AF202" s="1">
        <v>-1</v>
      </c>
      <c r="AG202" s="1">
        <v>0.87</v>
      </c>
      <c r="AH202" s="1">
        <v>0.92</v>
      </c>
      <c r="AI202" s="1">
        <v>7.9800500869750977</v>
      </c>
      <c r="AJ202">
        <f t="shared" si="405"/>
        <v>0.87399002504348744</v>
      </c>
      <c r="AK202">
        <f t="shared" si="406"/>
        <v>5.7921275048224206E-4</v>
      </c>
      <c r="AL202">
        <f t="shared" si="407"/>
        <v>0.23187582963552927</v>
      </c>
      <c r="AM202">
        <f t="shared" si="408"/>
        <v>1.414611456843424</v>
      </c>
      <c r="AN202">
        <f t="shared" si="409"/>
        <v>-1</v>
      </c>
      <c r="AO202" s="1">
        <v>2224.6181640625</v>
      </c>
      <c r="AP202" s="1">
        <v>0.5</v>
      </c>
      <c r="AQ202">
        <f t="shared" si="410"/>
        <v>66.068062002631919</v>
      </c>
      <c r="AR202">
        <f t="shared" si="411"/>
        <v>1.5952520409151634</v>
      </c>
      <c r="AS202">
        <f t="shared" si="412"/>
        <v>1.9806433041347191</v>
      </c>
      <c r="AT202">
        <f t="shared" si="413"/>
        <v>25.224605560302734</v>
      </c>
      <c r="AU202" s="1">
        <v>1.45</v>
      </c>
      <c r="AV202">
        <f t="shared" si="414"/>
        <v>5.3901869058609009</v>
      </c>
      <c r="AW202" s="1">
        <v>1</v>
      </c>
      <c r="AX202">
        <f t="shared" si="415"/>
        <v>10.780373811721802</v>
      </c>
      <c r="AY202" s="1">
        <v>24.182815551757812</v>
      </c>
      <c r="AZ202" s="1">
        <v>25.224605560302734</v>
      </c>
      <c r="BA202" s="1">
        <v>25.096817016601562</v>
      </c>
      <c r="BB202" s="1">
        <v>100.18836212158203</v>
      </c>
      <c r="BC202" s="1">
        <v>100.05026245117188</v>
      </c>
      <c r="BD202" s="1">
        <v>14.762367248535156</v>
      </c>
      <c r="BE202" s="1">
        <v>15.521327018737793</v>
      </c>
      <c r="BF202" s="1">
        <v>39.006912231445312</v>
      </c>
      <c r="BG202" s="1">
        <v>41.0123291015625</v>
      </c>
      <c r="BH202" s="1">
        <v>300.0439453125</v>
      </c>
      <c r="BI202" s="1">
        <v>2224.6181640625</v>
      </c>
      <c r="BJ202" s="1">
        <v>110.44639587402344</v>
      </c>
      <c r="BK202" s="1">
        <v>80.010078430175781</v>
      </c>
      <c r="BL202" s="1">
        <v>0.55279481410980225</v>
      </c>
      <c r="BM202" s="1">
        <v>-0.15005283057689667</v>
      </c>
      <c r="BN202" s="1">
        <v>0.75</v>
      </c>
      <c r="BO202" s="1">
        <v>-1.355140209197998</v>
      </c>
      <c r="BP202" s="1">
        <v>7.355140209197998</v>
      </c>
      <c r="BQ202" s="1">
        <v>1</v>
      </c>
      <c r="BR202" s="1">
        <v>0</v>
      </c>
      <c r="BS202" s="1">
        <v>0.15999999642372131</v>
      </c>
      <c r="BT202" s="1">
        <v>111115</v>
      </c>
      <c r="BU202">
        <f t="shared" si="416"/>
        <v>2.069268588362069</v>
      </c>
      <c r="BV202">
        <f t="shared" si="417"/>
        <v>1.5952520409151633E-3</v>
      </c>
      <c r="BW202">
        <f t="shared" si="418"/>
        <v>298.37460556030271</v>
      </c>
      <c r="BX202">
        <f t="shared" si="419"/>
        <v>297.33281555175779</v>
      </c>
      <c r="BY202">
        <f t="shared" si="420"/>
        <v>355.93889829414547</v>
      </c>
      <c r="BZ202">
        <f t="shared" si="421"/>
        <v>0.94878074970145909</v>
      </c>
      <c r="CA202">
        <f t="shared" si="422"/>
        <v>3.2225058962443365</v>
      </c>
      <c r="CB202">
        <f t="shared" si="423"/>
        <v>40.276249685926679</v>
      </c>
      <c r="CC202">
        <f t="shared" si="424"/>
        <v>24.754922667188886</v>
      </c>
      <c r="CD202">
        <f t="shared" si="425"/>
        <v>24.703710556030273</v>
      </c>
      <c r="CE202">
        <f t="shared" si="426"/>
        <v>3.123941786063456</v>
      </c>
      <c r="CF202">
        <f t="shared" si="427"/>
        <v>6.264396228199344E-2</v>
      </c>
      <c r="CG202">
        <f t="shared" si="428"/>
        <v>1.2418625921096174</v>
      </c>
      <c r="CH202">
        <f t="shared" si="429"/>
        <v>1.8820791939538386</v>
      </c>
      <c r="CI202">
        <f t="shared" si="430"/>
        <v>3.9185208642811033E-2</v>
      </c>
      <c r="CJ202">
        <f t="shared" si="431"/>
        <v>7.4331813248531562</v>
      </c>
      <c r="CK202">
        <f t="shared" si="432"/>
        <v>0.92856390699760161</v>
      </c>
      <c r="CL202">
        <f t="shared" si="433"/>
        <v>37.140626146881431</v>
      </c>
      <c r="CM202">
        <f t="shared" si="434"/>
        <v>100.03446375056242</v>
      </c>
      <c r="CN202">
        <f t="shared" si="435"/>
        <v>4.6840442996754221E-4</v>
      </c>
      <c r="CO202">
        <f t="shared" si="436"/>
        <v>0</v>
      </c>
      <c r="CP202">
        <f t="shared" si="437"/>
        <v>1944.2940849211814</v>
      </c>
      <c r="CQ202">
        <f t="shared" si="438"/>
        <v>321.86279296875</v>
      </c>
      <c r="CR202">
        <f t="shared" si="439"/>
        <v>6.7960976186696789E-2</v>
      </c>
      <c r="CS202">
        <v>-9999</v>
      </c>
    </row>
    <row r="203" spans="1:97" x14ac:dyDescent="0.2">
      <c r="A203" t="s">
        <v>125</v>
      </c>
      <c r="B203" t="s">
        <v>127</v>
      </c>
      <c r="C203" t="s">
        <v>279</v>
      </c>
      <c r="D203">
        <v>1</v>
      </c>
      <c r="E203">
        <v>2</v>
      </c>
      <c r="F203" t="s">
        <v>158</v>
      </c>
      <c r="G203" t="s">
        <v>135</v>
      </c>
      <c r="H203" t="s">
        <v>299</v>
      </c>
      <c r="I203">
        <v>3</v>
      </c>
      <c r="J203" s="8">
        <v>20130621</v>
      </c>
      <c r="K203" t="s">
        <v>147</v>
      </c>
      <c r="L203" t="s">
        <v>140</v>
      </c>
      <c r="M203" t="s">
        <v>143</v>
      </c>
      <c r="N203">
        <v>0</v>
      </c>
      <c r="O203" s="1">
        <v>17</v>
      </c>
      <c r="P203" s="1" t="s">
        <v>316</v>
      </c>
      <c r="Q203" s="1">
        <v>4171.9999996554106</v>
      </c>
      <c r="R203" s="1">
        <v>0</v>
      </c>
      <c r="S203">
        <f t="shared" si="400"/>
        <v>-0.59951608074598983</v>
      </c>
      <c r="T203">
        <f t="shared" si="401"/>
        <v>6.2949171383846703E-2</v>
      </c>
      <c r="U203">
        <f t="shared" si="402"/>
        <v>62.767733623845942</v>
      </c>
      <c r="V203" s="1">
        <v>17</v>
      </c>
      <c r="W203" s="1">
        <v>16</v>
      </c>
      <c r="X203" s="1">
        <v>0</v>
      </c>
      <c r="Y203" s="1">
        <v>0</v>
      </c>
      <c r="Z203" s="1">
        <v>768.140625</v>
      </c>
      <c r="AA203" s="1">
        <v>1091.6505126953125</v>
      </c>
      <c r="AB203" s="1">
        <v>1015.740966796875</v>
      </c>
      <c r="AC203">
        <v>-9999</v>
      </c>
      <c r="AD203">
        <f t="shared" si="403"/>
        <v>0.29634932053167684</v>
      </c>
      <c r="AE203">
        <f t="shared" si="404"/>
        <v>6.9536490860078404E-2</v>
      </c>
      <c r="AF203" s="1">
        <v>-1</v>
      </c>
      <c r="AG203" s="1">
        <v>0.87</v>
      </c>
      <c r="AH203" s="1">
        <v>0.92</v>
      </c>
      <c r="AI203" s="1">
        <v>13.05361270904541</v>
      </c>
      <c r="AJ203">
        <f t="shared" si="405"/>
        <v>0.87652680635452274</v>
      </c>
      <c r="AK203">
        <f t="shared" si="406"/>
        <v>2.8102487207119195E-4</v>
      </c>
      <c r="AL203">
        <f t="shared" si="407"/>
        <v>0.23464366557454494</v>
      </c>
      <c r="AM203">
        <f t="shared" si="408"/>
        <v>1.421159716289335</v>
      </c>
      <c r="AN203">
        <f t="shared" si="409"/>
        <v>-1</v>
      </c>
      <c r="AO203" s="1">
        <v>1625.8299560546875</v>
      </c>
      <c r="AP203" s="1">
        <v>0.5</v>
      </c>
      <c r="AQ203">
        <f t="shared" si="410"/>
        <v>49.54765424421236</v>
      </c>
      <c r="AR203">
        <f t="shared" si="411"/>
        <v>1.6174614314839326</v>
      </c>
      <c r="AS203">
        <f t="shared" si="412"/>
        <v>2.0097164834216317</v>
      </c>
      <c r="AT203">
        <f t="shared" si="413"/>
        <v>25.412263870239258</v>
      </c>
      <c r="AU203" s="1">
        <v>1.45</v>
      </c>
      <c r="AV203">
        <f t="shared" si="414"/>
        <v>5.3901869058609009</v>
      </c>
      <c r="AW203" s="1">
        <v>1</v>
      </c>
      <c r="AX203">
        <f t="shared" si="415"/>
        <v>10.780373811721802</v>
      </c>
      <c r="AY203" s="1">
        <v>24.299562454223633</v>
      </c>
      <c r="AZ203" s="1">
        <v>25.412263870239258</v>
      </c>
      <c r="BA203" s="1">
        <v>25.101539611816406</v>
      </c>
      <c r="BB203" s="1">
        <v>49.527652740478516</v>
      </c>
      <c r="BC203" s="1">
        <v>49.778488159179688</v>
      </c>
      <c r="BD203" s="1">
        <v>14.839546203613281</v>
      </c>
      <c r="BE203" s="1">
        <v>15.60906982421875</v>
      </c>
      <c r="BF203" s="1">
        <v>38.939662933349609</v>
      </c>
      <c r="BG203" s="1">
        <v>40.958927154541016</v>
      </c>
      <c r="BH203" s="1">
        <v>300.0181884765625</v>
      </c>
      <c r="BI203" s="1">
        <v>1625.8299560546875</v>
      </c>
      <c r="BJ203" s="1">
        <v>111.37557220458984</v>
      </c>
      <c r="BK203" s="1">
        <v>80.014900207519531</v>
      </c>
      <c r="BL203" s="1">
        <v>0.4877389669418335</v>
      </c>
      <c r="BM203" s="1">
        <v>-0.15038947761058807</v>
      </c>
      <c r="BN203" s="1">
        <v>0.75</v>
      </c>
      <c r="BO203" s="1">
        <v>-1.355140209197998</v>
      </c>
      <c r="BP203" s="1">
        <v>7.355140209197998</v>
      </c>
      <c r="BQ203" s="1">
        <v>1</v>
      </c>
      <c r="BR203" s="1">
        <v>0</v>
      </c>
      <c r="BS203" s="1">
        <v>0.15999999642372131</v>
      </c>
      <c r="BT203" s="1">
        <v>111115</v>
      </c>
      <c r="BU203">
        <f t="shared" si="416"/>
        <v>2.0690909550107754</v>
      </c>
      <c r="BV203">
        <f t="shared" si="417"/>
        <v>1.6174614314839325E-3</v>
      </c>
      <c r="BW203">
        <f t="shared" si="418"/>
        <v>298.56226387023924</v>
      </c>
      <c r="BX203">
        <f t="shared" si="419"/>
        <v>297.44956245422361</v>
      </c>
      <c r="BY203">
        <f t="shared" si="420"/>
        <v>260.13278715432898</v>
      </c>
      <c r="BZ203">
        <f t="shared" si="421"/>
        <v>0.61039308384912727</v>
      </c>
      <c r="CA203">
        <f t="shared" si="422"/>
        <v>3.2586746477386996</v>
      </c>
      <c r="CB203">
        <f t="shared" si="423"/>
        <v>40.725847801938023</v>
      </c>
      <c r="CC203">
        <f t="shared" si="424"/>
        <v>25.116777977719273</v>
      </c>
      <c r="CD203">
        <f t="shared" si="425"/>
        <v>24.855913162231445</v>
      </c>
      <c r="CE203">
        <f t="shared" si="426"/>
        <v>3.1524654281107356</v>
      </c>
      <c r="CF203">
        <f t="shared" si="427"/>
        <v>6.2583730071798099E-2</v>
      </c>
      <c r="CG203">
        <f t="shared" si="428"/>
        <v>1.2489581643170677</v>
      </c>
      <c r="CH203">
        <f t="shared" si="429"/>
        <v>1.9035072637936679</v>
      </c>
      <c r="CI203">
        <f t="shared" si="430"/>
        <v>3.914750057134396E-2</v>
      </c>
      <c r="CJ203">
        <f t="shared" si="431"/>
        <v>5.0223539421642016</v>
      </c>
      <c r="CK203">
        <f t="shared" si="432"/>
        <v>1.2609409394501849</v>
      </c>
      <c r="CL203">
        <f t="shared" si="433"/>
        <v>36.908074472963037</v>
      </c>
      <c r="CM203">
        <f t="shared" si="434"/>
        <v>49.853564100250217</v>
      </c>
      <c r="CN203">
        <f t="shared" si="435"/>
        <v>-4.4383956403632246E-3</v>
      </c>
      <c r="CO203">
        <f t="shared" si="436"/>
        <v>0</v>
      </c>
      <c r="CP203">
        <f t="shared" si="437"/>
        <v>1425.0835390561292</v>
      </c>
      <c r="CQ203">
        <f t="shared" si="438"/>
        <v>323.5098876953125</v>
      </c>
      <c r="CR203">
        <f t="shared" si="439"/>
        <v>6.9536490860078404E-2</v>
      </c>
      <c r="CS203">
        <v>-9999</v>
      </c>
    </row>
    <row r="204" spans="1:97" x14ac:dyDescent="0.2">
      <c r="A204" t="s">
        <v>125</v>
      </c>
      <c r="B204" t="s">
        <v>127</v>
      </c>
      <c r="C204" t="s">
        <v>279</v>
      </c>
      <c r="D204">
        <v>1</v>
      </c>
      <c r="E204">
        <v>2</v>
      </c>
      <c r="F204" t="s">
        <v>158</v>
      </c>
      <c r="G204" t="s">
        <v>135</v>
      </c>
      <c r="H204" t="s">
        <v>299</v>
      </c>
      <c r="I204">
        <v>4</v>
      </c>
      <c r="J204" s="8">
        <v>20130621</v>
      </c>
      <c r="K204" t="s">
        <v>147</v>
      </c>
      <c r="L204" t="s">
        <v>140</v>
      </c>
      <c r="M204" t="s">
        <v>143</v>
      </c>
      <c r="N204">
        <v>0</v>
      </c>
      <c r="O204" s="1">
        <v>18</v>
      </c>
      <c r="P204" s="1" t="s">
        <v>317</v>
      </c>
      <c r="Q204" s="1">
        <v>4653.4999998966232</v>
      </c>
      <c r="R204" s="1">
        <v>0</v>
      </c>
      <c r="S204">
        <f t="shared" ref="S204:S211" si="440">(BB204-BC204*(1000-BD204)/(1000-BE204))*BU204</f>
        <v>6.6825172231457426</v>
      </c>
      <c r="T204">
        <f t="shared" ref="T204:T211" si="441">IF(CF204&lt;&gt;0,1/(1/CF204-1/AX204),0)</f>
        <v>6.3577153794500463E-2</v>
      </c>
      <c r="U204">
        <f t="shared" ref="U204:U211" si="442">((CI204-BV204/2)*BC204-S204)/(CI204+BV204/2)</f>
        <v>212.41161505061729</v>
      </c>
      <c r="V204" s="1">
        <v>18</v>
      </c>
      <c r="W204" s="1">
        <v>17</v>
      </c>
      <c r="X204" s="1">
        <v>0</v>
      </c>
      <c r="Y204" s="1">
        <v>0</v>
      </c>
      <c r="Z204" s="1">
        <v>752.18408203125</v>
      </c>
      <c r="AA204" s="1">
        <v>1116.264892578125</v>
      </c>
      <c r="AB204" s="1">
        <v>1013.4760131835938</v>
      </c>
      <c r="AC204">
        <v>-9999</v>
      </c>
      <c r="AD204">
        <f t="shared" ref="AD204:AD211" si="443">CQ204/AA204</f>
        <v>0.32615986847529899</v>
      </c>
      <c r="AE204">
        <f t="shared" ref="AE204:AE211" si="444">(AA204-AB204)/AA204</f>
        <v>9.2082873946819285E-2</v>
      </c>
      <c r="AF204" s="1">
        <v>-1</v>
      </c>
      <c r="AG204" s="1">
        <v>0.87</v>
      </c>
      <c r="AH204" s="1">
        <v>0.92</v>
      </c>
      <c r="AI204" s="1">
        <v>13.023255348205566</v>
      </c>
      <c r="AJ204">
        <f t="shared" ref="AJ204:AJ211" si="445">(AI204*AH204+(100-AI204)*AG204)/100</f>
        <v>0.87651162767410273</v>
      </c>
      <c r="AK204">
        <f t="shared" ref="AK204:AK211" si="446">(S204-AF204)/CP204</f>
        <v>5.0132850782605284E-3</v>
      </c>
      <c r="AL204">
        <f t="shared" ref="AL204:AL211" si="447">(AA204-AB204)/(AA204-Z204)</f>
        <v>0.28232435332182193</v>
      </c>
      <c r="AM204">
        <f t="shared" ref="AM204:AM211" si="448">(Y204-AA204)/(Y204-Z204)</f>
        <v>1.4840315279787442</v>
      </c>
      <c r="AN204">
        <f t="shared" ref="AN204:AN211" si="449">(Y204-AA204)/AA204</f>
        <v>-1</v>
      </c>
      <c r="AO204" s="1">
        <v>1748.3302001953125</v>
      </c>
      <c r="AP204" s="1">
        <v>0.5</v>
      </c>
      <c r="AQ204">
        <f t="shared" ref="AQ204:AQ211" si="450">AE204*AP204*AJ204*AO204</f>
        <v>70.555359809964727</v>
      </c>
      <c r="AR204">
        <f t="shared" ref="AR204:AR211" si="451">BV204*1000</f>
        <v>1.9007708261762288</v>
      </c>
      <c r="AS204">
        <f t="shared" ref="AS204:AS211" si="452">(CA204-CG204)</f>
        <v>2.3332133745407901</v>
      </c>
      <c r="AT204">
        <f t="shared" ref="AT204:AT211" si="453">(AZ204+BZ204*R204)</f>
        <v>27.083383560180664</v>
      </c>
      <c r="AU204" s="1">
        <v>1.45</v>
      </c>
      <c r="AV204">
        <f t="shared" ref="AV204:AV211" si="454">(AU204*BO204+BP204)</f>
        <v>5.3901869058609009</v>
      </c>
      <c r="AW204" s="1">
        <v>1</v>
      </c>
      <c r="AX204">
        <f t="shared" ref="AX204:AX211" si="455">AV204*(AW204+1)*(AW204+1)/(AW204*AW204+1)</f>
        <v>10.780373811721802</v>
      </c>
      <c r="AY204" s="1">
        <v>26.582021713256836</v>
      </c>
      <c r="AZ204" s="1">
        <v>27.083383560180664</v>
      </c>
      <c r="BA204" s="1">
        <v>28.030244827270508</v>
      </c>
      <c r="BB204" s="1">
        <v>399.65509033203125</v>
      </c>
      <c r="BC204" s="1">
        <v>396.0616455078125</v>
      </c>
      <c r="BD204" s="1">
        <v>14.886996269226074</v>
      </c>
      <c r="BE204" s="1">
        <v>15.791118621826172</v>
      </c>
      <c r="BF204" s="1">
        <v>34.109127044677734</v>
      </c>
      <c r="BG204" s="1">
        <v>36.180656433105469</v>
      </c>
      <c r="BH204" s="1">
        <v>300.0252685546875</v>
      </c>
      <c r="BI204" s="1">
        <v>1748.3302001953125</v>
      </c>
      <c r="BJ204" s="1">
        <v>112.57636260986328</v>
      </c>
      <c r="BK204" s="1">
        <v>80.01409912109375</v>
      </c>
      <c r="BL204" s="1">
        <v>0.35175645351409912</v>
      </c>
      <c r="BM204" s="1">
        <v>-0.14319495856761932</v>
      </c>
      <c r="BN204" s="1">
        <v>0.5</v>
      </c>
      <c r="BO204" s="1">
        <v>-1.355140209197998</v>
      </c>
      <c r="BP204" s="1">
        <v>7.355140209197998</v>
      </c>
      <c r="BQ204" s="1">
        <v>1</v>
      </c>
      <c r="BR204" s="1">
        <v>0</v>
      </c>
      <c r="BS204" s="1">
        <v>0.15999999642372131</v>
      </c>
      <c r="BT204" s="1">
        <v>111115</v>
      </c>
      <c r="BU204">
        <f t="shared" ref="BU204:BU211" si="456">BH204*0.000001/(AU204*0.0001)</f>
        <v>2.0691397831357756</v>
      </c>
      <c r="BV204">
        <f t="shared" ref="BV204:BV211" si="457">(BE204-BD204)/(1000-BE204)*BU204</f>
        <v>1.9007708261762288E-3</v>
      </c>
      <c r="BW204">
        <f t="shared" ref="BW204:BW211" si="458">(AZ204+273.15)</f>
        <v>300.23338356018064</v>
      </c>
      <c r="BX204">
        <f t="shared" ref="BX204:BX211" si="459">(AY204+273.15)</f>
        <v>299.73202171325681</v>
      </c>
      <c r="BY204">
        <f t="shared" ref="BY204:BY211" si="460">(BI204*BQ204+BJ204*BR204)*BS204</f>
        <v>279.73282577873397</v>
      </c>
      <c r="BZ204">
        <f t="shared" ref="BZ204:BZ211" si="461">((BY204+0.00000010773*(BX204^4-BW204^4))-BV204*44100)/(AV204*51.4+0.00000043092*BW204^3)</f>
        <v>0.6583476654317777</v>
      </c>
      <c r="CA204">
        <f t="shared" ref="CA204:CA211" si="462">0.61365*EXP(17.502*AT204/(240.97+AT204))</f>
        <v>3.5967255051805389</v>
      </c>
      <c r="CB204">
        <f t="shared" ref="CB204:CB211" si="463">CA204*1000/BK204</f>
        <v>44.951146669004373</v>
      </c>
      <c r="CC204">
        <f t="shared" ref="CC204:CC211" si="464">(CB204-BE204)</f>
        <v>29.160028047178201</v>
      </c>
      <c r="CD204">
        <f t="shared" ref="CD204:CD211" si="465">IF(R204,AZ204,(AY204+AZ204)/2)</f>
        <v>26.83270263671875</v>
      </c>
      <c r="CE204">
        <f t="shared" ref="CE204:CE211" si="466">0.61365*EXP(17.502*CD204/(240.97+CD204))</f>
        <v>3.5441420852374073</v>
      </c>
      <c r="CF204">
        <f t="shared" ref="CF204:CF211" si="467">IF(CC204&lt;&gt;0,(1000-(CB204+BE204)/2)/CC204*BV204,0)</f>
        <v>6.3204406398513227E-2</v>
      </c>
      <c r="CG204">
        <f t="shared" ref="CG204:CG211" si="468">BE204*BK204/1000</f>
        <v>1.2635121306397485</v>
      </c>
      <c r="CH204">
        <f t="shared" ref="CH204:CH211" si="469">(CE204-CG204)</f>
        <v>2.2806299545976589</v>
      </c>
      <c r="CI204">
        <f t="shared" ref="CI204:CI211" si="470">1/(1.6/T204+1.37/AX204)</f>
        <v>3.9536074762192723E-2</v>
      </c>
      <c r="CJ204">
        <f t="shared" ref="CJ204:CJ211" si="471">U204*BK204*0.001</f>
        <v>16.995924021131703</v>
      </c>
      <c r="CK204">
        <f t="shared" ref="CK204:CK211" si="472">U204/BC204</f>
        <v>0.53630947974846854</v>
      </c>
      <c r="CL204">
        <f t="shared" ref="CL204:CL211" si="473">(1-BV204*BK204/CA204/T204)*100</f>
        <v>33.489853987374595</v>
      </c>
      <c r="CM204">
        <f t="shared" ref="CM204:CM211" si="474">(BC204-S204/(AX204/1.35))</f>
        <v>395.22481012447565</v>
      </c>
      <c r="CN204">
        <f t="shared" ref="CN204:CN211" si="475">S204*CL204/100/CM204</f>
        <v>5.6625120776396184E-3</v>
      </c>
      <c r="CO204">
        <f t="shared" ref="CO204:CO211" si="476">(Y204-X204)</f>
        <v>0</v>
      </c>
      <c r="CP204">
        <f t="shared" ref="CP204:CP211" si="477">BI204*AJ204</f>
        <v>1532.4317494849834</v>
      </c>
      <c r="CQ204">
        <f t="shared" ref="CQ204:CQ211" si="478">(AA204-Z204)</f>
        <v>364.080810546875</v>
      </c>
      <c r="CR204">
        <f t="shared" ref="CR204:CR211" si="479">(AA204-AB204)/(AA204-X204)</f>
        <v>9.2082873946819285E-2</v>
      </c>
      <c r="CS204">
        <v>-9999</v>
      </c>
    </row>
    <row r="205" spans="1:97" x14ac:dyDescent="0.2">
      <c r="A205" t="s">
        <v>125</v>
      </c>
      <c r="B205" t="s">
        <v>127</v>
      </c>
      <c r="C205" t="s">
        <v>279</v>
      </c>
      <c r="D205">
        <v>1</v>
      </c>
      <c r="E205">
        <v>2</v>
      </c>
      <c r="F205" t="s">
        <v>158</v>
      </c>
      <c r="G205" t="s">
        <v>135</v>
      </c>
      <c r="H205" t="s">
        <v>299</v>
      </c>
      <c r="I205">
        <v>4</v>
      </c>
      <c r="J205" s="8">
        <v>20130621</v>
      </c>
      <c r="K205" t="s">
        <v>147</v>
      </c>
      <c r="L205" t="s">
        <v>140</v>
      </c>
      <c r="M205" t="s">
        <v>143</v>
      </c>
      <c r="N205">
        <v>0</v>
      </c>
      <c r="O205" s="1">
        <v>19</v>
      </c>
      <c r="P205" s="1" t="s">
        <v>318</v>
      </c>
      <c r="Q205" s="1">
        <v>4792.4999992763624</v>
      </c>
      <c r="R205" s="1">
        <v>0</v>
      </c>
      <c r="S205">
        <f t="shared" si="440"/>
        <v>3.1198064539343608</v>
      </c>
      <c r="T205">
        <f t="shared" si="441"/>
        <v>6.0782158021149744E-2</v>
      </c>
      <c r="U205">
        <f t="shared" si="442"/>
        <v>155.93451933369562</v>
      </c>
      <c r="V205" s="1">
        <v>19</v>
      </c>
      <c r="W205" s="1">
        <v>18</v>
      </c>
      <c r="X205" s="1">
        <v>0</v>
      </c>
      <c r="Y205" s="1">
        <v>0</v>
      </c>
      <c r="Z205" s="1">
        <v>765.9619140625</v>
      </c>
      <c r="AA205" s="1">
        <v>1099.6820068359375</v>
      </c>
      <c r="AB205" s="1">
        <v>989.71307373046875</v>
      </c>
      <c r="AC205">
        <v>-9999</v>
      </c>
      <c r="AD205">
        <f t="shared" si="443"/>
        <v>0.30346963094689017</v>
      </c>
      <c r="AE205">
        <f t="shared" si="444"/>
        <v>0.10000066603060744</v>
      </c>
      <c r="AF205" s="1">
        <v>-1</v>
      </c>
      <c r="AG205" s="1">
        <v>0.87</v>
      </c>
      <c r="AH205" s="1">
        <v>0.92</v>
      </c>
      <c r="AI205" s="1">
        <v>7.9552516937255859</v>
      </c>
      <c r="AJ205">
        <f t="shared" si="445"/>
        <v>0.87397762584686278</v>
      </c>
      <c r="AK205">
        <f t="shared" si="446"/>
        <v>2.1197964551213071E-3</v>
      </c>
      <c r="AL205">
        <f t="shared" si="447"/>
        <v>0.32952445923034857</v>
      </c>
      <c r="AM205">
        <f t="shared" si="448"/>
        <v>1.4356875800827442</v>
      </c>
      <c r="AN205">
        <f t="shared" si="449"/>
        <v>-1</v>
      </c>
      <c r="AO205" s="1">
        <v>2223.7314453125</v>
      </c>
      <c r="AP205" s="1">
        <v>0.5</v>
      </c>
      <c r="AQ205">
        <f t="shared" si="450"/>
        <v>97.175223667183417</v>
      </c>
      <c r="AR205">
        <f t="shared" si="451"/>
        <v>1.8325639159753335</v>
      </c>
      <c r="AS205">
        <f t="shared" si="452"/>
        <v>2.3519082896816204</v>
      </c>
      <c r="AT205">
        <f t="shared" si="453"/>
        <v>27.19212532043457</v>
      </c>
      <c r="AU205" s="1">
        <v>1.45</v>
      </c>
      <c r="AV205">
        <f t="shared" si="454"/>
        <v>5.3901869058609009</v>
      </c>
      <c r="AW205" s="1">
        <v>1</v>
      </c>
      <c r="AX205">
        <f t="shared" si="455"/>
        <v>10.780373811721802</v>
      </c>
      <c r="AY205" s="1">
        <v>26.696725845336914</v>
      </c>
      <c r="AZ205" s="1">
        <v>27.19212532043457</v>
      </c>
      <c r="BA205" s="1">
        <v>28.027824401855469</v>
      </c>
      <c r="BB205" s="1">
        <v>249.97883605957031</v>
      </c>
      <c r="BC205" s="1">
        <v>248.25119018554688</v>
      </c>
      <c r="BD205" s="1">
        <v>14.973549842834473</v>
      </c>
      <c r="BE205" s="1">
        <v>15.845180511474609</v>
      </c>
      <c r="BF205" s="1">
        <v>34.076480865478516</v>
      </c>
      <c r="BG205" s="1">
        <v>36.06011962890625</v>
      </c>
      <c r="BH205" s="1">
        <v>300.02542114257812</v>
      </c>
      <c r="BI205" s="1">
        <v>2223.7314453125</v>
      </c>
      <c r="BJ205" s="1">
        <v>112.61940002441406</v>
      </c>
      <c r="BK205" s="1">
        <v>80.014114379882812</v>
      </c>
      <c r="BL205" s="1">
        <v>0.62002122402191162</v>
      </c>
      <c r="BM205" s="1">
        <v>-0.13629893958568573</v>
      </c>
      <c r="BN205" s="1">
        <v>0.5</v>
      </c>
      <c r="BO205" s="1">
        <v>-1.355140209197998</v>
      </c>
      <c r="BP205" s="1">
        <v>7.355140209197998</v>
      </c>
      <c r="BQ205" s="1">
        <v>1</v>
      </c>
      <c r="BR205" s="1">
        <v>0</v>
      </c>
      <c r="BS205" s="1">
        <v>0.15999999642372131</v>
      </c>
      <c r="BT205" s="1">
        <v>111115</v>
      </c>
      <c r="BU205">
        <f t="shared" si="456"/>
        <v>2.0691408354660559</v>
      </c>
      <c r="BV205">
        <f t="shared" si="457"/>
        <v>1.8325639159753335E-3</v>
      </c>
      <c r="BW205">
        <f t="shared" si="458"/>
        <v>300.34212532043455</v>
      </c>
      <c r="BX205">
        <f t="shared" si="459"/>
        <v>299.84672584533689</v>
      </c>
      <c r="BY205">
        <f t="shared" si="460"/>
        <v>355.79702329731663</v>
      </c>
      <c r="BZ205">
        <f t="shared" si="461"/>
        <v>0.93239820865590928</v>
      </c>
      <c r="CA205">
        <f t="shared" si="462"/>
        <v>3.6197463754966397</v>
      </c>
      <c r="CB205">
        <f t="shared" si="463"/>
        <v>45.238848215093391</v>
      </c>
      <c r="CC205">
        <f t="shared" si="464"/>
        <v>29.393667703618782</v>
      </c>
      <c r="CD205">
        <f t="shared" si="465"/>
        <v>26.944425582885742</v>
      </c>
      <c r="CE205">
        <f t="shared" si="466"/>
        <v>3.5674938626795281</v>
      </c>
      <c r="CF205">
        <f t="shared" si="467"/>
        <v>6.044137602852654E-2</v>
      </c>
      <c r="CG205">
        <f t="shared" si="468"/>
        <v>1.2678380858150193</v>
      </c>
      <c r="CH205">
        <f t="shared" si="469"/>
        <v>2.2996557768645087</v>
      </c>
      <c r="CI205">
        <f t="shared" si="470"/>
        <v>3.780633004892741E-2</v>
      </c>
      <c r="CJ205">
        <f t="shared" si="471"/>
        <v>12.476962465738369</v>
      </c>
      <c r="CK205">
        <f t="shared" si="472"/>
        <v>0.62813201103748062</v>
      </c>
      <c r="CL205">
        <f t="shared" si="473"/>
        <v>33.354400898473969</v>
      </c>
      <c r="CM205">
        <f t="shared" si="474"/>
        <v>247.86050440911936</v>
      </c>
      <c r="CN205">
        <f t="shared" si="475"/>
        <v>4.1982999848339106E-3</v>
      </c>
      <c r="CO205">
        <f t="shared" si="476"/>
        <v>0</v>
      </c>
      <c r="CP205">
        <f t="shared" si="477"/>
        <v>1943.4915290952315</v>
      </c>
      <c r="CQ205">
        <f t="shared" si="478"/>
        <v>333.7200927734375</v>
      </c>
      <c r="CR205">
        <f t="shared" si="479"/>
        <v>0.10000066603060744</v>
      </c>
      <c r="CS205">
        <v>-9999</v>
      </c>
    </row>
    <row r="206" spans="1:97" x14ac:dyDescent="0.2">
      <c r="A206" t="s">
        <v>125</v>
      </c>
      <c r="B206" t="s">
        <v>127</v>
      </c>
      <c r="C206" t="s">
        <v>279</v>
      </c>
      <c r="D206">
        <v>1</v>
      </c>
      <c r="E206">
        <v>2</v>
      </c>
      <c r="F206" t="s">
        <v>158</v>
      </c>
      <c r="G206" t="s">
        <v>135</v>
      </c>
      <c r="H206" t="s">
        <v>299</v>
      </c>
      <c r="I206">
        <v>4</v>
      </c>
      <c r="J206" s="8">
        <v>20130621</v>
      </c>
      <c r="K206" t="s">
        <v>147</v>
      </c>
      <c r="L206" t="s">
        <v>140</v>
      </c>
      <c r="M206" t="s">
        <v>143</v>
      </c>
      <c r="N206">
        <v>0</v>
      </c>
      <c r="O206" s="1">
        <v>20</v>
      </c>
      <c r="P206" s="1" t="s">
        <v>319</v>
      </c>
      <c r="Q206" s="1">
        <v>4972.9999997243285</v>
      </c>
      <c r="R206" s="1">
        <v>0</v>
      </c>
      <c r="S206">
        <f t="shared" si="440"/>
        <v>-0.14676809207227715</v>
      </c>
      <c r="T206">
        <f t="shared" si="441"/>
        <v>5.9747413452739345E-2</v>
      </c>
      <c r="U206">
        <f t="shared" si="442"/>
        <v>99.02627535635105</v>
      </c>
      <c r="V206" s="1">
        <v>20</v>
      </c>
      <c r="W206" s="1">
        <v>19</v>
      </c>
      <c r="X206" s="1">
        <v>0</v>
      </c>
      <c r="Y206" s="1">
        <v>0</v>
      </c>
      <c r="Z206" s="1">
        <v>764.628173828125</v>
      </c>
      <c r="AA206" s="1">
        <v>1064.3792724609375</v>
      </c>
      <c r="AB206" s="1">
        <v>982.4139404296875</v>
      </c>
      <c r="AC206">
        <v>-9999</v>
      </c>
      <c r="AD206">
        <f t="shared" si="443"/>
        <v>0.28162057115201228</v>
      </c>
      <c r="AE206">
        <f t="shared" si="444"/>
        <v>7.7007636424316142E-2</v>
      </c>
      <c r="AF206" s="1">
        <v>-1</v>
      </c>
      <c r="AG206" s="1">
        <v>0.87</v>
      </c>
      <c r="AH206" s="1">
        <v>0.92</v>
      </c>
      <c r="AI206" s="1">
        <v>13.023255348205566</v>
      </c>
      <c r="AJ206">
        <f t="shared" si="445"/>
        <v>0.87651162767410273</v>
      </c>
      <c r="AK206">
        <f t="shared" si="446"/>
        <v>5.972032462855186E-4</v>
      </c>
      <c r="AL206">
        <f t="shared" si="447"/>
        <v>0.27344464258880152</v>
      </c>
      <c r="AM206">
        <f t="shared" si="448"/>
        <v>1.3920220427297403</v>
      </c>
      <c r="AN206">
        <f t="shared" si="449"/>
        <v>-1</v>
      </c>
      <c r="AO206" s="1">
        <v>1629.9986572265625</v>
      </c>
      <c r="AP206" s="1">
        <v>0.5</v>
      </c>
      <c r="AQ206">
        <f t="shared" si="450"/>
        <v>55.010897010354157</v>
      </c>
      <c r="AR206">
        <f t="shared" si="451"/>
        <v>1.8404860459454879</v>
      </c>
      <c r="AS206">
        <f t="shared" si="452"/>
        <v>2.401822182397189</v>
      </c>
      <c r="AT206">
        <f t="shared" si="453"/>
        <v>27.455131530761719</v>
      </c>
      <c r="AU206" s="1">
        <v>1.45</v>
      </c>
      <c r="AV206">
        <f t="shared" si="454"/>
        <v>5.3901869058609009</v>
      </c>
      <c r="AW206" s="1">
        <v>1</v>
      </c>
      <c r="AX206">
        <f t="shared" si="455"/>
        <v>10.780373811721802</v>
      </c>
      <c r="AY206" s="1">
        <v>26.672784805297852</v>
      </c>
      <c r="AZ206" s="1">
        <v>27.455131530761719</v>
      </c>
      <c r="BA206" s="1">
        <v>28.023170471191406</v>
      </c>
      <c r="BB206" s="1">
        <v>100.02340698242188</v>
      </c>
      <c r="BC206" s="1">
        <v>100.00538635253906</v>
      </c>
      <c r="BD206" s="1">
        <v>15.048399925231934</v>
      </c>
      <c r="BE206" s="1">
        <v>15.923653602600098</v>
      </c>
      <c r="BF206" s="1">
        <v>34.295623779296875</v>
      </c>
      <c r="BG206" s="1">
        <v>36.29034423828125</v>
      </c>
      <c r="BH206" s="1">
        <v>300.05120849609375</v>
      </c>
      <c r="BI206" s="1">
        <v>1629.9986572265625</v>
      </c>
      <c r="BJ206" s="1">
        <v>112.21836090087891</v>
      </c>
      <c r="BK206" s="1">
        <v>80.015281677246094</v>
      </c>
      <c r="BL206" s="1">
        <v>0.84678971767425537</v>
      </c>
      <c r="BM206" s="1">
        <v>-0.13759498298168182</v>
      </c>
      <c r="BN206" s="1">
        <v>0.75</v>
      </c>
      <c r="BO206" s="1">
        <v>-1.355140209197998</v>
      </c>
      <c r="BP206" s="1">
        <v>7.355140209197998</v>
      </c>
      <c r="BQ206" s="1">
        <v>1</v>
      </c>
      <c r="BR206" s="1">
        <v>0</v>
      </c>
      <c r="BS206" s="1">
        <v>0.15999999642372131</v>
      </c>
      <c r="BT206" s="1">
        <v>111115</v>
      </c>
      <c r="BU206">
        <f t="shared" si="456"/>
        <v>2.0693186792834051</v>
      </c>
      <c r="BV206">
        <f t="shared" si="457"/>
        <v>1.840486045945488E-3</v>
      </c>
      <c r="BW206">
        <f t="shared" si="458"/>
        <v>300.6051315307617</v>
      </c>
      <c r="BX206">
        <f t="shared" si="459"/>
        <v>299.82278480529783</v>
      </c>
      <c r="BY206">
        <f t="shared" si="460"/>
        <v>260.79977932692054</v>
      </c>
      <c r="BZ206">
        <f t="shared" si="461"/>
        <v>0.59049651340366616</v>
      </c>
      <c r="CA206">
        <f t="shared" si="462"/>
        <v>3.6759578107401305</v>
      </c>
      <c r="CB206">
        <f t="shared" si="463"/>
        <v>45.940696997951839</v>
      </c>
      <c r="CC206">
        <f t="shared" si="464"/>
        <v>30.017043395351742</v>
      </c>
      <c r="CD206">
        <f t="shared" si="465"/>
        <v>27.063958168029785</v>
      </c>
      <c r="CE206">
        <f t="shared" si="466"/>
        <v>3.5926265888872351</v>
      </c>
      <c r="CF206">
        <f t="shared" si="467"/>
        <v>5.9418104089851195E-2</v>
      </c>
      <c r="CG206">
        <f t="shared" si="468"/>
        <v>1.2741356283429413</v>
      </c>
      <c r="CH206">
        <f t="shared" si="469"/>
        <v>2.3184909605442936</v>
      </c>
      <c r="CI206">
        <f t="shared" si="470"/>
        <v>3.7165761703908735E-2</v>
      </c>
      <c r="CJ206">
        <f t="shared" si="471"/>
        <v>7.9236153160869627</v>
      </c>
      <c r="CK206">
        <f t="shared" si="472"/>
        <v>0.99020941739341473</v>
      </c>
      <c r="CL206">
        <f t="shared" si="473"/>
        <v>32.947366362382105</v>
      </c>
      <c r="CM206">
        <f t="shared" si="474"/>
        <v>100.02376576384316</v>
      </c>
      <c r="CN206">
        <f t="shared" si="475"/>
        <v>-4.8344731503411725E-4</v>
      </c>
      <c r="CO206">
        <f t="shared" si="476"/>
        <v>0</v>
      </c>
      <c r="CP206">
        <f t="shared" si="477"/>
        <v>1428.7127761522561</v>
      </c>
      <c r="CQ206">
        <f t="shared" si="478"/>
        <v>299.7510986328125</v>
      </c>
      <c r="CR206">
        <f t="shared" si="479"/>
        <v>7.7007636424316142E-2</v>
      </c>
      <c r="CS206">
        <v>-9999</v>
      </c>
    </row>
    <row r="207" spans="1:97" x14ac:dyDescent="0.2">
      <c r="A207" t="s">
        <v>125</v>
      </c>
      <c r="B207" t="s">
        <v>127</v>
      </c>
      <c r="C207" t="s">
        <v>279</v>
      </c>
      <c r="D207">
        <v>1</v>
      </c>
      <c r="E207">
        <v>2</v>
      </c>
      <c r="F207" t="s">
        <v>158</v>
      </c>
      <c r="G207" t="s">
        <v>135</v>
      </c>
      <c r="H207" t="s">
        <v>299</v>
      </c>
      <c r="I207">
        <v>4</v>
      </c>
      <c r="J207" s="8">
        <v>20130621</v>
      </c>
      <c r="K207" t="s">
        <v>147</v>
      </c>
      <c r="L207" t="s">
        <v>140</v>
      </c>
      <c r="M207" t="s">
        <v>143</v>
      </c>
      <c r="N207">
        <v>0</v>
      </c>
      <c r="O207" s="1">
        <v>21</v>
      </c>
      <c r="P207" s="1" t="s">
        <v>320</v>
      </c>
      <c r="Q207" s="1">
        <v>5110.4999987939373</v>
      </c>
      <c r="R207" s="1">
        <v>0</v>
      </c>
      <c r="S207">
        <f t="shared" si="440"/>
        <v>-1.0901779558121996</v>
      </c>
      <c r="T207">
        <f t="shared" si="441"/>
        <v>5.8426751021844581E-2</v>
      </c>
      <c r="U207">
        <f t="shared" si="442"/>
        <v>77.329258654219458</v>
      </c>
      <c r="V207" s="1">
        <v>21</v>
      </c>
      <c r="W207" s="1">
        <v>20</v>
      </c>
      <c r="X207" s="1">
        <v>0</v>
      </c>
      <c r="Y207" s="1">
        <v>0</v>
      </c>
      <c r="Z207" s="1">
        <v>765.637451171875</v>
      </c>
      <c r="AA207" s="1">
        <v>1065.7894287109375</v>
      </c>
      <c r="AB207" s="1">
        <v>974.9195556640625</v>
      </c>
      <c r="AC207">
        <v>-9999</v>
      </c>
      <c r="AD207">
        <f t="shared" si="443"/>
        <v>0.28162408957470481</v>
      </c>
      <c r="AE207">
        <f t="shared" si="444"/>
        <v>8.5260625221983369E-2</v>
      </c>
      <c r="AF207" s="1">
        <v>-1</v>
      </c>
      <c r="AG207" s="1">
        <v>0.87</v>
      </c>
      <c r="AH207" s="1">
        <v>0.92</v>
      </c>
      <c r="AI207" s="1">
        <v>7.9800500869750977</v>
      </c>
      <c r="AJ207">
        <f t="shared" si="445"/>
        <v>0.87399002504348744</v>
      </c>
      <c r="AK207">
        <f t="shared" si="446"/>
        <v>-4.3769395054852052E-5</v>
      </c>
      <c r="AL207">
        <f t="shared" si="447"/>
        <v>0.30274620807736968</v>
      </c>
      <c r="AM207">
        <f t="shared" si="448"/>
        <v>1.3920288605000366</v>
      </c>
      <c r="AN207">
        <f t="shared" si="449"/>
        <v>-1</v>
      </c>
      <c r="AO207" s="1">
        <v>2357.34619140625</v>
      </c>
      <c r="AP207" s="1">
        <v>0.5</v>
      </c>
      <c r="AQ207">
        <f t="shared" si="450"/>
        <v>87.831107605589366</v>
      </c>
      <c r="AR207">
        <f t="shared" si="451"/>
        <v>1.7373294022891008</v>
      </c>
      <c r="AS207">
        <f t="shared" si="452"/>
        <v>2.3195725421287374</v>
      </c>
      <c r="AT207">
        <f t="shared" si="453"/>
        <v>27.053836822509766</v>
      </c>
      <c r="AU207" s="1">
        <v>1.45</v>
      </c>
      <c r="AV207">
        <f t="shared" si="454"/>
        <v>5.3901869058609009</v>
      </c>
      <c r="AW207" s="1">
        <v>1</v>
      </c>
      <c r="AX207">
        <f t="shared" si="455"/>
        <v>10.780373811721802</v>
      </c>
      <c r="AY207" s="1">
        <v>26.629350662231445</v>
      </c>
      <c r="AZ207" s="1">
        <v>27.053836822509766</v>
      </c>
      <c r="BA207" s="1">
        <v>28.028553009033203</v>
      </c>
      <c r="BB207" s="1">
        <v>49.904220581054688</v>
      </c>
      <c r="BC207" s="1">
        <v>50.388774871826172</v>
      </c>
      <c r="BD207" s="1">
        <v>15.056661605834961</v>
      </c>
      <c r="BE207" s="1">
        <v>15.882943153381348</v>
      </c>
      <c r="BF207" s="1">
        <v>34.403465270996094</v>
      </c>
      <c r="BG207" s="1">
        <v>36.291461944580078</v>
      </c>
      <c r="BH207" s="1">
        <v>300.03289794921875</v>
      </c>
      <c r="BI207" s="1">
        <v>2357.34619140625</v>
      </c>
      <c r="BJ207" s="1">
        <v>113.88203430175781</v>
      </c>
      <c r="BK207" s="1">
        <v>80.017913818359375</v>
      </c>
      <c r="BL207" s="1">
        <v>0.73253953456878662</v>
      </c>
      <c r="BM207" s="1">
        <v>-0.14000110328197479</v>
      </c>
      <c r="BN207" s="1">
        <v>0.5</v>
      </c>
      <c r="BO207" s="1">
        <v>-1.355140209197998</v>
      </c>
      <c r="BP207" s="1">
        <v>7.355140209197998</v>
      </c>
      <c r="BQ207" s="1">
        <v>1</v>
      </c>
      <c r="BR207" s="1">
        <v>0</v>
      </c>
      <c r="BS207" s="1">
        <v>0.15999999642372131</v>
      </c>
      <c r="BT207" s="1">
        <v>111115</v>
      </c>
      <c r="BU207">
        <f t="shared" si="456"/>
        <v>2.0691923996497841</v>
      </c>
      <c r="BV207">
        <f t="shared" si="457"/>
        <v>1.7373294022891008E-3</v>
      </c>
      <c r="BW207">
        <f t="shared" si="458"/>
        <v>300.20383682250974</v>
      </c>
      <c r="BX207">
        <f t="shared" si="459"/>
        <v>299.77935066223142</v>
      </c>
      <c r="BY207">
        <f t="shared" si="460"/>
        <v>377.17538219447306</v>
      </c>
      <c r="BZ207">
        <f t="shared" si="461"/>
        <v>1.0239217919133157</v>
      </c>
      <c r="CA207">
        <f t="shared" si="462"/>
        <v>3.5904925185579075</v>
      </c>
      <c r="CB207">
        <f t="shared" si="463"/>
        <v>44.871108820811351</v>
      </c>
      <c r="CC207">
        <f t="shared" si="464"/>
        <v>28.988165667430003</v>
      </c>
      <c r="CD207">
        <f t="shared" si="465"/>
        <v>26.841593742370605</v>
      </c>
      <c r="CE207">
        <f t="shared" si="466"/>
        <v>3.5459955603524809</v>
      </c>
      <c r="CF207">
        <f t="shared" si="467"/>
        <v>5.8111800560748127E-2</v>
      </c>
      <c r="CG207">
        <f t="shared" si="468"/>
        <v>1.2709199764291699</v>
      </c>
      <c r="CH207">
        <f t="shared" si="469"/>
        <v>2.2750755839233108</v>
      </c>
      <c r="CI207">
        <f t="shared" si="470"/>
        <v>3.6348040974249207E-2</v>
      </c>
      <c r="CJ207">
        <f t="shared" si="471"/>
        <v>6.1877259546309533</v>
      </c>
      <c r="CK207">
        <f t="shared" si="472"/>
        <v>1.534652486608808</v>
      </c>
      <c r="CL207">
        <f t="shared" si="473"/>
        <v>33.732035462269316</v>
      </c>
      <c r="CM207">
        <f t="shared" si="474"/>
        <v>50.525295206468577</v>
      </c>
      <c r="CN207">
        <f t="shared" si="475"/>
        <v>-7.2783189717876891E-3</v>
      </c>
      <c r="CO207">
        <f t="shared" si="476"/>
        <v>0</v>
      </c>
      <c r="CP207">
        <f t="shared" si="477"/>
        <v>2060.2970568633182</v>
      </c>
      <c r="CQ207">
        <f t="shared" si="478"/>
        <v>300.1519775390625</v>
      </c>
      <c r="CR207">
        <f t="shared" si="479"/>
        <v>8.5260625221983369E-2</v>
      </c>
      <c r="CS207">
        <v>-9999</v>
      </c>
    </row>
    <row r="208" spans="1:97" x14ac:dyDescent="0.2">
      <c r="A208" t="s">
        <v>125</v>
      </c>
      <c r="B208" t="s">
        <v>127</v>
      </c>
      <c r="C208" t="s">
        <v>279</v>
      </c>
      <c r="D208">
        <v>1</v>
      </c>
      <c r="E208">
        <v>2</v>
      </c>
      <c r="F208" t="s">
        <v>158</v>
      </c>
      <c r="G208" t="s">
        <v>135</v>
      </c>
      <c r="H208" t="s">
        <v>299</v>
      </c>
      <c r="I208">
        <v>5</v>
      </c>
      <c r="J208" s="8">
        <v>20130621</v>
      </c>
      <c r="K208" t="s">
        <v>147</v>
      </c>
      <c r="L208" t="s">
        <v>140</v>
      </c>
      <c r="M208" t="s">
        <v>143</v>
      </c>
      <c r="N208">
        <v>0</v>
      </c>
      <c r="O208" s="1">
        <v>22</v>
      </c>
      <c r="P208" s="1" t="s">
        <v>321</v>
      </c>
      <c r="Q208" s="1">
        <v>5471.4999998277053</v>
      </c>
      <c r="R208" s="1">
        <v>0</v>
      </c>
      <c r="S208">
        <f t="shared" si="440"/>
        <v>-0.93949398701989728</v>
      </c>
      <c r="T208">
        <f t="shared" si="441"/>
        <v>5.9724371473150378E-2</v>
      </c>
      <c r="U208">
        <f t="shared" si="442"/>
        <v>72.702825001946422</v>
      </c>
      <c r="V208" s="1">
        <v>22</v>
      </c>
      <c r="W208" s="1">
        <v>21</v>
      </c>
      <c r="X208" s="1">
        <v>0</v>
      </c>
      <c r="Y208" s="1">
        <v>0</v>
      </c>
      <c r="Z208" s="1">
        <v>761.4375</v>
      </c>
      <c r="AA208" s="1">
        <v>1035.027587890625</v>
      </c>
      <c r="AB208" s="1">
        <v>966.68157958984375</v>
      </c>
      <c r="AC208">
        <v>-9999</v>
      </c>
      <c r="AD208">
        <f t="shared" si="443"/>
        <v>0.26433120343023769</v>
      </c>
      <c r="AE208">
        <f t="shared" si="444"/>
        <v>6.6033030520538757E-2</v>
      </c>
      <c r="AF208" s="1">
        <v>-1</v>
      </c>
      <c r="AG208" s="1">
        <v>0.87</v>
      </c>
      <c r="AH208" s="1">
        <v>0.92</v>
      </c>
      <c r="AI208" s="1">
        <v>13.592232704162598</v>
      </c>
      <c r="AJ208">
        <f t="shared" si="445"/>
        <v>0.87679611635208121</v>
      </c>
      <c r="AK208">
        <f t="shared" si="446"/>
        <v>4.491591710086112E-5</v>
      </c>
      <c r="AL208">
        <f t="shared" si="447"/>
        <v>0.2498117122141662</v>
      </c>
      <c r="AM208">
        <f t="shared" si="448"/>
        <v>1.3593073468152344</v>
      </c>
      <c r="AN208">
        <f t="shared" si="449"/>
        <v>-1</v>
      </c>
      <c r="AO208" s="1">
        <v>1536.383544921875</v>
      </c>
      <c r="AP208" s="1">
        <v>0.5</v>
      </c>
      <c r="AQ208">
        <f t="shared" si="450"/>
        <v>44.476386765290364</v>
      </c>
      <c r="AR208">
        <f t="shared" si="451"/>
        <v>2.2362744056713888</v>
      </c>
      <c r="AS208">
        <f t="shared" si="452"/>
        <v>2.9091870989687245</v>
      </c>
      <c r="AT208">
        <f t="shared" si="453"/>
        <v>29.774351119995117</v>
      </c>
      <c r="AU208" s="1">
        <v>1.45</v>
      </c>
      <c r="AV208">
        <f t="shared" si="454"/>
        <v>5.3901869058609009</v>
      </c>
      <c r="AW208" s="1">
        <v>1</v>
      </c>
      <c r="AX208">
        <f t="shared" si="455"/>
        <v>10.780373811721802</v>
      </c>
      <c r="AY208" s="1">
        <v>29.942245483398438</v>
      </c>
      <c r="AZ208" s="1">
        <v>29.774351119995117</v>
      </c>
      <c r="BA208" s="1">
        <v>32.11688232421875</v>
      </c>
      <c r="BB208" s="1">
        <v>50.743186950683594</v>
      </c>
      <c r="BC208" s="1">
        <v>51.141956329345703</v>
      </c>
      <c r="BD208" s="1">
        <v>15.137371063232422</v>
      </c>
      <c r="BE208" s="1">
        <v>16.200614929199219</v>
      </c>
      <c r="BF208" s="1">
        <v>28.525154113769531</v>
      </c>
      <c r="BG208" s="1">
        <v>30.528749465942383</v>
      </c>
      <c r="BH208" s="1">
        <v>300.03143310546875</v>
      </c>
      <c r="BI208" s="1">
        <v>1536.383544921875</v>
      </c>
      <c r="BJ208" s="1">
        <v>111.61753082275391</v>
      </c>
      <c r="BK208" s="1">
        <v>80.018783569335938</v>
      </c>
      <c r="BL208" s="1">
        <v>0.99477708339691162</v>
      </c>
      <c r="BM208" s="1">
        <v>-0.1336095780134201</v>
      </c>
      <c r="BN208" s="1">
        <v>0.5</v>
      </c>
      <c r="BO208" s="1">
        <v>-1.355140209197998</v>
      </c>
      <c r="BP208" s="1">
        <v>7.355140209197998</v>
      </c>
      <c r="BQ208" s="1">
        <v>1</v>
      </c>
      <c r="BR208" s="1">
        <v>0</v>
      </c>
      <c r="BS208" s="1">
        <v>0.15999999642372131</v>
      </c>
      <c r="BT208" s="1">
        <v>111115</v>
      </c>
      <c r="BU208">
        <f t="shared" si="456"/>
        <v>2.0691822972790948</v>
      </c>
      <c r="BV208">
        <f t="shared" si="457"/>
        <v>2.2362744056713887E-3</v>
      </c>
      <c r="BW208">
        <f t="shared" si="458"/>
        <v>302.92435111999509</v>
      </c>
      <c r="BX208">
        <f t="shared" si="459"/>
        <v>303.09224548339841</v>
      </c>
      <c r="BY208">
        <f t="shared" si="460"/>
        <v>245.82136169296427</v>
      </c>
      <c r="BZ208">
        <f t="shared" si="461"/>
        <v>0.51625217590812367</v>
      </c>
      <c r="CA208">
        <f t="shared" si="462"/>
        <v>4.2055405986784695</v>
      </c>
      <c r="CB208">
        <f t="shared" si="463"/>
        <v>52.556917402204533</v>
      </c>
      <c r="CC208">
        <f t="shared" si="464"/>
        <v>36.356302473005314</v>
      </c>
      <c r="CD208">
        <f t="shared" si="465"/>
        <v>29.858298301696777</v>
      </c>
      <c r="CE208">
        <f t="shared" si="466"/>
        <v>4.2258957370124808</v>
      </c>
      <c r="CF208">
        <f t="shared" si="467"/>
        <v>5.939531536244165E-2</v>
      </c>
      <c r="CG208">
        <f t="shared" si="468"/>
        <v>1.296353499709745</v>
      </c>
      <c r="CH208">
        <f t="shared" si="469"/>
        <v>2.9295422373027358</v>
      </c>
      <c r="CI208">
        <f t="shared" si="470"/>
        <v>3.7151496157214289E-2</v>
      </c>
      <c r="CJ208">
        <f t="shared" si="471"/>
        <v>5.8175916187100567</v>
      </c>
      <c r="CK208">
        <f t="shared" si="472"/>
        <v>1.4215886567528295</v>
      </c>
      <c r="CL208">
        <f t="shared" si="473"/>
        <v>28.756766828985782</v>
      </c>
      <c r="CM208">
        <f t="shared" si="474"/>
        <v>51.259606876963801</v>
      </c>
      <c r="CN208">
        <f t="shared" si="475"/>
        <v>-5.270584611936773E-3</v>
      </c>
      <c r="CO208">
        <f t="shared" si="476"/>
        <v>0</v>
      </c>
      <c r="CP208">
        <f t="shared" si="477"/>
        <v>1347.0951254147433</v>
      </c>
      <c r="CQ208">
        <f t="shared" si="478"/>
        <v>273.590087890625</v>
      </c>
      <c r="CR208">
        <f t="shared" si="479"/>
        <v>6.6033030520538757E-2</v>
      </c>
      <c r="CS208">
        <v>-9999</v>
      </c>
    </row>
    <row r="209" spans="1:97" x14ac:dyDescent="0.2">
      <c r="A209" t="s">
        <v>125</v>
      </c>
      <c r="B209" t="s">
        <v>127</v>
      </c>
      <c r="C209" t="s">
        <v>279</v>
      </c>
      <c r="D209">
        <v>1</v>
      </c>
      <c r="E209">
        <v>2</v>
      </c>
      <c r="F209" t="s">
        <v>158</v>
      </c>
      <c r="G209" t="s">
        <v>135</v>
      </c>
      <c r="H209" t="s">
        <v>299</v>
      </c>
      <c r="I209">
        <v>5</v>
      </c>
      <c r="J209" s="8">
        <v>20130621</v>
      </c>
      <c r="K209" t="s">
        <v>147</v>
      </c>
      <c r="L209" t="s">
        <v>140</v>
      </c>
      <c r="M209" t="s">
        <v>143</v>
      </c>
      <c r="N209">
        <v>0</v>
      </c>
      <c r="O209" s="1">
        <v>23</v>
      </c>
      <c r="P209" s="1" t="s">
        <v>322</v>
      </c>
      <c r="Q209" s="1">
        <v>5601.999999448657</v>
      </c>
      <c r="R209" s="1">
        <v>0</v>
      </c>
      <c r="S209">
        <f t="shared" si="440"/>
        <v>-0.21301660427174351</v>
      </c>
      <c r="T209">
        <f t="shared" si="441"/>
        <v>5.7646552217257389E-2</v>
      </c>
      <c r="U209">
        <f t="shared" si="442"/>
        <v>101.08655768933086</v>
      </c>
      <c r="V209" s="1">
        <v>23</v>
      </c>
      <c r="W209" s="1">
        <v>22</v>
      </c>
      <c r="X209" s="1">
        <v>0</v>
      </c>
      <c r="Y209" s="1">
        <v>0</v>
      </c>
      <c r="Z209" s="1">
        <v>756.293212890625</v>
      </c>
      <c r="AA209" s="1">
        <v>1043.5185546875</v>
      </c>
      <c r="AB209" s="1">
        <v>952.83563232421875</v>
      </c>
      <c r="AC209">
        <v>-9999</v>
      </c>
      <c r="AD209">
        <f t="shared" si="443"/>
        <v>0.27524699058455138</v>
      </c>
      <c r="AE209">
        <f t="shared" si="444"/>
        <v>8.6901111586307964E-2</v>
      </c>
      <c r="AF209" s="1">
        <v>-1</v>
      </c>
      <c r="AG209" s="1">
        <v>0.87</v>
      </c>
      <c r="AH209" s="1">
        <v>0.92</v>
      </c>
      <c r="AI209" s="1">
        <v>12.962963104248047</v>
      </c>
      <c r="AJ209">
        <f t="shared" si="445"/>
        <v>0.87648148155212413</v>
      </c>
      <c r="AK209">
        <f t="shared" si="446"/>
        <v>5.498151149359034E-4</v>
      </c>
      <c r="AL209">
        <f t="shared" si="447"/>
        <v>0.31572047854820545</v>
      </c>
      <c r="AM209">
        <f t="shared" si="448"/>
        <v>1.3797804038186092</v>
      </c>
      <c r="AN209">
        <f t="shared" si="449"/>
        <v>-1</v>
      </c>
      <c r="AO209" s="1">
        <v>1633.0750732421875</v>
      </c>
      <c r="AP209" s="1">
        <v>0.5</v>
      </c>
      <c r="AQ209">
        <f t="shared" si="450"/>
        <v>62.193390133268281</v>
      </c>
      <c r="AR209">
        <f t="shared" si="451"/>
        <v>2.1389005155592025</v>
      </c>
      <c r="AS209">
        <f t="shared" si="452"/>
        <v>2.882546104139954</v>
      </c>
      <c r="AT209">
        <f t="shared" si="453"/>
        <v>29.684574127197266</v>
      </c>
      <c r="AU209" s="1">
        <v>1.45</v>
      </c>
      <c r="AV209">
        <f t="shared" si="454"/>
        <v>5.3901869058609009</v>
      </c>
      <c r="AW209" s="1">
        <v>1</v>
      </c>
      <c r="AX209">
        <f t="shared" si="455"/>
        <v>10.780373811721802</v>
      </c>
      <c r="AY209" s="1">
        <v>30.121017456054688</v>
      </c>
      <c r="AZ209" s="1">
        <v>29.684574127197266</v>
      </c>
      <c r="BA209" s="1">
        <v>32.118453979492188</v>
      </c>
      <c r="BB209" s="1">
        <v>101.18009185791016</v>
      </c>
      <c r="BC209" s="1">
        <v>101.17845153808594</v>
      </c>
      <c r="BD209" s="1">
        <v>15.245881080627441</v>
      </c>
      <c r="BE209" s="1">
        <v>16.262788772583008</v>
      </c>
      <c r="BF209" s="1">
        <v>28.43602180480957</v>
      </c>
      <c r="BG209" s="1">
        <v>30.332717895507812</v>
      </c>
      <c r="BH209" s="1">
        <v>300.02410888671875</v>
      </c>
      <c r="BI209" s="1">
        <v>1633.0750732421875</v>
      </c>
      <c r="BJ209" s="1">
        <v>112.00160217285156</v>
      </c>
      <c r="BK209" s="1">
        <v>80.018280029296875</v>
      </c>
      <c r="BL209" s="1">
        <v>0.93571031093597412</v>
      </c>
      <c r="BM209" s="1">
        <v>-0.12246303260326385</v>
      </c>
      <c r="BN209" s="1">
        <v>0.75</v>
      </c>
      <c r="BO209" s="1">
        <v>-1.355140209197998</v>
      </c>
      <c r="BP209" s="1">
        <v>7.355140209197998</v>
      </c>
      <c r="BQ209" s="1">
        <v>1</v>
      </c>
      <c r="BR209" s="1">
        <v>0</v>
      </c>
      <c r="BS209" s="1">
        <v>0.15999999642372131</v>
      </c>
      <c r="BT209" s="1">
        <v>111115</v>
      </c>
      <c r="BU209">
        <f t="shared" si="456"/>
        <v>2.0691317854256464</v>
      </c>
      <c r="BV209">
        <f t="shared" si="457"/>
        <v>2.1389005155592025E-3</v>
      </c>
      <c r="BW209">
        <f t="shared" si="458"/>
        <v>302.83457412719724</v>
      </c>
      <c r="BX209">
        <f t="shared" si="459"/>
        <v>303.27101745605466</v>
      </c>
      <c r="BY209">
        <f t="shared" si="460"/>
        <v>261.29200587841842</v>
      </c>
      <c r="BZ209">
        <f t="shared" si="461"/>
        <v>0.59580318968853818</v>
      </c>
      <c r="CA209">
        <f t="shared" si="462"/>
        <v>4.1838664902018063</v>
      </c>
      <c r="CB209">
        <f t="shared" si="463"/>
        <v>52.286383669706204</v>
      </c>
      <c r="CC209">
        <f t="shared" si="464"/>
        <v>36.023594897123196</v>
      </c>
      <c r="CD209">
        <f t="shared" si="465"/>
        <v>29.902795791625977</v>
      </c>
      <c r="CE209">
        <f t="shared" si="466"/>
        <v>4.2367200696948544</v>
      </c>
      <c r="CF209">
        <f t="shared" si="467"/>
        <v>5.7339934876548759E-2</v>
      </c>
      <c r="CG209">
        <f t="shared" si="468"/>
        <v>1.3013203860618523</v>
      </c>
      <c r="CH209">
        <f t="shared" si="469"/>
        <v>2.9353996836330021</v>
      </c>
      <c r="CI209">
        <f t="shared" si="470"/>
        <v>3.5864881392605436E-2</v>
      </c>
      <c r="CJ209">
        <f t="shared" si="471"/>
        <v>8.0887724803825503</v>
      </c>
      <c r="CK209">
        <f t="shared" si="472"/>
        <v>0.99909176462618143</v>
      </c>
      <c r="CL209">
        <f t="shared" si="473"/>
        <v>29.0375433218788</v>
      </c>
      <c r="CM209">
        <f t="shared" si="474"/>
        <v>101.20512708948975</v>
      </c>
      <c r="CN209">
        <f t="shared" si="475"/>
        <v>-6.1118236325624186E-4</v>
      </c>
      <c r="CO209">
        <f t="shared" si="476"/>
        <v>0</v>
      </c>
      <c r="CP209">
        <f t="shared" si="477"/>
        <v>1431.3600596811561</v>
      </c>
      <c r="CQ209">
        <f t="shared" si="478"/>
        <v>287.225341796875</v>
      </c>
      <c r="CR209">
        <f t="shared" si="479"/>
        <v>8.6901111586307964E-2</v>
      </c>
      <c r="CS209">
        <v>-9999</v>
      </c>
    </row>
    <row r="210" spans="1:97" x14ac:dyDescent="0.2">
      <c r="A210" t="s">
        <v>125</v>
      </c>
      <c r="B210" t="s">
        <v>127</v>
      </c>
      <c r="C210" t="s">
        <v>279</v>
      </c>
      <c r="D210">
        <v>1</v>
      </c>
      <c r="E210">
        <v>2</v>
      </c>
      <c r="F210" t="s">
        <v>158</v>
      </c>
      <c r="G210" t="s">
        <v>135</v>
      </c>
      <c r="H210" t="s">
        <v>299</v>
      </c>
      <c r="I210">
        <v>5</v>
      </c>
      <c r="J210" s="8">
        <v>20130621</v>
      </c>
      <c r="K210" t="s">
        <v>147</v>
      </c>
      <c r="L210" t="s">
        <v>140</v>
      </c>
      <c r="M210" t="s">
        <v>143</v>
      </c>
      <c r="N210">
        <v>0</v>
      </c>
      <c r="O210" s="1">
        <v>24</v>
      </c>
      <c r="P210" s="1" t="s">
        <v>323</v>
      </c>
      <c r="Q210" s="1">
        <v>5690.9999998621643</v>
      </c>
      <c r="R210" s="1">
        <v>0</v>
      </c>
      <c r="S210">
        <f t="shared" si="440"/>
        <v>3.2010824716557313</v>
      </c>
      <c r="T210">
        <f t="shared" si="441"/>
        <v>5.6401719635097554E-2</v>
      </c>
      <c r="U210">
        <f t="shared" si="442"/>
        <v>144.98996638614364</v>
      </c>
      <c r="V210" s="1">
        <v>24</v>
      </c>
      <c r="W210" s="1">
        <v>23</v>
      </c>
      <c r="X210" s="1">
        <v>0</v>
      </c>
      <c r="Y210" s="1">
        <v>0</v>
      </c>
      <c r="Z210" s="1">
        <v>750.44921875</v>
      </c>
      <c r="AA210" s="1">
        <v>1059.40380859375</v>
      </c>
      <c r="AB210" s="1">
        <v>939.211669921875</v>
      </c>
      <c r="AC210">
        <v>-9999</v>
      </c>
      <c r="AD210">
        <f t="shared" si="443"/>
        <v>0.29163062029563169</v>
      </c>
      <c r="AE210">
        <f t="shared" si="444"/>
        <v>0.11345262089572601</v>
      </c>
      <c r="AF210" s="1">
        <v>-1</v>
      </c>
      <c r="AG210" s="1">
        <v>0.87</v>
      </c>
      <c r="AH210" s="1">
        <v>0.92</v>
      </c>
      <c r="AI210" s="1">
        <v>7.8096399307250977</v>
      </c>
      <c r="AJ210">
        <f t="shared" si="445"/>
        <v>0.87390481996536251</v>
      </c>
      <c r="AK210">
        <f t="shared" si="446"/>
        <v>2.010674835555214E-3</v>
      </c>
      <c r="AL210">
        <f t="shared" si="447"/>
        <v>0.3890284935810816</v>
      </c>
      <c r="AM210">
        <f t="shared" si="448"/>
        <v>1.4116928662519845</v>
      </c>
      <c r="AN210">
        <f t="shared" si="449"/>
        <v>-1</v>
      </c>
      <c r="AO210" s="1">
        <v>2390.865966796875</v>
      </c>
      <c r="AP210" s="1">
        <v>0.5</v>
      </c>
      <c r="AQ210">
        <f t="shared" si="450"/>
        <v>118.52334564002877</v>
      </c>
      <c r="AR210">
        <f t="shared" si="451"/>
        <v>2.1139741828129894</v>
      </c>
      <c r="AS210">
        <f t="shared" si="452"/>
        <v>2.9107688098072351</v>
      </c>
      <c r="AT210">
        <f t="shared" si="453"/>
        <v>29.814975738525391</v>
      </c>
      <c r="AU210" s="1">
        <v>1.45</v>
      </c>
      <c r="AV210">
        <f t="shared" si="454"/>
        <v>5.3901869058609009</v>
      </c>
      <c r="AW210" s="1">
        <v>1</v>
      </c>
      <c r="AX210">
        <f t="shared" si="455"/>
        <v>10.780373811721802</v>
      </c>
      <c r="AY210" s="1">
        <v>30.188449859619141</v>
      </c>
      <c r="AZ210" s="1">
        <v>29.814975738525391</v>
      </c>
      <c r="BA210" s="1">
        <v>32.112239837646484</v>
      </c>
      <c r="BB210" s="1">
        <v>249.8431396484375</v>
      </c>
      <c r="BC210" s="1">
        <v>248.04254150390625</v>
      </c>
      <c r="BD210" s="1">
        <v>15.299237251281738</v>
      </c>
      <c r="BE210" s="1">
        <v>16.304315567016602</v>
      </c>
      <c r="BF210" s="1">
        <v>28.424661636352539</v>
      </c>
      <c r="BG210" s="1">
        <v>30.292009353637695</v>
      </c>
      <c r="BH210" s="1">
        <v>300.00503540039062</v>
      </c>
      <c r="BI210" s="1">
        <v>2390.865966796875</v>
      </c>
      <c r="BJ210" s="1">
        <v>112.52667999267578</v>
      </c>
      <c r="BK210" s="1">
        <v>80.016334533691406</v>
      </c>
      <c r="BL210" s="1">
        <v>0.85940110683441162</v>
      </c>
      <c r="BM210" s="1">
        <v>-0.12008075416088104</v>
      </c>
      <c r="BN210" s="1">
        <v>0.5</v>
      </c>
      <c r="BO210" s="1">
        <v>-1.355140209197998</v>
      </c>
      <c r="BP210" s="1">
        <v>7.355140209197998</v>
      </c>
      <c r="BQ210" s="1">
        <v>1</v>
      </c>
      <c r="BR210" s="1">
        <v>0</v>
      </c>
      <c r="BS210" s="1">
        <v>0.15999999642372131</v>
      </c>
      <c r="BT210" s="1">
        <v>111115</v>
      </c>
      <c r="BU210">
        <f t="shared" si="456"/>
        <v>2.069000244140625</v>
      </c>
      <c r="BV210">
        <f t="shared" si="457"/>
        <v>2.1139741828129894E-3</v>
      </c>
      <c r="BW210">
        <f t="shared" si="458"/>
        <v>302.96497573852537</v>
      </c>
      <c r="BX210">
        <f t="shared" si="459"/>
        <v>303.33844985961912</v>
      </c>
      <c r="BY210">
        <f t="shared" si="460"/>
        <v>382.538546137097</v>
      </c>
      <c r="BZ210">
        <f t="shared" si="461"/>
        <v>1.0164585348061161</v>
      </c>
      <c r="CA210">
        <f t="shared" si="462"/>
        <v>4.215380378560508</v>
      </c>
      <c r="CB210">
        <f t="shared" si="463"/>
        <v>52.681498135678709</v>
      </c>
      <c r="CC210">
        <f t="shared" si="464"/>
        <v>36.377182568662107</v>
      </c>
      <c r="CD210">
        <f t="shared" si="465"/>
        <v>30.001712799072266</v>
      </c>
      <c r="CE210">
        <f t="shared" si="466"/>
        <v>4.2608689410019629</v>
      </c>
      <c r="CF210">
        <f t="shared" si="467"/>
        <v>5.6108167926049848E-2</v>
      </c>
      <c r="CG210">
        <f t="shared" si="468"/>
        <v>1.3046115687532729</v>
      </c>
      <c r="CH210">
        <f t="shared" si="469"/>
        <v>2.95625737224869</v>
      </c>
      <c r="CI210">
        <f t="shared" si="470"/>
        <v>3.5093861117646903E-2</v>
      </c>
      <c r="CJ210">
        <f t="shared" si="471"/>
        <v>11.601565654382341</v>
      </c>
      <c r="CK210">
        <f t="shared" si="472"/>
        <v>0.58453669079124593</v>
      </c>
      <c r="CL210">
        <f t="shared" si="473"/>
        <v>28.854208226052002</v>
      </c>
      <c r="CM210">
        <f t="shared" si="474"/>
        <v>247.64167772940183</v>
      </c>
      <c r="CN210">
        <f t="shared" si="475"/>
        <v>3.729772025161557E-3</v>
      </c>
      <c r="CO210">
        <f t="shared" si="476"/>
        <v>0</v>
      </c>
      <c r="CP210">
        <f t="shared" si="477"/>
        <v>2089.3892922749355</v>
      </c>
      <c r="CQ210">
        <f t="shared" si="478"/>
        <v>308.95458984375</v>
      </c>
      <c r="CR210">
        <f t="shared" si="479"/>
        <v>0.11345262089572601</v>
      </c>
      <c r="CS210">
        <v>-9999</v>
      </c>
    </row>
    <row r="211" spans="1:97" x14ac:dyDescent="0.2">
      <c r="A211" t="s">
        <v>125</v>
      </c>
      <c r="B211" t="s">
        <v>127</v>
      </c>
      <c r="C211" t="s">
        <v>279</v>
      </c>
      <c r="D211">
        <v>1</v>
      </c>
      <c r="E211">
        <v>2</v>
      </c>
      <c r="F211" t="s">
        <v>158</v>
      </c>
      <c r="G211" t="s">
        <v>135</v>
      </c>
      <c r="H211" t="s">
        <v>299</v>
      </c>
      <c r="I211">
        <v>5</v>
      </c>
      <c r="J211" s="8">
        <v>20130621</v>
      </c>
      <c r="K211" t="s">
        <v>147</v>
      </c>
      <c r="L211" t="s">
        <v>140</v>
      </c>
      <c r="M211" t="s">
        <v>143</v>
      </c>
      <c r="N211">
        <v>0</v>
      </c>
      <c r="O211" s="1">
        <v>25</v>
      </c>
      <c r="P211" s="1" t="s">
        <v>324</v>
      </c>
      <c r="Q211" s="1">
        <v>5803.9999996554106</v>
      </c>
      <c r="R211" s="1">
        <v>0</v>
      </c>
      <c r="S211">
        <f t="shared" si="440"/>
        <v>5.7041943510663087</v>
      </c>
      <c r="T211">
        <f t="shared" si="441"/>
        <v>5.4518071685509456E-2</v>
      </c>
      <c r="U211">
        <f t="shared" si="442"/>
        <v>210.29772545024659</v>
      </c>
      <c r="V211" s="1">
        <v>25</v>
      </c>
      <c r="W211" s="1">
        <v>24</v>
      </c>
      <c r="X211" s="1">
        <v>0</v>
      </c>
      <c r="Y211" s="1">
        <v>0</v>
      </c>
      <c r="Z211" s="1">
        <v>743.24169921875</v>
      </c>
      <c r="AA211" s="1">
        <v>1068.8035888671875</v>
      </c>
      <c r="AB211" s="1">
        <v>948.16168212890625</v>
      </c>
      <c r="AC211">
        <v>-9999</v>
      </c>
      <c r="AD211">
        <f t="shared" si="443"/>
        <v>0.30460403860871832</v>
      </c>
      <c r="AE211">
        <f t="shared" si="444"/>
        <v>0.11287565647692875</v>
      </c>
      <c r="AF211" s="1">
        <v>-1</v>
      </c>
      <c r="AG211" s="1">
        <v>0.87</v>
      </c>
      <c r="AH211" s="1">
        <v>0.92</v>
      </c>
      <c r="AI211" s="1">
        <v>12.933025360107422</v>
      </c>
      <c r="AJ211">
        <f t="shared" si="445"/>
        <v>0.87646651268005371</v>
      </c>
      <c r="AK211">
        <f t="shared" si="446"/>
        <v>4.6731676705071921E-3</v>
      </c>
      <c r="AL211">
        <f t="shared" si="447"/>
        <v>0.37056519996415455</v>
      </c>
      <c r="AM211">
        <f t="shared" si="448"/>
        <v>1.4380296342234944</v>
      </c>
      <c r="AN211">
        <f t="shared" si="449"/>
        <v>-1</v>
      </c>
      <c r="AO211" s="1">
        <v>1636.816162109375</v>
      </c>
      <c r="AP211" s="1">
        <v>0.5</v>
      </c>
      <c r="AQ211">
        <f t="shared" si="450"/>
        <v>80.966529758967084</v>
      </c>
      <c r="AR211">
        <f t="shared" si="451"/>
        <v>2.0882786085859975</v>
      </c>
      <c r="AS211">
        <f t="shared" si="452"/>
        <v>2.9728218907578636</v>
      </c>
      <c r="AT211">
        <f t="shared" si="453"/>
        <v>30.089820861816406</v>
      </c>
      <c r="AU211" s="1">
        <v>1.45</v>
      </c>
      <c r="AV211">
        <f t="shared" si="454"/>
        <v>5.3901869058609009</v>
      </c>
      <c r="AW211" s="1">
        <v>1</v>
      </c>
      <c r="AX211">
        <f t="shared" si="455"/>
        <v>10.780373811721802</v>
      </c>
      <c r="AY211" s="1">
        <v>30.268913269042969</v>
      </c>
      <c r="AZ211" s="1">
        <v>30.089820861816406</v>
      </c>
      <c r="BA211" s="1">
        <v>32.115100860595703</v>
      </c>
      <c r="BB211" s="1">
        <v>400.28143310546875</v>
      </c>
      <c r="BC211" s="1">
        <v>397.12380981445312</v>
      </c>
      <c r="BD211" s="1">
        <v>15.374683380126953</v>
      </c>
      <c r="BE211" s="1">
        <v>16.367424011230469</v>
      </c>
      <c r="BF211" s="1">
        <v>28.433265686035156</v>
      </c>
      <c r="BG211" s="1">
        <v>30.269199371337891</v>
      </c>
      <c r="BH211" s="1">
        <v>300.02230834960938</v>
      </c>
      <c r="BI211" s="1">
        <v>1636.816162109375</v>
      </c>
      <c r="BJ211" s="1">
        <v>113.34934234619141</v>
      </c>
      <c r="BK211" s="1">
        <v>80.016136169433594</v>
      </c>
      <c r="BL211" s="1">
        <v>0.77233445644378662</v>
      </c>
      <c r="BM211" s="1">
        <v>-0.11332301795482635</v>
      </c>
      <c r="BN211" s="1">
        <v>0.75</v>
      </c>
      <c r="BO211" s="1">
        <v>-1.355140209197998</v>
      </c>
      <c r="BP211" s="1">
        <v>7.355140209197998</v>
      </c>
      <c r="BQ211" s="1">
        <v>1</v>
      </c>
      <c r="BR211" s="1">
        <v>0</v>
      </c>
      <c r="BS211" s="1">
        <v>0.15999999642372131</v>
      </c>
      <c r="BT211" s="1">
        <v>111115</v>
      </c>
      <c r="BU211">
        <f t="shared" si="456"/>
        <v>2.0691193679283404</v>
      </c>
      <c r="BV211">
        <f t="shared" si="457"/>
        <v>2.0882786085859974E-3</v>
      </c>
      <c r="BW211">
        <f t="shared" si="458"/>
        <v>303.23982086181638</v>
      </c>
      <c r="BX211">
        <f t="shared" si="459"/>
        <v>303.41891326904295</v>
      </c>
      <c r="BY211">
        <f t="shared" si="460"/>
        <v>261.89058008378925</v>
      </c>
      <c r="BZ211">
        <f t="shared" si="461"/>
        <v>0.59484025217302838</v>
      </c>
      <c r="CA211">
        <f t="shared" si="462"/>
        <v>4.2824799191833378</v>
      </c>
      <c r="CB211">
        <f t="shared" si="463"/>
        <v>53.520203851323409</v>
      </c>
      <c r="CC211">
        <f t="shared" si="464"/>
        <v>37.15277984009294</v>
      </c>
      <c r="CD211">
        <f t="shared" si="465"/>
        <v>30.179367065429688</v>
      </c>
      <c r="CE211">
        <f t="shared" si="466"/>
        <v>4.3045414521250756</v>
      </c>
      <c r="CF211">
        <f t="shared" si="467"/>
        <v>5.4243752368594259E-2</v>
      </c>
      <c r="CG211">
        <f t="shared" si="468"/>
        <v>1.3096580284254742</v>
      </c>
      <c r="CH211">
        <f t="shared" si="469"/>
        <v>2.9948834236996014</v>
      </c>
      <c r="CI211">
        <f t="shared" si="470"/>
        <v>3.3926884845232777E-2</v>
      </c>
      <c r="CJ211">
        <f t="shared" si="471"/>
        <v>16.827211435749092</v>
      </c>
      <c r="CK211">
        <f t="shared" si="472"/>
        <v>0.52955204460921979</v>
      </c>
      <c r="CL211">
        <f t="shared" si="473"/>
        <v>28.430135581322325</v>
      </c>
      <c r="CM211">
        <f t="shared" si="474"/>
        <v>396.40948742559806</v>
      </c>
      <c r="CN211">
        <f t="shared" si="475"/>
        <v>4.0909974137151774E-3</v>
      </c>
      <c r="CO211">
        <f t="shared" si="476"/>
        <v>0</v>
      </c>
      <c r="CP211">
        <f t="shared" si="477"/>
        <v>1434.6145535023534</v>
      </c>
      <c r="CQ211">
        <f t="shared" si="478"/>
        <v>325.5618896484375</v>
      </c>
      <c r="CR211">
        <f t="shared" si="479"/>
        <v>0.11287565647692875</v>
      </c>
      <c r="CS211">
        <v>-9999</v>
      </c>
    </row>
    <row r="212" spans="1:97" x14ac:dyDescent="0.2">
      <c r="A212" t="s">
        <v>125</v>
      </c>
      <c r="B212" t="s">
        <v>127</v>
      </c>
      <c r="C212" t="s">
        <v>325</v>
      </c>
      <c r="D212">
        <v>1</v>
      </c>
      <c r="E212">
        <v>1</v>
      </c>
      <c r="F212" t="s">
        <v>187</v>
      </c>
      <c r="G212" t="s">
        <v>326</v>
      </c>
      <c r="H212" t="s">
        <v>327</v>
      </c>
      <c r="I212">
        <v>1</v>
      </c>
      <c r="J212" s="8">
        <v>20130621</v>
      </c>
      <c r="K212" t="s">
        <v>147</v>
      </c>
      <c r="L212" t="s">
        <v>140</v>
      </c>
      <c r="M212" t="s">
        <v>143</v>
      </c>
      <c r="N212">
        <v>0</v>
      </c>
      <c r="O212" s="1">
        <v>28</v>
      </c>
      <c r="P212" s="1" t="s">
        <v>328</v>
      </c>
      <c r="Q212" s="1">
        <v>10260.999998414889</v>
      </c>
      <c r="R212" s="1">
        <v>0</v>
      </c>
      <c r="S212">
        <f t="shared" ref="S212:S250" si="480">(BB212-BC212*(1000-BD212)/(1000-BE212))*BU212</f>
        <v>10.103874843289464</v>
      </c>
      <c r="T212">
        <f t="shared" ref="T212:T250" si="481">IF(CF212&lt;&gt;0,1/(1/CF212-1/AX212),0)</f>
        <v>0.11352915179408814</v>
      </c>
      <c r="U212">
        <f t="shared" ref="U212:U250" si="482">((CI212-BV212/2)*BC212-S212)/(CI212+BV212/2)</f>
        <v>238.25414820763734</v>
      </c>
      <c r="V212" s="1">
        <v>28</v>
      </c>
      <c r="W212" s="1">
        <v>27</v>
      </c>
      <c r="X212" s="1">
        <v>0</v>
      </c>
      <c r="Y212" s="1">
        <v>0</v>
      </c>
      <c r="Z212" s="1">
        <v>681.180908203125</v>
      </c>
      <c r="AA212" s="1">
        <v>1132.2115478515625</v>
      </c>
      <c r="AB212" s="1">
        <v>1019.40966796875</v>
      </c>
      <c r="AC212">
        <v>-9999</v>
      </c>
      <c r="AD212">
        <f t="shared" ref="AD212:AD250" si="483">CQ212/AA212</f>
        <v>0.39836251494192448</v>
      </c>
      <c r="AE212">
        <f t="shared" ref="AE212:AE250" si="484">(AA212-AB212)/AA212</f>
        <v>9.9629685015013889E-2</v>
      </c>
      <c r="AF212" s="1">
        <v>-1</v>
      </c>
      <c r="AG212" s="1">
        <v>0.87</v>
      </c>
      <c r="AH212" s="1">
        <v>0.92</v>
      </c>
      <c r="AI212" s="1">
        <v>13.05361270904541</v>
      </c>
      <c r="AJ212">
        <f t="shared" ref="AJ212:AJ250" si="485">(AI212*AH212+(100-AI212)*AG212)/100</f>
        <v>0.87652680635452274</v>
      </c>
      <c r="AK212">
        <f t="shared" ref="AK212:AK250" si="486">(S212-AF212)/CP212</f>
        <v>7.7817065994749716E-3</v>
      </c>
      <c r="AL212">
        <f t="shared" ref="AL212:AL250" si="487">(AA212-AB212)/(AA212-Z212)</f>
        <v>0.25009804205483155</v>
      </c>
      <c r="AM212">
        <f t="shared" ref="AM212:AM250" si="488">(Y212-AA212)/(Y212-Z212)</f>
        <v>1.6621304769656613</v>
      </c>
      <c r="AN212">
        <f t="shared" ref="AN212:AN250" si="489">(Y212-AA212)/AA212</f>
        <v>-1</v>
      </c>
      <c r="AO212" s="1">
        <v>1627.9254150390625</v>
      </c>
      <c r="AP212" s="1">
        <v>0.5</v>
      </c>
      <c r="AQ212">
        <f t="shared" ref="AQ212:AQ250" si="490">AE212*AP212*AJ212*AO212</f>
        <v>71.081808273117502</v>
      </c>
      <c r="AR212">
        <f t="shared" ref="AR212:AR250" si="491">BV212*1000</f>
        <v>2.259149547078549</v>
      </c>
      <c r="AS212">
        <f t="shared" ref="AS212:AS250" si="492">(CA212-CG212)</f>
        <v>1.5700850182357362</v>
      </c>
      <c r="AT212">
        <f t="shared" ref="AT212:AT250" si="493">(AZ212+BZ212*R212)</f>
        <v>23.314844131469727</v>
      </c>
      <c r="AU212" s="1">
        <v>2</v>
      </c>
      <c r="AV212">
        <f t="shared" ref="AV212:AV250" si="494">(AU212*BO212+BP212)</f>
        <v>4.644859790802002</v>
      </c>
      <c r="AW212" s="1">
        <v>1</v>
      </c>
      <c r="AX212">
        <f t="shared" ref="AX212:AX250" si="495">AV212*(AW212+1)*(AW212+1)/(AW212*AW212+1)</f>
        <v>9.2897195816040039</v>
      </c>
      <c r="AY212" s="1">
        <v>18.209152221679688</v>
      </c>
      <c r="AZ212" s="1">
        <v>23.314844131469727</v>
      </c>
      <c r="BA212" s="1">
        <v>17.101512908935547</v>
      </c>
      <c r="BB212" s="1">
        <v>399.60940551757812</v>
      </c>
      <c r="BC212" s="1">
        <v>392.28396606445312</v>
      </c>
      <c r="BD212" s="1">
        <v>14.808747291564941</v>
      </c>
      <c r="BE212" s="1">
        <v>16.290050506591797</v>
      </c>
      <c r="BF212" s="1">
        <v>56.476490020751953</v>
      </c>
      <c r="BG212" s="1">
        <v>62.125774383544922</v>
      </c>
      <c r="BH212" s="1">
        <v>300.05307006835938</v>
      </c>
      <c r="BI212" s="1">
        <v>1627.9254150390625</v>
      </c>
      <c r="BJ212" s="1">
        <v>66.0479736328125</v>
      </c>
      <c r="BK212" s="1">
        <v>80.037811279296875</v>
      </c>
      <c r="BL212" s="1">
        <v>0.36661851406097412</v>
      </c>
      <c r="BM212" s="1">
        <v>-0.2080572098493576</v>
      </c>
      <c r="BN212" s="1">
        <v>0.5</v>
      </c>
      <c r="BO212" s="1">
        <v>-1.355140209197998</v>
      </c>
      <c r="BP212" s="1">
        <v>7.355140209197998</v>
      </c>
      <c r="BQ212" s="1">
        <v>1</v>
      </c>
      <c r="BR212" s="1">
        <v>0</v>
      </c>
      <c r="BS212" s="1">
        <v>0.15999999642372131</v>
      </c>
      <c r="BT212" s="1">
        <v>111115</v>
      </c>
      <c r="BU212">
        <f t="shared" ref="BU212:BU250" si="496">BH212*0.000001/(AU212*0.0001)</f>
        <v>1.5002653503417969</v>
      </c>
      <c r="BV212">
        <f t="shared" ref="BV212:BV250" si="497">(BE212-BD212)/(1000-BE212)*BU212</f>
        <v>2.2591495470785489E-3</v>
      </c>
      <c r="BW212">
        <f t="shared" ref="BW212:BW250" si="498">(AZ212+273.15)</f>
        <v>296.4648441314697</v>
      </c>
      <c r="BX212">
        <f t="shared" ref="BX212:BX250" si="499">(AY212+273.15)</f>
        <v>291.35915222167966</v>
      </c>
      <c r="BY212">
        <f t="shared" ref="BY212:BY250" si="500">(BI212*BQ212+BJ212*BR212)*BS212</f>
        <v>260.46806058433503</v>
      </c>
      <c r="BZ212">
        <f t="shared" ref="BZ212:BZ250" si="501">((BY212+0.00000010773*(BX212^4-BW212^4))-BV212*44100)/(AV212*51.4+0.00000043092*BW212^3)</f>
        <v>0.41994365707039982</v>
      </c>
      <c r="CA212">
        <f t="shared" ref="CA212:CA250" si="502">0.61365*EXP(17.502*AT212/(240.97+AT212))</f>
        <v>2.8739050064125449</v>
      </c>
      <c r="CB212">
        <f t="shared" ref="CB212:CB250" si="503">CA212*1000/BK212</f>
        <v>35.906841534982462</v>
      </c>
      <c r="CC212">
        <f t="shared" ref="CC212:CC250" si="504">(CB212-BE212)</f>
        <v>19.616791028390665</v>
      </c>
      <c r="CD212">
        <f t="shared" ref="CD212:CD250" si="505">IF(R212,AZ212,(AY212+AZ212)/2)</f>
        <v>20.761998176574707</v>
      </c>
      <c r="CE212">
        <f t="shared" ref="CE212:CE250" si="506">0.61365*EXP(17.502*CD212/(240.97+CD212))</f>
        <v>2.459659159535442</v>
      </c>
      <c r="CF212">
        <f t="shared" ref="CF212:CF250" si="507">IF(CC212&lt;&gt;0,(1000-(CB212+BE212)/2)/CC212*BV212,0)</f>
        <v>0.11215846931269137</v>
      </c>
      <c r="CG212">
        <f t="shared" ref="CG212:CG250" si="508">BE212*BK212/1000</f>
        <v>1.3038199881768087</v>
      </c>
      <c r="CH212">
        <f t="shared" ref="CH212:CH250" si="509">(CE212-CG212)</f>
        <v>1.1558391713586333</v>
      </c>
      <c r="CI212">
        <f t="shared" ref="CI212:CI250" si="510">1/(1.6/T212+1.37/AX212)</f>
        <v>7.0220915283953439E-2</v>
      </c>
      <c r="CJ212">
        <f t="shared" ref="CJ212:CJ250" si="511">U212*BK212*0.001</f>
        <v>19.069340550752507</v>
      </c>
      <c r="CK212">
        <f t="shared" ref="CK212:CK250" si="512">U212/BC212</f>
        <v>0.6073512272191407</v>
      </c>
      <c r="CL212">
        <f t="shared" ref="CL212:CL250" si="513">(1-BV212*BK212/CA212/T212)*100</f>
        <v>44.580783405495396</v>
      </c>
      <c r="CM212">
        <f t="shared" ref="CM212:CM250" si="514">(BC212-S212/(AX212/1.35))</f>
        <v>390.81565144864362</v>
      </c>
      <c r="CN212">
        <f t="shared" ref="CN212:CN250" si="515">S212*CL212/100/CM212</f>
        <v>1.1525604316901639E-2</v>
      </c>
      <c r="CO212">
        <f t="shared" ref="CO212:CO250" si="516">(Y212-X212)</f>
        <v>0</v>
      </c>
      <c r="CP212">
        <f t="shared" ref="CP212:CP250" si="517">BI212*AJ212</f>
        <v>1426.9202650275504</v>
      </c>
      <c r="CQ212">
        <f t="shared" ref="CQ212:CQ250" si="518">(AA212-Z212)</f>
        <v>451.0306396484375</v>
      </c>
      <c r="CR212">
        <f t="shared" ref="CR212:CR250" si="519">(AA212-AB212)/(AA212-X212)</f>
        <v>9.9629685015013889E-2</v>
      </c>
      <c r="CS212">
        <v>-9999</v>
      </c>
    </row>
    <row r="213" spans="1:97" x14ac:dyDescent="0.2">
      <c r="A213" t="s">
        <v>125</v>
      </c>
      <c r="B213" t="s">
        <v>127</v>
      </c>
      <c r="C213" t="s">
        <v>325</v>
      </c>
      <c r="D213">
        <v>1</v>
      </c>
      <c r="E213">
        <v>1</v>
      </c>
      <c r="F213" t="s">
        <v>187</v>
      </c>
      <c r="G213" t="s">
        <v>326</v>
      </c>
      <c r="H213" t="s">
        <v>327</v>
      </c>
      <c r="I213">
        <v>1</v>
      </c>
      <c r="J213" s="8">
        <v>20130621</v>
      </c>
      <c r="K213" t="s">
        <v>147</v>
      </c>
      <c r="L213" t="s">
        <v>140</v>
      </c>
      <c r="M213" t="s">
        <v>143</v>
      </c>
      <c r="N213">
        <v>0</v>
      </c>
      <c r="O213" s="1">
        <v>29</v>
      </c>
      <c r="P213" s="1" t="s">
        <v>329</v>
      </c>
      <c r="Q213" s="1">
        <v>10428.999999448657</v>
      </c>
      <c r="R213" s="1">
        <v>0</v>
      </c>
      <c r="S213">
        <f t="shared" si="480"/>
        <v>6.8796826108283096</v>
      </c>
      <c r="T213">
        <f t="shared" si="481"/>
        <v>0.1408547076577322</v>
      </c>
      <c r="U213">
        <f t="shared" si="482"/>
        <v>159.46744680139869</v>
      </c>
      <c r="V213" s="1">
        <v>29</v>
      </c>
      <c r="W213" s="1">
        <v>28</v>
      </c>
      <c r="X213" s="1">
        <v>0</v>
      </c>
      <c r="Y213" s="1">
        <v>0</v>
      </c>
      <c r="Z213" s="1">
        <v>666.83447265625</v>
      </c>
      <c r="AA213" s="1">
        <v>1060.9798583984375</v>
      </c>
      <c r="AB213" s="1">
        <v>955.9464111328125</v>
      </c>
      <c r="AC213">
        <v>-9999</v>
      </c>
      <c r="AD213">
        <f t="shared" si="483"/>
        <v>0.37149186445174837</v>
      </c>
      <c r="AE213">
        <f t="shared" si="484"/>
        <v>9.8996645821509105E-2</v>
      </c>
      <c r="AF213" s="1">
        <v>-1</v>
      </c>
      <c r="AG213" s="1">
        <v>0.87</v>
      </c>
      <c r="AH213" s="1">
        <v>0.92</v>
      </c>
      <c r="AI213" s="1">
        <v>7.9800500869750977</v>
      </c>
      <c r="AJ213">
        <f t="shared" si="485"/>
        <v>0.87399002504348744</v>
      </c>
      <c r="AK213">
        <f t="shared" si="486"/>
        <v>3.817523755562169E-3</v>
      </c>
      <c r="AL213">
        <f t="shared" si="487"/>
        <v>0.26648402103666363</v>
      </c>
      <c r="AM213">
        <f t="shared" si="488"/>
        <v>1.5910693011597912</v>
      </c>
      <c r="AN213">
        <f t="shared" si="489"/>
        <v>-1</v>
      </c>
      <c r="AO213" s="1">
        <v>2361.677001953125</v>
      </c>
      <c r="AP213" s="1">
        <v>0.5</v>
      </c>
      <c r="AQ213">
        <f t="shared" si="490"/>
        <v>102.16860438307897</v>
      </c>
      <c r="AR213">
        <f t="shared" si="491"/>
        <v>2.7112341200368952</v>
      </c>
      <c r="AS213">
        <f t="shared" si="492"/>
        <v>1.5232509027659351</v>
      </c>
      <c r="AT213">
        <f t="shared" si="493"/>
        <v>23.15471076965332</v>
      </c>
      <c r="AU213" s="1">
        <v>2</v>
      </c>
      <c r="AV213">
        <f t="shared" si="494"/>
        <v>4.644859790802002</v>
      </c>
      <c r="AW213" s="1">
        <v>1</v>
      </c>
      <c r="AX213">
        <f t="shared" si="495"/>
        <v>9.2897195816040039</v>
      </c>
      <c r="AY213" s="1">
        <v>18.19310188293457</v>
      </c>
      <c r="AZ213" s="1">
        <v>23.15471076965332</v>
      </c>
      <c r="BA213" s="1">
        <v>17.101873397827148</v>
      </c>
      <c r="BB213" s="1">
        <v>249.96649169921875</v>
      </c>
      <c r="BC213" s="1">
        <v>244.93806457519531</v>
      </c>
      <c r="BD213" s="1">
        <v>14.751895904541016</v>
      </c>
      <c r="BE213" s="1">
        <v>16.529243469238281</v>
      </c>
      <c r="BF213" s="1">
        <v>56.31719970703125</v>
      </c>
      <c r="BG213" s="1">
        <v>63.102443695068359</v>
      </c>
      <c r="BH213" s="1">
        <v>300.0447998046875</v>
      </c>
      <c r="BI213" s="1">
        <v>2361.677001953125</v>
      </c>
      <c r="BJ213" s="1">
        <v>57.508872985839844</v>
      </c>
      <c r="BK213" s="1">
        <v>80.0389404296875</v>
      </c>
      <c r="BL213" s="1">
        <v>0.33504807949066162</v>
      </c>
      <c r="BM213" s="1">
        <v>-0.2197301834821701</v>
      </c>
      <c r="BN213" s="1">
        <v>0.25</v>
      </c>
      <c r="BO213" s="1">
        <v>-1.355140209197998</v>
      </c>
      <c r="BP213" s="1">
        <v>7.355140209197998</v>
      </c>
      <c r="BQ213" s="1">
        <v>1</v>
      </c>
      <c r="BR213" s="1">
        <v>0</v>
      </c>
      <c r="BS213" s="1">
        <v>0.15999999642372131</v>
      </c>
      <c r="BT213" s="1">
        <v>111115</v>
      </c>
      <c r="BU213">
        <f t="shared" si="496"/>
        <v>1.5002239990234374</v>
      </c>
      <c r="BV213">
        <f t="shared" si="497"/>
        <v>2.7112341200368952E-3</v>
      </c>
      <c r="BW213">
        <f t="shared" si="498"/>
        <v>296.3047107696533</v>
      </c>
      <c r="BX213">
        <f t="shared" si="499"/>
        <v>291.34310188293455</v>
      </c>
      <c r="BY213">
        <f t="shared" si="500"/>
        <v>377.86831186648487</v>
      </c>
      <c r="BZ213">
        <f t="shared" si="501"/>
        <v>0.81639942104641283</v>
      </c>
      <c r="CA213">
        <f t="shared" si="502"/>
        <v>2.8462340361480991</v>
      </c>
      <c r="CB213">
        <f t="shared" si="503"/>
        <v>35.560616130950095</v>
      </c>
      <c r="CC213">
        <f t="shared" si="504"/>
        <v>19.031372661711814</v>
      </c>
      <c r="CD213">
        <f t="shared" si="505"/>
        <v>20.673906326293945</v>
      </c>
      <c r="CE213">
        <f t="shared" si="506"/>
        <v>2.4463510511037563</v>
      </c>
      <c r="CF213">
        <f t="shared" si="507"/>
        <v>0.13875090697064824</v>
      </c>
      <c r="CG213">
        <f t="shared" si="508"/>
        <v>1.322983133382164</v>
      </c>
      <c r="CH213">
        <f t="shared" si="509"/>
        <v>1.1233679177215923</v>
      </c>
      <c r="CI213">
        <f t="shared" si="510"/>
        <v>8.6905907722280823E-2</v>
      </c>
      <c r="CJ213">
        <f t="shared" si="511"/>
        <v>12.763605475011511</v>
      </c>
      <c r="CK213">
        <f t="shared" si="512"/>
        <v>0.65105212241294008</v>
      </c>
      <c r="CL213">
        <f t="shared" si="513"/>
        <v>45.871451949406762</v>
      </c>
      <c r="CM213">
        <f t="shared" si="514"/>
        <v>243.93829580467076</v>
      </c>
      <c r="CN213">
        <f t="shared" si="515"/>
        <v>1.2936920349827971E-2</v>
      </c>
      <c r="CO213">
        <f t="shared" si="516"/>
        <v>0</v>
      </c>
      <c r="CP213">
        <f t="shared" si="517"/>
        <v>2064.0821420816401</v>
      </c>
      <c r="CQ213">
        <f t="shared" si="518"/>
        <v>394.1453857421875</v>
      </c>
      <c r="CR213">
        <f t="shared" si="519"/>
        <v>9.8996645821509105E-2</v>
      </c>
      <c r="CS213">
        <v>-9999</v>
      </c>
    </row>
    <row r="214" spans="1:97" x14ac:dyDescent="0.2">
      <c r="A214" t="s">
        <v>125</v>
      </c>
      <c r="B214" t="s">
        <v>127</v>
      </c>
      <c r="C214" t="s">
        <v>325</v>
      </c>
      <c r="D214">
        <v>1</v>
      </c>
      <c r="E214">
        <v>1</v>
      </c>
      <c r="F214" t="s">
        <v>187</v>
      </c>
      <c r="G214" t="s">
        <v>326</v>
      </c>
      <c r="H214" t="s">
        <v>327</v>
      </c>
      <c r="I214">
        <v>1</v>
      </c>
      <c r="J214" s="8">
        <v>20130621</v>
      </c>
      <c r="K214" t="s">
        <v>147</v>
      </c>
      <c r="L214" t="s">
        <v>140</v>
      </c>
      <c r="M214" t="s">
        <v>143</v>
      </c>
      <c r="N214">
        <v>0</v>
      </c>
      <c r="O214" s="1">
        <v>30</v>
      </c>
      <c r="P214" s="1" t="s">
        <v>330</v>
      </c>
      <c r="Q214" s="1">
        <v>10452.999997794628</v>
      </c>
      <c r="R214" s="1">
        <v>0</v>
      </c>
      <c r="S214">
        <f t="shared" si="480"/>
        <v>6.7626125705759597</v>
      </c>
      <c r="T214">
        <f t="shared" si="481"/>
        <v>0.13472103017720999</v>
      </c>
      <c r="U214">
        <f t="shared" si="482"/>
        <v>157.84584432969621</v>
      </c>
      <c r="V214" s="1">
        <v>30</v>
      </c>
      <c r="W214" s="1">
        <v>29</v>
      </c>
      <c r="X214" s="1">
        <v>0</v>
      </c>
      <c r="Y214" s="1">
        <v>0</v>
      </c>
      <c r="Z214" s="1">
        <v>679.1865234375</v>
      </c>
      <c r="AA214" s="1">
        <v>1112.1920166015625</v>
      </c>
      <c r="AB214" s="1">
        <v>1001.5687255859375</v>
      </c>
      <c r="AC214">
        <v>-9999</v>
      </c>
      <c r="AD214">
        <f t="shared" si="483"/>
        <v>0.3893262015017544</v>
      </c>
      <c r="AE214">
        <f t="shared" si="484"/>
        <v>9.9464201652559842E-2</v>
      </c>
      <c r="AF214" s="1">
        <v>-1</v>
      </c>
      <c r="AG214" s="1">
        <v>0.87</v>
      </c>
      <c r="AH214" s="1">
        <v>0.92</v>
      </c>
      <c r="AI214" s="1">
        <v>13.114753723144531</v>
      </c>
      <c r="AJ214">
        <f t="shared" si="485"/>
        <v>0.8765573768615722</v>
      </c>
      <c r="AK214">
        <f t="shared" si="486"/>
        <v>5.4791379455631862E-3</v>
      </c>
      <c r="AL214">
        <f t="shared" si="487"/>
        <v>0.25547780054076746</v>
      </c>
      <c r="AM214">
        <f t="shared" si="488"/>
        <v>1.6375354607634651</v>
      </c>
      <c r="AN214">
        <f t="shared" si="489"/>
        <v>-1</v>
      </c>
      <c r="AO214" s="1">
        <v>1616.2752685546875</v>
      </c>
      <c r="AP214" s="1">
        <v>0.5</v>
      </c>
      <c r="AQ214">
        <f t="shared" si="490"/>
        <v>70.458352184369105</v>
      </c>
      <c r="AR214">
        <f t="shared" si="491"/>
        <v>2.5116335173954605</v>
      </c>
      <c r="AS214">
        <f t="shared" si="492"/>
        <v>1.4750217081718839</v>
      </c>
      <c r="AT214">
        <f t="shared" si="493"/>
        <v>22.809507369995117</v>
      </c>
      <c r="AU214" s="1">
        <v>2</v>
      </c>
      <c r="AV214">
        <f t="shared" si="494"/>
        <v>4.644859790802002</v>
      </c>
      <c r="AW214" s="1">
        <v>1</v>
      </c>
      <c r="AX214">
        <f t="shared" si="495"/>
        <v>9.2897195816040039</v>
      </c>
      <c r="AY214" s="1">
        <v>18.204317092895508</v>
      </c>
      <c r="AZ214" s="1">
        <v>22.809507369995117</v>
      </c>
      <c r="BA214" s="1">
        <v>17.106945037841797</v>
      </c>
      <c r="BB214" s="1">
        <v>250.16346740722656</v>
      </c>
      <c r="BC214" s="1">
        <v>245.24519348144531</v>
      </c>
      <c r="BD214" s="1">
        <v>14.750061988830566</v>
      </c>
      <c r="BE214" s="1">
        <v>16.396768569946289</v>
      </c>
      <c r="BF214" s="1">
        <v>56.269393920898438</v>
      </c>
      <c r="BG214" s="1">
        <v>62.551345825195312</v>
      </c>
      <c r="BH214" s="1">
        <v>300.0474853515625</v>
      </c>
      <c r="BI214" s="1">
        <v>1616.2752685546875</v>
      </c>
      <c r="BJ214" s="1">
        <v>56.292942047119141</v>
      </c>
      <c r="BK214" s="1">
        <v>80.037284851074219</v>
      </c>
      <c r="BL214" s="1">
        <v>0.33504807949066162</v>
      </c>
      <c r="BM214" s="1">
        <v>-0.2197301834821701</v>
      </c>
      <c r="BN214" s="1">
        <v>0.25</v>
      </c>
      <c r="BO214" s="1">
        <v>-1.355140209197998</v>
      </c>
      <c r="BP214" s="1">
        <v>7.355140209197998</v>
      </c>
      <c r="BQ214" s="1">
        <v>1</v>
      </c>
      <c r="BR214" s="1">
        <v>0</v>
      </c>
      <c r="BS214" s="1">
        <v>0.15999999642372131</v>
      </c>
      <c r="BT214" s="1">
        <v>111115</v>
      </c>
      <c r="BU214">
        <f t="shared" si="496"/>
        <v>1.5002374267578125</v>
      </c>
      <c r="BV214">
        <f t="shared" si="497"/>
        <v>2.5116335173954603E-3</v>
      </c>
      <c r="BW214">
        <f t="shared" si="498"/>
        <v>295.95950736999509</v>
      </c>
      <c r="BX214">
        <f t="shared" si="499"/>
        <v>291.35431709289549</v>
      </c>
      <c r="BY214">
        <f t="shared" si="500"/>
        <v>258.60403718849921</v>
      </c>
      <c r="BZ214">
        <f t="shared" si="501"/>
        <v>0.39046818419926183</v>
      </c>
      <c r="CA214">
        <f t="shared" si="502"/>
        <v>2.7873745448418159</v>
      </c>
      <c r="CB214">
        <f t="shared" si="503"/>
        <v>34.825950805656362</v>
      </c>
      <c r="CC214">
        <f t="shared" si="504"/>
        <v>18.429182235710073</v>
      </c>
      <c r="CD214">
        <f t="shared" si="505"/>
        <v>20.506912231445312</v>
      </c>
      <c r="CE214">
        <f t="shared" si="506"/>
        <v>2.4212961288292876</v>
      </c>
      <c r="CF214">
        <f t="shared" si="507"/>
        <v>0.1327952123255573</v>
      </c>
      <c r="CG214">
        <f t="shared" si="508"/>
        <v>1.312352836669932</v>
      </c>
      <c r="CH214">
        <f t="shared" si="509"/>
        <v>1.1089432921593556</v>
      </c>
      <c r="CI214">
        <f t="shared" si="510"/>
        <v>8.3167908247456138E-2</v>
      </c>
      <c r="CJ214">
        <f t="shared" si="511"/>
        <v>12.633552805174213</v>
      </c>
      <c r="CK214">
        <f t="shared" si="512"/>
        <v>0.64362461946329019</v>
      </c>
      <c r="CL214">
        <f t="shared" si="513"/>
        <v>46.46745475806631</v>
      </c>
      <c r="CM214">
        <f t="shared" si="514"/>
        <v>244.26243755538309</v>
      </c>
      <c r="CN214">
        <f t="shared" si="515"/>
        <v>1.2864908612824234E-2</v>
      </c>
      <c r="CO214">
        <f t="shared" si="516"/>
        <v>0</v>
      </c>
      <c r="CP214">
        <f t="shared" si="517"/>
        <v>1416.7580096905301</v>
      </c>
      <c r="CQ214">
        <f t="shared" si="518"/>
        <v>433.0054931640625</v>
      </c>
      <c r="CR214">
        <f t="shared" si="519"/>
        <v>9.9464201652559842E-2</v>
      </c>
      <c r="CS214">
        <v>-9999</v>
      </c>
    </row>
    <row r="215" spans="1:97" x14ac:dyDescent="0.2">
      <c r="A215" t="s">
        <v>125</v>
      </c>
      <c r="B215" t="s">
        <v>127</v>
      </c>
      <c r="C215" t="s">
        <v>325</v>
      </c>
      <c r="D215">
        <v>1</v>
      </c>
      <c r="E215">
        <v>1</v>
      </c>
      <c r="F215" t="s">
        <v>187</v>
      </c>
      <c r="G215" t="s">
        <v>326</v>
      </c>
      <c r="H215" t="s">
        <v>327</v>
      </c>
      <c r="I215">
        <v>1</v>
      </c>
      <c r="J215" s="8">
        <v>20130621</v>
      </c>
      <c r="K215" t="s">
        <v>147</v>
      </c>
      <c r="L215" t="s">
        <v>140</v>
      </c>
      <c r="M215" t="s">
        <v>143</v>
      </c>
      <c r="N215">
        <v>0</v>
      </c>
      <c r="O215" s="1">
        <v>31</v>
      </c>
      <c r="P215" s="1" t="s">
        <v>331</v>
      </c>
      <c r="Q215" s="1">
        <v>10601</v>
      </c>
      <c r="R215" s="1">
        <v>0</v>
      </c>
      <c r="S215">
        <f t="shared" si="480"/>
        <v>1.4202654113875772</v>
      </c>
      <c r="T215">
        <f t="shared" si="481"/>
        <v>0.15707875425068291</v>
      </c>
      <c r="U215">
        <f t="shared" si="482"/>
        <v>80.823873703094293</v>
      </c>
      <c r="V215" s="1">
        <v>31</v>
      </c>
      <c r="W215" s="1">
        <v>30</v>
      </c>
      <c r="X215" s="1">
        <v>0</v>
      </c>
      <c r="Y215" s="1">
        <v>0</v>
      </c>
      <c r="Z215" s="1">
        <v>654.29052734375</v>
      </c>
      <c r="AA215" s="1">
        <v>1001.5818481445312</v>
      </c>
      <c r="AB215" s="1">
        <v>924.41107177734375</v>
      </c>
      <c r="AC215">
        <v>-9999</v>
      </c>
      <c r="AD215">
        <f t="shared" si="483"/>
        <v>0.34674282630436215</v>
      </c>
      <c r="AE215">
        <f t="shared" si="484"/>
        <v>7.7048896712884049E-2</v>
      </c>
      <c r="AF215" s="1">
        <v>-1</v>
      </c>
      <c r="AG215" s="1">
        <v>0.87</v>
      </c>
      <c r="AH215" s="1">
        <v>0.92</v>
      </c>
      <c r="AI215" s="1">
        <v>13.023255348205566</v>
      </c>
      <c r="AJ215">
        <f t="shared" si="485"/>
        <v>0.87651162767410273</v>
      </c>
      <c r="AK215">
        <f t="shared" si="486"/>
        <v>1.6945843088764629E-3</v>
      </c>
      <c r="AL215">
        <f t="shared" si="487"/>
        <v>0.22220761575396647</v>
      </c>
      <c r="AM215">
        <f t="shared" si="488"/>
        <v>1.530790690506699</v>
      </c>
      <c r="AN215">
        <f t="shared" si="489"/>
        <v>-1</v>
      </c>
      <c r="AO215" s="1">
        <v>1629.4541015625</v>
      </c>
      <c r="AP215" s="1">
        <v>0.5</v>
      </c>
      <c r="AQ215">
        <f t="shared" si="490"/>
        <v>55.021983480835395</v>
      </c>
      <c r="AR215">
        <f t="shared" si="491"/>
        <v>3.1188933005731974</v>
      </c>
      <c r="AS215">
        <f t="shared" si="492"/>
        <v>1.5730288278342304</v>
      </c>
      <c r="AT215">
        <f t="shared" si="493"/>
        <v>23.56443977355957</v>
      </c>
      <c r="AU215" s="1">
        <v>2</v>
      </c>
      <c r="AV215">
        <f t="shared" si="494"/>
        <v>4.644859790802002</v>
      </c>
      <c r="AW215" s="1">
        <v>1</v>
      </c>
      <c r="AX215">
        <f t="shared" si="495"/>
        <v>9.2897195816040039</v>
      </c>
      <c r="AY215" s="1">
        <v>18.271312713623047</v>
      </c>
      <c r="AZ215" s="1">
        <v>23.56443977355957</v>
      </c>
      <c r="BA215" s="1">
        <v>17.104223251342773</v>
      </c>
      <c r="BB215" s="1">
        <v>99.539260864257812</v>
      </c>
      <c r="BC215" s="1">
        <v>98.388015747070312</v>
      </c>
      <c r="BD215" s="1">
        <v>14.754123687744141</v>
      </c>
      <c r="BE215" s="1">
        <v>16.798151016235352</v>
      </c>
      <c r="BF215" s="1">
        <v>56.048564910888672</v>
      </c>
      <c r="BG215" s="1">
        <v>63.813499450683594</v>
      </c>
      <c r="BH215" s="1">
        <v>300.04507446289062</v>
      </c>
      <c r="BI215" s="1">
        <v>1629.4541015625</v>
      </c>
      <c r="BJ215" s="1">
        <v>49.395923614501953</v>
      </c>
      <c r="BK215" s="1">
        <v>80.037109375</v>
      </c>
      <c r="BL215" s="1">
        <v>0.34095323085784912</v>
      </c>
      <c r="BM215" s="1">
        <v>-0.22333888709545135</v>
      </c>
      <c r="BN215" s="1">
        <v>0.5</v>
      </c>
      <c r="BO215" s="1">
        <v>-1.355140209197998</v>
      </c>
      <c r="BP215" s="1">
        <v>7.355140209197998</v>
      </c>
      <c r="BQ215" s="1">
        <v>1</v>
      </c>
      <c r="BR215" s="1">
        <v>0</v>
      </c>
      <c r="BS215" s="1">
        <v>0.15999999642372131</v>
      </c>
      <c r="BT215" s="1">
        <v>111115</v>
      </c>
      <c r="BU215">
        <f t="shared" si="496"/>
        <v>1.5002253723144532</v>
      </c>
      <c r="BV215">
        <f t="shared" si="497"/>
        <v>3.1188933005731972E-3</v>
      </c>
      <c r="BW215">
        <f t="shared" si="498"/>
        <v>296.71443977355955</v>
      </c>
      <c r="BX215">
        <f t="shared" si="499"/>
        <v>291.42131271362302</v>
      </c>
      <c r="BY215">
        <f t="shared" si="500"/>
        <v>260.71265042261803</v>
      </c>
      <c r="BZ215">
        <f t="shared" si="501"/>
        <v>0.26064371030490335</v>
      </c>
      <c r="CA215">
        <f t="shared" si="502"/>
        <v>2.9175042780184266</v>
      </c>
      <c r="CB215">
        <f t="shared" si="503"/>
        <v>36.451894637385841</v>
      </c>
      <c r="CC215">
        <f t="shared" si="504"/>
        <v>19.65374362115049</v>
      </c>
      <c r="CD215">
        <f t="shared" si="505"/>
        <v>20.917876243591309</v>
      </c>
      <c r="CE215">
        <f t="shared" si="506"/>
        <v>2.4833632178015503</v>
      </c>
      <c r="CF215">
        <f t="shared" si="507"/>
        <v>0.15446689209805295</v>
      </c>
      <c r="CG215">
        <f t="shared" si="508"/>
        <v>1.3444754501841962</v>
      </c>
      <c r="CH215">
        <f t="shared" si="509"/>
        <v>1.1388877676173541</v>
      </c>
      <c r="CI215">
        <f t="shared" si="510"/>
        <v>9.6773118084929596E-2</v>
      </c>
      <c r="CJ215">
        <f t="shared" si="511"/>
        <v>6.4689092196857443</v>
      </c>
      <c r="CK215">
        <f t="shared" si="512"/>
        <v>0.82148087944848069</v>
      </c>
      <c r="CL215">
        <f t="shared" si="513"/>
        <v>45.529299188595282</v>
      </c>
      <c r="CM215">
        <f t="shared" si="514"/>
        <v>98.181620033127544</v>
      </c>
      <c r="CN215">
        <f t="shared" si="515"/>
        <v>6.5861297481606164E-3</v>
      </c>
      <c r="CO215">
        <f t="shared" si="516"/>
        <v>0</v>
      </c>
      <c r="CP215">
        <f t="shared" si="517"/>
        <v>1428.2354667807897</v>
      </c>
      <c r="CQ215">
        <f t="shared" si="518"/>
        <v>347.29132080078125</v>
      </c>
      <c r="CR215">
        <f t="shared" si="519"/>
        <v>7.7048896712884049E-2</v>
      </c>
      <c r="CS215">
        <v>-9999</v>
      </c>
    </row>
    <row r="216" spans="1:97" x14ac:dyDescent="0.2">
      <c r="A216" t="s">
        <v>125</v>
      </c>
      <c r="B216" t="s">
        <v>127</v>
      </c>
      <c r="C216" t="s">
        <v>325</v>
      </c>
      <c r="D216">
        <v>1</v>
      </c>
      <c r="E216">
        <v>1</v>
      </c>
      <c r="F216" t="s">
        <v>187</v>
      </c>
      <c r="G216" t="s">
        <v>326</v>
      </c>
      <c r="H216" t="s">
        <v>327</v>
      </c>
      <c r="I216">
        <v>1</v>
      </c>
      <c r="J216" s="8">
        <v>20130621</v>
      </c>
      <c r="K216" t="s">
        <v>147</v>
      </c>
      <c r="L216" t="s">
        <v>140</v>
      </c>
      <c r="M216" t="s">
        <v>143</v>
      </c>
      <c r="N216">
        <v>0</v>
      </c>
      <c r="O216" s="1">
        <v>32</v>
      </c>
      <c r="P216" s="1" t="s">
        <v>332</v>
      </c>
      <c r="Q216" s="1">
        <v>10817.999999862164</v>
      </c>
      <c r="R216" s="1">
        <v>0</v>
      </c>
      <c r="S216">
        <f t="shared" si="480"/>
        <v>-0.47403969616277053</v>
      </c>
      <c r="T216">
        <f t="shared" si="481"/>
        <v>0.17953823089990459</v>
      </c>
      <c r="U216">
        <f t="shared" si="482"/>
        <v>53.270629725892341</v>
      </c>
      <c r="V216" s="1">
        <v>32</v>
      </c>
      <c r="W216" s="1">
        <v>31</v>
      </c>
      <c r="X216" s="1">
        <v>0</v>
      </c>
      <c r="Y216" s="1">
        <v>0</v>
      </c>
      <c r="Z216" s="1">
        <v>649.50537109375</v>
      </c>
      <c r="AA216" s="1">
        <v>988.47625732421875</v>
      </c>
      <c r="AB216" s="1">
        <v>909.23907470703125</v>
      </c>
      <c r="AC216">
        <v>-9999</v>
      </c>
      <c r="AD216">
        <f t="shared" si="483"/>
        <v>0.34292263847394244</v>
      </c>
      <c r="AE216">
        <f t="shared" si="484"/>
        <v>8.0160936623486168E-2</v>
      </c>
      <c r="AF216" s="1">
        <v>-1</v>
      </c>
      <c r="AG216" s="1">
        <v>0.87</v>
      </c>
      <c r="AH216" s="1">
        <v>0.92</v>
      </c>
      <c r="AI216" s="1">
        <v>13.05361270904541</v>
      </c>
      <c r="AJ216">
        <f t="shared" si="485"/>
        <v>0.87652680635452274</v>
      </c>
      <c r="AK216">
        <f t="shared" si="486"/>
        <v>3.6862817978919815E-4</v>
      </c>
      <c r="AL216">
        <f t="shared" si="487"/>
        <v>0.23375807727426351</v>
      </c>
      <c r="AM216">
        <f t="shared" si="488"/>
        <v>1.5218908130962037</v>
      </c>
      <c r="AN216">
        <f t="shared" si="489"/>
        <v>-1</v>
      </c>
      <c r="AO216" s="1">
        <v>1627.793212890625</v>
      </c>
      <c r="AP216" s="1">
        <v>0.5</v>
      </c>
      <c r="AQ216">
        <f t="shared" si="490"/>
        <v>57.186987992176718</v>
      </c>
      <c r="AR216">
        <f t="shared" si="491"/>
        <v>3.3347721690111864</v>
      </c>
      <c r="AS216">
        <f t="shared" si="492"/>
        <v>1.4758002358417639</v>
      </c>
      <c r="AT216">
        <f t="shared" si="493"/>
        <v>23.044578552246094</v>
      </c>
      <c r="AU216" s="1">
        <v>2</v>
      </c>
      <c r="AV216">
        <f t="shared" si="494"/>
        <v>4.644859790802002</v>
      </c>
      <c r="AW216" s="1">
        <v>1</v>
      </c>
      <c r="AX216">
        <f t="shared" si="495"/>
        <v>9.2897195816040039</v>
      </c>
      <c r="AY216" s="1">
        <v>18.164510726928711</v>
      </c>
      <c r="AZ216" s="1">
        <v>23.044578552246094</v>
      </c>
      <c r="BA216" s="1">
        <v>17.102333068847656</v>
      </c>
      <c r="BB216" s="1">
        <v>50.340713500976562</v>
      </c>
      <c r="BC216" s="1">
        <v>50.544345855712891</v>
      </c>
      <c r="BD216" s="1">
        <v>14.700954437255859</v>
      </c>
      <c r="BE216" s="1">
        <v>16.886327743530273</v>
      </c>
      <c r="BF216" s="1">
        <v>56.222522735595703</v>
      </c>
      <c r="BG216" s="1">
        <v>64.580299377441406</v>
      </c>
      <c r="BH216" s="1">
        <v>300.03662109375</v>
      </c>
      <c r="BI216" s="1">
        <v>1627.793212890625</v>
      </c>
      <c r="BJ216" s="1">
        <v>40.265407562255859</v>
      </c>
      <c r="BK216" s="1">
        <v>80.037445068359375</v>
      </c>
      <c r="BL216" s="1">
        <v>0.24517381191253662</v>
      </c>
      <c r="BM216" s="1">
        <v>-0.23759250342845917</v>
      </c>
      <c r="BN216" s="1">
        <v>0.75</v>
      </c>
      <c r="BO216" s="1">
        <v>-1.355140209197998</v>
      </c>
      <c r="BP216" s="1">
        <v>7.355140209197998</v>
      </c>
      <c r="BQ216" s="1">
        <v>1</v>
      </c>
      <c r="BR216" s="1">
        <v>0</v>
      </c>
      <c r="BS216" s="1">
        <v>0.15999999642372131</v>
      </c>
      <c r="BT216" s="1">
        <v>111115</v>
      </c>
      <c r="BU216">
        <f t="shared" si="496"/>
        <v>1.50018310546875</v>
      </c>
      <c r="BV216">
        <f t="shared" si="497"/>
        <v>3.3347721690111863E-3</v>
      </c>
      <c r="BW216">
        <f t="shared" si="498"/>
        <v>296.19457855224607</v>
      </c>
      <c r="BX216">
        <f t="shared" si="499"/>
        <v>291.31451072692869</v>
      </c>
      <c r="BY216">
        <f t="shared" si="500"/>
        <v>260.44690824105783</v>
      </c>
      <c r="BZ216">
        <f t="shared" si="501"/>
        <v>0.24034936086626518</v>
      </c>
      <c r="CA216">
        <f t="shared" si="502"/>
        <v>2.827338765020881</v>
      </c>
      <c r="CB216">
        <f t="shared" si="503"/>
        <v>35.325200131089545</v>
      </c>
      <c r="CC216">
        <f t="shared" si="504"/>
        <v>18.438872387559272</v>
      </c>
      <c r="CD216">
        <f t="shared" si="505"/>
        <v>20.604544639587402</v>
      </c>
      <c r="CE216">
        <f t="shared" si="506"/>
        <v>2.4359169471669531</v>
      </c>
      <c r="CF216">
        <f t="shared" si="507"/>
        <v>0.17613416513330318</v>
      </c>
      <c r="CG216">
        <f t="shared" si="508"/>
        <v>1.3515385291791171</v>
      </c>
      <c r="CH216">
        <f t="shared" si="509"/>
        <v>1.084378417987836</v>
      </c>
      <c r="CI216">
        <f t="shared" si="510"/>
        <v>0.11038470857948707</v>
      </c>
      <c r="CJ216">
        <f t="shared" si="511"/>
        <v>4.2636451004430205</v>
      </c>
      <c r="CK216">
        <f t="shared" si="512"/>
        <v>1.0539384539264209</v>
      </c>
      <c r="CL216">
        <f t="shared" si="513"/>
        <v>47.419514010261345</v>
      </c>
      <c r="CM216">
        <f t="shared" si="514"/>
        <v>50.613234220339848</v>
      </c>
      <c r="CN216">
        <f t="shared" si="515"/>
        <v>-4.4412755596197487E-3</v>
      </c>
      <c r="CO216">
        <f t="shared" si="516"/>
        <v>0</v>
      </c>
      <c r="CP216">
        <f t="shared" si="517"/>
        <v>1426.8043863005873</v>
      </c>
      <c r="CQ216">
        <f t="shared" si="518"/>
        <v>338.97088623046875</v>
      </c>
      <c r="CR216">
        <f t="shared" si="519"/>
        <v>8.0160936623486168E-2</v>
      </c>
      <c r="CS216">
        <v>-9999</v>
      </c>
    </row>
    <row r="217" spans="1:97" x14ac:dyDescent="0.2">
      <c r="A217" t="s">
        <v>125</v>
      </c>
      <c r="B217" t="s">
        <v>127</v>
      </c>
      <c r="C217" t="s">
        <v>325</v>
      </c>
      <c r="D217">
        <v>1</v>
      </c>
      <c r="E217">
        <v>1</v>
      </c>
      <c r="F217" t="s">
        <v>187</v>
      </c>
      <c r="G217" t="s">
        <v>326</v>
      </c>
      <c r="H217" t="s">
        <v>327</v>
      </c>
      <c r="I217">
        <v>1</v>
      </c>
      <c r="J217" s="8">
        <v>20130621</v>
      </c>
      <c r="K217" t="s">
        <v>147</v>
      </c>
      <c r="L217" t="s">
        <v>140</v>
      </c>
      <c r="M217" t="s">
        <v>143</v>
      </c>
      <c r="N217">
        <v>0</v>
      </c>
      <c r="O217" s="1">
        <v>33</v>
      </c>
      <c r="P217" s="1" t="s">
        <v>333</v>
      </c>
      <c r="Q217" s="1">
        <v>10979.499999414198</v>
      </c>
      <c r="R217" s="1">
        <v>0</v>
      </c>
      <c r="S217">
        <f t="shared" si="480"/>
        <v>14.985056241007635</v>
      </c>
      <c r="T217">
        <f t="shared" si="481"/>
        <v>0.20481682926530909</v>
      </c>
      <c r="U217">
        <f t="shared" si="482"/>
        <v>259.73625086169881</v>
      </c>
      <c r="V217" s="1">
        <v>33</v>
      </c>
      <c r="W217" s="1">
        <v>32</v>
      </c>
      <c r="X217" s="1">
        <v>0</v>
      </c>
      <c r="Y217" s="1">
        <v>0</v>
      </c>
      <c r="Z217" s="1">
        <v>664.872802734375</v>
      </c>
      <c r="AA217" s="1">
        <v>1076.1766357421875</v>
      </c>
      <c r="AB217" s="1">
        <v>930.50311279296875</v>
      </c>
      <c r="AC217">
        <v>-9999</v>
      </c>
      <c r="AD217">
        <f t="shared" si="483"/>
        <v>0.38218989276249798</v>
      </c>
      <c r="AE217">
        <f t="shared" si="484"/>
        <v>0.13536209401977464</v>
      </c>
      <c r="AF217" s="1">
        <v>-1</v>
      </c>
      <c r="AG217" s="1">
        <v>0.87</v>
      </c>
      <c r="AH217" s="1">
        <v>0.92</v>
      </c>
      <c r="AI217" s="1">
        <v>8.0050029754638672</v>
      </c>
      <c r="AJ217">
        <f t="shared" si="485"/>
        <v>0.87400250148773195</v>
      </c>
      <c r="AK217">
        <f t="shared" si="486"/>
        <v>7.7581216082994141E-3</v>
      </c>
      <c r="AL217">
        <f t="shared" si="487"/>
        <v>0.35417497056598485</v>
      </c>
      <c r="AM217">
        <f t="shared" si="488"/>
        <v>1.6186203305598794</v>
      </c>
      <c r="AN217">
        <f t="shared" si="489"/>
        <v>-1</v>
      </c>
      <c r="AO217" s="1">
        <v>2357.463134765625</v>
      </c>
      <c r="AP217" s="1">
        <v>0.5</v>
      </c>
      <c r="AQ217">
        <f t="shared" si="490"/>
        <v>139.45197014519093</v>
      </c>
      <c r="AR217">
        <f t="shared" si="491"/>
        <v>3.515434495529234</v>
      </c>
      <c r="AS217">
        <f t="shared" si="492"/>
        <v>1.368283394266991</v>
      </c>
      <c r="AT217">
        <f t="shared" si="493"/>
        <v>22.406097412109375</v>
      </c>
      <c r="AU217" s="1">
        <v>2</v>
      </c>
      <c r="AV217">
        <f t="shared" si="494"/>
        <v>4.644859790802002</v>
      </c>
      <c r="AW217" s="1">
        <v>1</v>
      </c>
      <c r="AX217">
        <f t="shared" si="495"/>
        <v>9.2897195816040039</v>
      </c>
      <c r="AY217" s="1">
        <v>18.101476669311523</v>
      </c>
      <c r="AZ217" s="1">
        <v>22.406097412109375</v>
      </c>
      <c r="BA217" s="1">
        <v>17.097650527954102</v>
      </c>
      <c r="BB217" s="1">
        <v>398.96829223632812</v>
      </c>
      <c r="BC217" s="1">
        <v>388.07028198242188</v>
      </c>
      <c r="BD217" s="1">
        <v>14.584571838378906</v>
      </c>
      <c r="BE217" s="1">
        <v>16.888294219970703</v>
      </c>
      <c r="BF217" s="1">
        <v>55.997207641601562</v>
      </c>
      <c r="BG217" s="1">
        <v>64.842308044433594</v>
      </c>
      <c r="BH217" s="1">
        <v>300.04177856445312</v>
      </c>
      <c r="BI217" s="1">
        <v>2357.463134765625</v>
      </c>
      <c r="BJ217" s="1">
        <v>33.960186004638672</v>
      </c>
      <c r="BK217" s="1">
        <v>80.035247802734375</v>
      </c>
      <c r="BL217" s="1">
        <v>0.20168626308441162</v>
      </c>
      <c r="BM217" s="1">
        <v>-0.23769359290599823</v>
      </c>
      <c r="BN217" s="1">
        <v>0.5</v>
      </c>
      <c r="BO217" s="1">
        <v>-1.355140209197998</v>
      </c>
      <c r="BP217" s="1">
        <v>7.355140209197998</v>
      </c>
      <c r="BQ217" s="1">
        <v>1</v>
      </c>
      <c r="BR217" s="1">
        <v>0</v>
      </c>
      <c r="BS217" s="1">
        <v>0.15999999642372131</v>
      </c>
      <c r="BT217" s="1">
        <v>111115</v>
      </c>
      <c r="BU217">
        <f t="shared" si="496"/>
        <v>1.5002088928222654</v>
      </c>
      <c r="BV217">
        <f t="shared" si="497"/>
        <v>3.515434495529234E-3</v>
      </c>
      <c r="BW217">
        <f t="shared" si="498"/>
        <v>295.55609741210935</v>
      </c>
      <c r="BX217">
        <f t="shared" si="499"/>
        <v>291.2514766693115</v>
      </c>
      <c r="BY217">
        <f t="shared" si="500"/>
        <v>377.19409313155484</v>
      </c>
      <c r="BZ217">
        <f t="shared" si="501"/>
        <v>0.70159682787556732</v>
      </c>
      <c r="CA217">
        <f t="shared" si="502"/>
        <v>2.7199422071278327</v>
      </c>
      <c r="CB217">
        <f t="shared" si="503"/>
        <v>33.984304188471654</v>
      </c>
      <c r="CC217">
        <f t="shared" si="504"/>
        <v>17.096009968500951</v>
      </c>
      <c r="CD217">
        <f t="shared" si="505"/>
        <v>20.253787040710449</v>
      </c>
      <c r="CE217">
        <f t="shared" si="506"/>
        <v>2.3837471248707693</v>
      </c>
      <c r="CF217">
        <f t="shared" si="507"/>
        <v>0.20039850574376561</v>
      </c>
      <c r="CG217">
        <f t="shared" si="508"/>
        <v>1.3516588128608418</v>
      </c>
      <c r="CH217">
        <f t="shared" si="509"/>
        <v>1.0320883120099276</v>
      </c>
      <c r="CI217">
        <f t="shared" si="510"/>
        <v>0.12563866977602262</v>
      </c>
      <c r="CJ217">
        <f t="shared" si="511"/>
        <v>20.788055201069245</v>
      </c>
      <c r="CK217">
        <f t="shared" si="512"/>
        <v>0.66930209016485287</v>
      </c>
      <c r="CL217">
        <f t="shared" si="513"/>
        <v>49.494928652565051</v>
      </c>
      <c r="CM217">
        <f t="shared" si="514"/>
        <v>385.89262465405426</v>
      </c>
      <c r="CN217">
        <f t="shared" si="515"/>
        <v>1.9219965402765965E-2</v>
      </c>
      <c r="CO217">
        <f t="shared" si="516"/>
        <v>0</v>
      </c>
      <c r="CP217">
        <f t="shared" si="517"/>
        <v>2060.4286769502664</v>
      </c>
      <c r="CQ217">
        <f t="shared" si="518"/>
        <v>411.3038330078125</v>
      </c>
      <c r="CR217">
        <f t="shared" si="519"/>
        <v>0.13536209401977464</v>
      </c>
      <c r="CS217">
        <v>-9999</v>
      </c>
    </row>
    <row r="218" spans="1:97" x14ac:dyDescent="0.2">
      <c r="A218" t="s">
        <v>125</v>
      </c>
      <c r="B218" t="s">
        <v>127</v>
      </c>
      <c r="C218" t="s">
        <v>325</v>
      </c>
      <c r="D218">
        <v>1</v>
      </c>
      <c r="E218">
        <v>1</v>
      </c>
      <c r="F218" t="s">
        <v>187</v>
      </c>
      <c r="G218" t="s">
        <v>326</v>
      </c>
      <c r="H218" t="s">
        <v>327</v>
      </c>
      <c r="I218">
        <v>1</v>
      </c>
      <c r="J218" s="8">
        <v>20130621</v>
      </c>
      <c r="K218" t="s">
        <v>147</v>
      </c>
      <c r="L218" t="s">
        <v>140</v>
      </c>
      <c r="M218" t="s">
        <v>143</v>
      </c>
      <c r="N218">
        <v>0</v>
      </c>
      <c r="O218" s="1">
        <v>34</v>
      </c>
      <c r="P218" s="1" t="s">
        <v>334</v>
      </c>
      <c r="Q218" s="1">
        <v>11176.499999758787</v>
      </c>
      <c r="R218" s="1">
        <v>0</v>
      </c>
      <c r="S218">
        <f t="shared" si="480"/>
        <v>25.616093087046547</v>
      </c>
      <c r="T218">
        <f t="shared" si="481"/>
        <v>0.22109548013310248</v>
      </c>
      <c r="U218">
        <f t="shared" si="482"/>
        <v>671.15229544849308</v>
      </c>
      <c r="V218" s="1">
        <v>34</v>
      </c>
      <c r="W218" s="1">
        <v>33</v>
      </c>
      <c r="X218" s="1">
        <v>0</v>
      </c>
      <c r="Y218" s="1">
        <v>0</v>
      </c>
      <c r="Z218" s="1">
        <v>687.23876953125</v>
      </c>
      <c r="AA218" s="1">
        <v>1163.230224609375</v>
      </c>
      <c r="AB218" s="1">
        <v>989.40191650390625</v>
      </c>
      <c r="AC218">
        <v>-9999</v>
      </c>
      <c r="AD218">
        <f t="shared" si="483"/>
        <v>0.40919797732900892</v>
      </c>
      <c r="AE218">
        <f t="shared" si="484"/>
        <v>0.14943585923744557</v>
      </c>
      <c r="AF218" s="1">
        <v>-1</v>
      </c>
      <c r="AG218" s="1">
        <v>0.87</v>
      </c>
      <c r="AH218" s="1">
        <v>0.92</v>
      </c>
      <c r="AI218" s="1">
        <v>13.084112167358398</v>
      </c>
      <c r="AJ218">
        <f t="shared" si="485"/>
        <v>0.87654205608367919</v>
      </c>
      <c r="AK218">
        <f t="shared" si="486"/>
        <v>1.8689218319421531E-2</v>
      </c>
      <c r="AL218">
        <f t="shared" si="487"/>
        <v>0.36519207698158807</v>
      </c>
      <c r="AM218">
        <f t="shared" si="488"/>
        <v>1.692614381174665</v>
      </c>
      <c r="AN218">
        <f t="shared" si="489"/>
        <v>-1</v>
      </c>
      <c r="AO218" s="1">
        <v>1624.72705078125</v>
      </c>
      <c r="AP218" s="1">
        <v>0.5</v>
      </c>
      <c r="AQ218">
        <f t="shared" si="490"/>
        <v>106.40891106380269</v>
      </c>
      <c r="AR218">
        <f t="shared" si="491"/>
        <v>3.7500393266268475</v>
      </c>
      <c r="AS218">
        <f t="shared" si="492"/>
        <v>1.3545733715879476</v>
      </c>
      <c r="AT218">
        <f t="shared" si="493"/>
        <v>22.317157745361328</v>
      </c>
      <c r="AU218" s="1">
        <v>2</v>
      </c>
      <c r="AV218">
        <f t="shared" si="494"/>
        <v>4.644859790802002</v>
      </c>
      <c r="AW218" s="1">
        <v>1</v>
      </c>
      <c r="AX218">
        <f t="shared" si="495"/>
        <v>9.2897195816040039</v>
      </c>
      <c r="AY218" s="1">
        <v>18.051584243774414</v>
      </c>
      <c r="AZ218" s="1">
        <v>22.317157745361328</v>
      </c>
      <c r="BA218" s="1">
        <v>17.102907180786133</v>
      </c>
      <c r="BB218" s="1">
        <v>901.0870361328125</v>
      </c>
      <c r="BC218" s="1">
        <v>881.8072509765625</v>
      </c>
      <c r="BD218" s="1">
        <v>14.418835639953613</v>
      </c>
      <c r="BE218" s="1">
        <v>16.876396179199219</v>
      </c>
      <c r="BF218" s="1">
        <v>55.534282684326172</v>
      </c>
      <c r="BG218" s="1">
        <v>64.999603271484375</v>
      </c>
      <c r="BH218" s="1">
        <v>300.03347778320312</v>
      </c>
      <c r="BI218" s="1">
        <v>1624.72705078125</v>
      </c>
      <c r="BJ218" s="1">
        <v>28.712991714477539</v>
      </c>
      <c r="BK218" s="1">
        <v>80.034599304199219</v>
      </c>
      <c r="BL218" s="1">
        <v>-0.48502027988433838</v>
      </c>
      <c r="BM218" s="1">
        <v>-0.24273471534252167</v>
      </c>
      <c r="BN218" s="1">
        <v>0.5</v>
      </c>
      <c r="BO218" s="1">
        <v>-1.355140209197998</v>
      </c>
      <c r="BP218" s="1">
        <v>7.355140209197998</v>
      </c>
      <c r="BQ218" s="1">
        <v>1</v>
      </c>
      <c r="BR218" s="1">
        <v>0</v>
      </c>
      <c r="BS218" s="1">
        <v>0.15999999642372131</v>
      </c>
      <c r="BT218" s="1">
        <v>111115</v>
      </c>
      <c r="BU218">
        <f t="shared" si="496"/>
        <v>1.5001673889160154</v>
      </c>
      <c r="BV218">
        <f t="shared" si="497"/>
        <v>3.7500393266268472E-3</v>
      </c>
      <c r="BW218">
        <f t="shared" si="498"/>
        <v>295.46715774536131</v>
      </c>
      <c r="BX218">
        <f t="shared" si="499"/>
        <v>291.20158424377439</v>
      </c>
      <c r="BY218">
        <f t="shared" si="500"/>
        <v>259.95632231452328</v>
      </c>
      <c r="BZ218">
        <f t="shared" si="501"/>
        <v>0.1928391465270764</v>
      </c>
      <c r="CA218">
        <f t="shared" si="502"/>
        <v>2.7052689774890757</v>
      </c>
      <c r="CB218">
        <f t="shared" si="503"/>
        <v>33.801243474797239</v>
      </c>
      <c r="CC218">
        <f t="shared" si="504"/>
        <v>16.92484729559802</v>
      </c>
      <c r="CD218">
        <f t="shared" si="505"/>
        <v>20.184370994567871</v>
      </c>
      <c r="CE218">
        <f t="shared" si="506"/>
        <v>2.3735393952871404</v>
      </c>
      <c r="CF218">
        <f t="shared" si="507"/>
        <v>0.21595573017287573</v>
      </c>
      <c r="CG218">
        <f t="shared" si="508"/>
        <v>1.3506956059011281</v>
      </c>
      <c r="CH218">
        <f t="shared" si="509"/>
        <v>1.0228437893860123</v>
      </c>
      <c r="CI218">
        <f t="shared" si="510"/>
        <v>0.13542488331883798</v>
      </c>
      <c r="CJ218">
        <f t="shared" si="511"/>
        <v>53.715405038313669</v>
      </c>
      <c r="CK218">
        <f t="shared" si="512"/>
        <v>0.76110997579711626</v>
      </c>
      <c r="CL218">
        <f t="shared" si="513"/>
        <v>49.820852298344263</v>
      </c>
      <c r="CM218">
        <f t="shared" si="514"/>
        <v>878.08467083151766</v>
      </c>
      <c r="CN218">
        <f t="shared" si="515"/>
        <v>1.4534083472176424E-2</v>
      </c>
      <c r="CO218">
        <f t="shared" si="516"/>
        <v>0</v>
      </c>
      <c r="CP218">
        <f t="shared" si="517"/>
        <v>1424.1415896665692</v>
      </c>
      <c r="CQ218">
        <f t="shared" si="518"/>
        <v>475.991455078125</v>
      </c>
      <c r="CR218">
        <f t="shared" si="519"/>
        <v>0.14943585923744557</v>
      </c>
      <c r="CS218">
        <v>-9999</v>
      </c>
    </row>
    <row r="219" spans="1:97" x14ac:dyDescent="0.2">
      <c r="A219" t="s">
        <v>125</v>
      </c>
      <c r="B219" t="s">
        <v>127</v>
      </c>
      <c r="C219" t="s">
        <v>325</v>
      </c>
      <c r="D219">
        <v>1</v>
      </c>
      <c r="E219">
        <v>1</v>
      </c>
      <c r="F219" t="s">
        <v>187</v>
      </c>
      <c r="G219" t="s">
        <v>326</v>
      </c>
      <c r="H219" t="s">
        <v>327</v>
      </c>
      <c r="I219">
        <v>1</v>
      </c>
      <c r="J219" s="8">
        <v>20130621</v>
      </c>
      <c r="K219" t="s">
        <v>147</v>
      </c>
      <c r="L219" t="s">
        <v>140</v>
      </c>
      <c r="M219" t="s">
        <v>143</v>
      </c>
      <c r="N219">
        <v>0</v>
      </c>
      <c r="O219" s="1">
        <v>35</v>
      </c>
      <c r="P219" s="1" t="s">
        <v>335</v>
      </c>
      <c r="Q219" s="1">
        <v>11381.499999758787</v>
      </c>
      <c r="R219" s="1">
        <v>0</v>
      </c>
      <c r="S219">
        <f t="shared" si="480"/>
        <v>26.193240505198307</v>
      </c>
      <c r="T219">
        <f t="shared" si="481"/>
        <v>0.2073293046590286</v>
      </c>
      <c r="U219">
        <f t="shared" si="482"/>
        <v>945.78262703407427</v>
      </c>
      <c r="V219" s="1">
        <v>35</v>
      </c>
      <c r="W219" s="1">
        <v>34</v>
      </c>
      <c r="X219" s="1">
        <v>0</v>
      </c>
      <c r="Y219" s="1">
        <v>0</v>
      </c>
      <c r="Z219" s="1">
        <v>691.2626953125</v>
      </c>
      <c r="AA219" s="1">
        <v>1164.5811767578125</v>
      </c>
      <c r="AB219" s="1">
        <v>992.8297119140625</v>
      </c>
      <c r="AC219">
        <v>-9999</v>
      </c>
      <c r="AD219">
        <f t="shared" si="483"/>
        <v>0.40642807121700913</v>
      </c>
      <c r="AE219">
        <f t="shared" si="484"/>
        <v>0.14747916956884458</v>
      </c>
      <c r="AF219" s="1">
        <v>-1</v>
      </c>
      <c r="AG219" s="1">
        <v>0.87</v>
      </c>
      <c r="AH219" s="1">
        <v>0.92</v>
      </c>
      <c r="AI219" s="1">
        <v>7.9800500869750977</v>
      </c>
      <c r="AJ219">
        <f t="shared" si="485"/>
        <v>0.87399002504348744</v>
      </c>
      <c r="AK219">
        <f t="shared" si="486"/>
        <v>1.3167789879068342E-2</v>
      </c>
      <c r="AL219">
        <f t="shared" si="487"/>
        <v>0.36286659316427783</v>
      </c>
      <c r="AM219">
        <f t="shared" si="488"/>
        <v>1.6847157884476014</v>
      </c>
      <c r="AN219">
        <f t="shared" si="489"/>
        <v>-1</v>
      </c>
      <c r="AO219" s="1">
        <v>2362.879638671875</v>
      </c>
      <c r="AP219" s="1">
        <v>0.5</v>
      </c>
      <c r="AQ219">
        <f t="shared" si="490"/>
        <v>152.2820672422616</v>
      </c>
      <c r="AR219">
        <f t="shared" si="491"/>
        <v>3.475385295902043</v>
      </c>
      <c r="AS219">
        <f t="shared" si="492"/>
        <v>1.3372982975876317</v>
      </c>
      <c r="AT219">
        <f t="shared" si="493"/>
        <v>22.062524795532227</v>
      </c>
      <c r="AU219" s="1">
        <v>2</v>
      </c>
      <c r="AV219">
        <f t="shared" si="494"/>
        <v>4.644859790802002</v>
      </c>
      <c r="AW219" s="1">
        <v>1</v>
      </c>
      <c r="AX219">
        <f t="shared" si="495"/>
        <v>9.2897195816040039</v>
      </c>
      <c r="AY219" s="1">
        <v>18.057088851928711</v>
      </c>
      <c r="AZ219" s="1">
        <v>22.062524795532227</v>
      </c>
      <c r="BA219" s="1">
        <v>17.100366592407227</v>
      </c>
      <c r="BB219" s="1">
        <v>1201.042724609375</v>
      </c>
      <c r="BC219" s="1">
        <v>1180.8470458984375</v>
      </c>
      <c r="BD219" s="1">
        <v>14.294439315795898</v>
      </c>
      <c r="BE219" s="1">
        <v>16.57269287109375</v>
      </c>
      <c r="BF219" s="1">
        <v>55.034248352050781</v>
      </c>
      <c r="BG219" s="1">
        <v>63.805633544921875</v>
      </c>
      <c r="BH219" s="1">
        <v>300.03585815429688</v>
      </c>
      <c r="BI219" s="1">
        <v>2362.879638671875</v>
      </c>
      <c r="BJ219" s="1">
        <v>24.029861450195312</v>
      </c>
      <c r="BK219" s="1">
        <v>80.031883239746094</v>
      </c>
      <c r="BL219" s="1">
        <v>-0.92752516269683838</v>
      </c>
      <c r="BM219" s="1">
        <v>-0.23366908729076385</v>
      </c>
      <c r="BN219" s="1">
        <v>0.5</v>
      </c>
      <c r="BO219" s="1">
        <v>-1.355140209197998</v>
      </c>
      <c r="BP219" s="1">
        <v>7.355140209197998</v>
      </c>
      <c r="BQ219" s="1">
        <v>1</v>
      </c>
      <c r="BR219" s="1">
        <v>0</v>
      </c>
      <c r="BS219" s="1">
        <v>0.15999999642372131</v>
      </c>
      <c r="BT219" s="1">
        <v>111115</v>
      </c>
      <c r="BU219">
        <f t="shared" si="496"/>
        <v>1.5001792907714842</v>
      </c>
      <c r="BV219">
        <f t="shared" si="497"/>
        <v>3.475385295902043E-3</v>
      </c>
      <c r="BW219">
        <f t="shared" si="498"/>
        <v>295.2125247955322</v>
      </c>
      <c r="BX219">
        <f t="shared" si="499"/>
        <v>291.20708885192869</v>
      </c>
      <c r="BY219">
        <f t="shared" si="500"/>
        <v>378.06073373718391</v>
      </c>
      <c r="BZ219">
        <f t="shared" si="501"/>
        <v>0.72562600691414236</v>
      </c>
      <c r="CA219">
        <f t="shared" si="502"/>
        <v>2.6636421184151793</v>
      </c>
      <c r="CB219">
        <f t="shared" si="503"/>
        <v>33.282262150896621</v>
      </c>
      <c r="CC219">
        <f t="shared" si="504"/>
        <v>16.709569279802871</v>
      </c>
      <c r="CD219">
        <f t="shared" si="505"/>
        <v>20.059806823730469</v>
      </c>
      <c r="CE219">
        <f t="shared" si="506"/>
        <v>2.3553180484660685</v>
      </c>
      <c r="CF219">
        <f t="shared" si="507"/>
        <v>0.20280311540959001</v>
      </c>
      <c r="CG219">
        <f t="shared" si="508"/>
        <v>1.3263438208275475</v>
      </c>
      <c r="CH219">
        <f t="shared" si="509"/>
        <v>1.028974227638521</v>
      </c>
      <c r="CI219">
        <f t="shared" si="510"/>
        <v>0.12715097162371455</v>
      </c>
      <c r="CJ219">
        <f t="shared" si="511"/>
        <v>75.692764776971373</v>
      </c>
      <c r="CK219">
        <f t="shared" si="512"/>
        <v>0.8009357607483224</v>
      </c>
      <c r="CL219">
        <f t="shared" si="513"/>
        <v>49.634931248695935</v>
      </c>
      <c r="CM219">
        <f t="shared" si="514"/>
        <v>1177.0405935753727</v>
      </c>
      <c r="CN219">
        <f t="shared" si="515"/>
        <v>1.1045495786231969E-2</v>
      </c>
      <c r="CO219">
        <f t="shared" si="516"/>
        <v>0</v>
      </c>
      <c r="CP219">
        <f t="shared" si="517"/>
        <v>2065.1332345775786</v>
      </c>
      <c r="CQ219">
        <f t="shared" si="518"/>
        <v>473.3184814453125</v>
      </c>
      <c r="CR219">
        <f t="shared" si="519"/>
        <v>0.14747916956884458</v>
      </c>
      <c r="CS219">
        <v>-9999</v>
      </c>
    </row>
    <row r="220" spans="1:97" x14ac:dyDescent="0.2">
      <c r="A220" t="s">
        <v>125</v>
      </c>
      <c r="B220" t="s">
        <v>127</v>
      </c>
      <c r="C220" t="s">
        <v>325</v>
      </c>
      <c r="D220">
        <v>1</v>
      </c>
      <c r="E220">
        <v>1</v>
      </c>
      <c r="F220" t="s">
        <v>187</v>
      </c>
      <c r="G220" t="s">
        <v>326</v>
      </c>
      <c r="H220" t="s">
        <v>327</v>
      </c>
      <c r="I220">
        <v>1</v>
      </c>
      <c r="J220" s="8">
        <v>20130621</v>
      </c>
      <c r="K220" t="s">
        <v>147</v>
      </c>
      <c r="L220" t="s">
        <v>140</v>
      </c>
      <c r="M220" t="s">
        <v>143</v>
      </c>
      <c r="N220">
        <v>0</v>
      </c>
      <c r="O220" s="1">
        <v>36</v>
      </c>
      <c r="P220" s="1" t="s">
        <v>336</v>
      </c>
      <c r="Q220" s="1">
        <v>11525.499998449348</v>
      </c>
      <c r="R220" s="1">
        <v>0</v>
      </c>
      <c r="S220">
        <f t="shared" si="480"/>
        <v>27.953640916735804</v>
      </c>
      <c r="T220">
        <f t="shared" si="481"/>
        <v>0.20074534375999004</v>
      </c>
      <c r="U220">
        <f t="shared" si="482"/>
        <v>1214.0974380075349</v>
      </c>
      <c r="V220" s="1">
        <v>36</v>
      </c>
      <c r="W220" s="1">
        <v>35</v>
      </c>
      <c r="X220" s="1">
        <v>0</v>
      </c>
      <c r="Y220" s="1">
        <v>0</v>
      </c>
      <c r="Z220" s="1">
        <v>690.551513671875</v>
      </c>
      <c r="AA220" s="1">
        <v>1162.5076904296875</v>
      </c>
      <c r="AB220" s="1">
        <v>993.44580078125</v>
      </c>
      <c r="AC220">
        <v>-9999</v>
      </c>
      <c r="AD220">
        <f t="shared" si="483"/>
        <v>0.40598112222669896</v>
      </c>
      <c r="AE220">
        <f t="shared" si="484"/>
        <v>0.14542862042138288</v>
      </c>
      <c r="AF220" s="1">
        <v>-1</v>
      </c>
      <c r="AG220" s="1">
        <v>0.87</v>
      </c>
      <c r="AH220" s="1">
        <v>0.92</v>
      </c>
      <c r="AI220" s="1">
        <v>13.114753723144531</v>
      </c>
      <c r="AJ220">
        <f t="shared" si="485"/>
        <v>0.8765573768615722</v>
      </c>
      <c r="AK220">
        <f t="shared" si="486"/>
        <v>2.0373669131206338E-2</v>
      </c>
      <c r="AL220">
        <f t="shared" si="487"/>
        <v>0.35821522839225972</v>
      </c>
      <c r="AM220">
        <f t="shared" si="488"/>
        <v>1.6834481822337573</v>
      </c>
      <c r="AN220">
        <f t="shared" si="489"/>
        <v>-1</v>
      </c>
      <c r="AO220" s="1">
        <v>1621.263427734375</v>
      </c>
      <c r="AP220" s="1">
        <v>0.5</v>
      </c>
      <c r="AQ220">
        <f t="shared" si="490"/>
        <v>103.33651802186877</v>
      </c>
      <c r="AR220">
        <f t="shared" si="491"/>
        <v>3.4533744126273871</v>
      </c>
      <c r="AS220">
        <f t="shared" si="492"/>
        <v>1.3713095474458714</v>
      </c>
      <c r="AT220">
        <f t="shared" si="493"/>
        <v>22.192333221435547</v>
      </c>
      <c r="AU220" s="1">
        <v>2</v>
      </c>
      <c r="AV220">
        <f t="shared" si="494"/>
        <v>4.644859790802002</v>
      </c>
      <c r="AW220" s="1">
        <v>1</v>
      </c>
      <c r="AX220">
        <f t="shared" si="495"/>
        <v>9.2897195816040039</v>
      </c>
      <c r="AY220" s="1">
        <v>17.969362258911133</v>
      </c>
      <c r="AZ220" s="1">
        <v>22.192333221435547</v>
      </c>
      <c r="BA220" s="1">
        <v>17.102497100830078</v>
      </c>
      <c r="BB220" s="1">
        <v>1500.80224609375</v>
      </c>
      <c r="BC220" s="1">
        <v>1478.76416015625</v>
      </c>
      <c r="BD220" s="1">
        <v>14.148653984069824</v>
      </c>
      <c r="BE220" s="1">
        <v>16.412895202636719</v>
      </c>
      <c r="BF220" s="1">
        <v>54.771278381347656</v>
      </c>
      <c r="BG220" s="1">
        <v>63.536445617675781</v>
      </c>
      <c r="BH220" s="1">
        <v>300.02938842773438</v>
      </c>
      <c r="BI220" s="1">
        <v>1621.263427734375</v>
      </c>
      <c r="BJ220" s="1">
        <v>21.668754577636719</v>
      </c>
      <c r="BK220" s="1">
        <v>80.027488708496094</v>
      </c>
      <c r="BL220" s="1">
        <v>-1.2416120767593384</v>
      </c>
      <c r="BM220" s="1">
        <v>-0.23799686133861542</v>
      </c>
      <c r="BN220" s="1">
        <v>0.25</v>
      </c>
      <c r="BO220" s="1">
        <v>-1.355140209197998</v>
      </c>
      <c r="BP220" s="1">
        <v>7.355140209197998</v>
      </c>
      <c r="BQ220" s="1">
        <v>1</v>
      </c>
      <c r="BR220" s="1">
        <v>0</v>
      </c>
      <c r="BS220" s="1">
        <v>0.15999999642372131</v>
      </c>
      <c r="BT220" s="1">
        <v>111115</v>
      </c>
      <c r="BU220">
        <f t="shared" si="496"/>
        <v>1.5001469421386717</v>
      </c>
      <c r="BV220">
        <f t="shared" si="497"/>
        <v>3.4533744126273871E-3</v>
      </c>
      <c r="BW220">
        <f t="shared" si="498"/>
        <v>295.34233322143552</v>
      </c>
      <c r="BX220">
        <f t="shared" si="499"/>
        <v>291.11936225891111</v>
      </c>
      <c r="BY220">
        <f t="shared" si="500"/>
        <v>259.40214263941016</v>
      </c>
      <c r="BZ220">
        <f t="shared" si="501"/>
        <v>0.24504510585998446</v>
      </c>
      <c r="CA220">
        <f t="shared" si="502"/>
        <v>2.6847923329486112</v>
      </c>
      <c r="CB220">
        <f t="shared" si="503"/>
        <v>33.548376642532091</v>
      </c>
      <c r="CC220">
        <f t="shared" si="504"/>
        <v>17.135481439895372</v>
      </c>
      <c r="CD220">
        <f t="shared" si="505"/>
        <v>20.08084774017334</v>
      </c>
      <c r="CE220">
        <f t="shared" si="506"/>
        <v>2.358387299942708</v>
      </c>
      <c r="CF220">
        <f t="shared" si="507"/>
        <v>0.19649911416447094</v>
      </c>
      <c r="CG220">
        <f t="shared" si="508"/>
        <v>1.3134827855027398</v>
      </c>
      <c r="CH220">
        <f t="shared" si="509"/>
        <v>1.0449045144399682</v>
      </c>
      <c r="CI220">
        <f t="shared" si="510"/>
        <v>0.12318651291694675</v>
      </c>
      <c r="CJ220">
        <f t="shared" si="511"/>
        <v>97.161169011162045</v>
      </c>
      <c r="CK220">
        <f t="shared" si="512"/>
        <v>0.82102168196938874</v>
      </c>
      <c r="CL220">
        <f t="shared" si="513"/>
        <v>48.722519753745487</v>
      </c>
      <c r="CM220">
        <f t="shared" si="514"/>
        <v>1474.7018830437823</v>
      </c>
      <c r="CN220">
        <f t="shared" si="515"/>
        <v>9.2355738974419736E-3</v>
      </c>
      <c r="CO220">
        <f t="shared" si="516"/>
        <v>0</v>
      </c>
      <c r="CP220">
        <f t="shared" si="517"/>
        <v>1421.130417416445</v>
      </c>
      <c r="CQ220">
        <f t="shared" si="518"/>
        <v>471.9561767578125</v>
      </c>
      <c r="CR220">
        <f t="shared" si="519"/>
        <v>0.14542862042138288</v>
      </c>
      <c r="CS220">
        <v>-9999</v>
      </c>
    </row>
    <row r="221" spans="1:97" x14ac:dyDescent="0.2">
      <c r="A221" t="s">
        <v>125</v>
      </c>
      <c r="B221" t="s">
        <v>127</v>
      </c>
      <c r="C221" t="s">
        <v>325</v>
      </c>
      <c r="D221">
        <v>1</v>
      </c>
      <c r="E221">
        <v>1</v>
      </c>
      <c r="F221" t="s">
        <v>187</v>
      </c>
      <c r="G221" t="s">
        <v>326</v>
      </c>
      <c r="H221" t="s">
        <v>327</v>
      </c>
      <c r="I221">
        <v>1</v>
      </c>
      <c r="J221" s="8">
        <v>20130621</v>
      </c>
      <c r="K221" t="s">
        <v>147</v>
      </c>
      <c r="L221" t="s">
        <v>140</v>
      </c>
      <c r="M221" t="s">
        <v>143</v>
      </c>
      <c r="N221">
        <v>0</v>
      </c>
      <c r="O221" s="1">
        <v>37</v>
      </c>
      <c r="P221" s="1" t="s">
        <v>337</v>
      </c>
      <c r="Q221" s="1">
        <v>11552.999996554106</v>
      </c>
      <c r="R221" s="1">
        <v>0</v>
      </c>
      <c r="S221">
        <f t="shared" si="480"/>
        <v>26.165506490933637</v>
      </c>
      <c r="T221">
        <f t="shared" si="481"/>
        <v>0.19879403612575605</v>
      </c>
      <c r="U221">
        <f t="shared" si="482"/>
        <v>1229.3178156276058</v>
      </c>
      <c r="V221" s="1">
        <v>37</v>
      </c>
      <c r="W221" s="1">
        <v>36</v>
      </c>
      <c r="X221" s="1">
        <v>0</v>
      </c>
      <c r="Y221" s="1">
        <v>0</v>
      </c>
      <c r="Z221" s="1">
        <v>700.8115234375</v>
      </c>
      <c r="AA221" s="1">
        <v>1193.0450439453125</v>
      </c>
      <c r="AB221" s="1">
        <v>1001.0789794921875</v>
      </c>
      <c r="AC221">
        <v>-9999</v>
      </c>
      <c r="AD221">
        <f t="shared" si="483"/>
        <v>0.41258586421853138</v>
      </c>
      <c r="AE221">
        <f t="shared" si="484"/>
        <v>0.16090428892634875</v>
      </c>
      <c r="AF221" s="1">
        <v>-1</v>
      </c>
      <c r="AG221" s="1">
        <v>0.87</v>
      </c>
      <c r="AH221" s="1">
        <v>0.92</v>
      </c>
      <c r="AI221" s="1">
        <v>7.9800500869750977</v>
      </c>
      <c r="AJ221">
        <f t="shared" si="485"/>
        <v>0.87399002504348744</v>
      </c>
      <c r="AK221">
        <f t="shared" si="486"/>
        <v>1.3138435314762505E-2</v>
      </c>
      <c r="AL221">
        <f t="shared" si="487"/>
        <v>0.3899898248601259</v>
      </c>
      <c r="AM221">
        <f t="shared" si="488"/>
        <v>1.7023764650635216</v>
      </c>
      <c r="AN221">
        <f t="shared" si="489"/>
        <v>-1</v>
      </c>
      <c r="AO221" s="1">
        <v>2365.74365234375</v>
      </c>
      <c r="AP221" s="1">
        <v>0.5</v>
      </c>
      <c r="AQ221">
        <f t="shared" si="490"/>
        <v>166.34577864597119</v>
      </c>
      <c r="AR221">
        <f t="shared" si="491"/>
        <v>3.2723971212467586</v>
      </c>
      <c r="AS221">
        <f t="shared" si="492"/>
        <v>1.3126185791180138</v>
      </c>
      <c r="AT221">
        <f t="shared" si="493"/>
        <v>21.763463973999023</v>
      </c>
      <c r="AU221" s="1">
        <v>2</v>
      </c>
      <c r="AV221">
        <f t="shared" si="494"/>
        <v>4.644859790802002</v>
      </c>
      <c r="AW221" s="1">
        <v>1</v>
      </c>
      <c r="AX221">
        <f t="shared" si="495"/>
        <v>9.2897195816040039</v>
      </c>
      <c r="AY221" s="1">
        <v>17.959751129150391</v>
      </c>
      <c r="AZ221" s="1">
        <v>21.763463973999023</v>
      </c>
      <c r="BA221" s="1">
        <v>17.100519180297852</v>
      </c>
      <c r="BB221" s="1">
        <v>1500.775146484375</v>
      </c>
      <c r="BC221" s="1">
        <v>1480.1046142578125</v>
      </c>
      <c r="BD221" s="1">
        <v>14.133977890014648</v>
      </c>
      <c r="BE221" s="1">
        <v>16.279838562011719</v>
      </c>
      <c r="BF221" s="1">
        <v>54.748222351074219</v>
      </c>
      <c r="BG221" s="1">
        <v>63.060249328613281</v>
      </c>
      <c r="BH221" s="1">
        <v>300.03094482421875</v>
      </c>
      <c r="BI221" s="1">
        <v>2365.74365234375</v>
      </c>
      <c r="BJ221" s="1">
        <v>21.131122589111328</v>
      </c>
      <c r="BK221" s="1">
        <v>80.028465270996094</v>
      </c>
      <c r="BL221" s="1">
        <v>-1.2416120767593384</v>
      </c>
      <c r="BM221" s="1">
        <v>-0.23799686133861542</v>
      </c>
      <c r="BN221" s="1">
        <v>0.25</v>
      </c>
      <c r="BO221" s="1">
        <v>-1.355140209197998</v>
      </c>
      <c r="BP221" s="1">
        <v>7.355140209197998</v>
      </c>
      <c r="BQ221" s="1">
        <v>1</v>
      </c>
      <c r="BR221" s="1">
        <v>0</v>
      </c>
      <c r="BS221" s="1">
        <v>0.15999999642372131</v>
      </c>
      <c r="BT221" s="1">
        <v>111115</v>
      </c>
      <c r="BU221">
        <f t="shared" si="496"/>
        <v>1.5001547241210935</v>
      </c>
      <c r="BV221">
        <f t="shared" si="497"/>
        <v>3.2723971212467585E-3</v>
      </c>
      <c r="BW221">
        <f t="shared" si="498"/>
        <v>294.913463973999</v>
      </c>
      <c r="BX221">
        <f t="shared" si="499"/>
        <v>291.10975112915037</v>
      </c>
      <c r="BY221">
        <f t="shared" si="500"/>
        <v>378.5189759144414</v>
      </c>
      <c r="BZ221">
        <f t="shared" si="501"/>
        <v>0.7725025266482235</v>
      </c>
      <c r="CA221">
        <f t="shared" si="502"/>
        <v>2.6154690740953916</v>
      </c>
      <c r="CB221">
        <f t="shared" si="503"/>
        <v>32.681734745740393</v>
      </c>
      <c r="CC221">
        <f t="shared" si="504"/>
        <v>16.401896183728674</v>
      </c>
      <c r="CD221">
        <f t="shared" si="505"/>
        <v>19.861607551574707</v>
      </c>
      <c r="CE221">
        <f t="shared" si="506"/>
        <v>2.3265779202573222</v>
      </c>
      <c r="CF221">
        <f t="shared" si="507"/>
        <v>0.19462909835032563</v>
      </c>
      <c r="CG221">
        <f t="shared" si="508"/>
        <v>1.3028504949773778</v>
      </c>
      <c r="CH221">
        <f t="shared" si="509"/>
        <v>1.0237274252799444</v>
      </c>
      <c r="CI221">
        <f t="shared" si="510"/>
        <v>0.1220106470434736</v>
      </c>
      <c r="CJ221">
        <f t="shared" si="511"/>
        <v>98.380418114970624</v>
      </c>
      <c r="CK221">
        <f t="shared" si="512"/>
        <v>0.83056143720221975</v>
      </c>
      <c r="CL221">
        <f t="shared" si="513"/>
        <v>49.631670222384493</v>
      </c>
      <c r="CM221">
        <f t="shared" si="514"/>
        <v>1476.3021922952908</v>
      </c>
      <c r="CN221">
        <f t="shared" si="515"/>
        <v>8.7965580227217111E-3</v>
      </c>
      <c r="CO221">
        <f t="shared" si="516"/>
        <v>0</v>
      </c>
      <c r="CP221">
        <f t="shared" si="517"/>
        <v>2067.6363539583854</v>
      </c>
      <c r="CQ221">
        <f t="shared" si="518"/>
        <v>492.2335205078125</v>
      </c>
      <c r="CR221">
        <f t="shared" si="519"/>
        <v>0.16090428892634875</v>
      </c>
      <c r="CS221">
        <v>-9999</v>
      </c>
    </row>
    <row r="222" spans="1:97" x14ac:dyDescent="0.2">
      <c r="A222" t="s">
        <v>125</v>
      </c>
      <c r="B222" t="s">
        <v>127</v>
      </c>
      <c r="C222" t="s">
        <v>224</v>
      </c>
      <c r="D222">
        <v>1</v>
      </c>
      <c r="E222">
        <v>3</v>
      </c>
      <c r="F222" t="s">
        <v>187</v>
      </c>
      <c r="G222" t="s">
        <v>135</v>
      </c>
      <c r="H222" t="s">
        <v>338</v>
      </c>
      <c r="I222">
        <v>1</v>
      </c>
      <c r="J222" s="8">
        <v>20130621</v>
      </c>
      <c r="K222" t="s">
        <v>160</v>
      </c>
      <c r="L222" t="s">
        <v>140</v>
      </c>
      <c r="M222" t="s">
        <v>143</v>
      </c>
      <c r="N222">
        <v>0</v>
      </c>
      <c r="O222" s="1">
        <v>2</v>
      </c>
      <c r="P222" s="1" t="s">
        <v>339</v>
      </c>
      <c r="Q222" s="1">
        <v>785.99999807029963</v>
      </c>
      <c r="R222" s="1">
        <v>0</v>
      </c>
      <c r="S222">
        <f t="shared" si="480"/>
        <v>8.8485684521635317</v>
      </c>
      <c r="T222">
        <f t="shared" si="481"/>
        <v>6.5559680081046276E-2</v>
      </c>
      <c r="U222">
        <f t="shared" si="482"/>
        <v>170.01982058929852</v>
      </c>
      <c r="V222" s="1">
        <v>1</v>
      </c>
      <c r="W222" s="1">
        <v>1</v>
      </c>
      <c r="X222" s="1">
        <v>0</v>
      </c>
      <c r="Y222" s="1">
        <v>0</v>
      </c>
      <c r="Z222" s="1">
        <v>618.779541015625</v>
      </c>
      <c r="AA222" s="1">
        <v>1097.788818359375</v>
      </c>
      <c r="AB222" s="1">
        <v>981.8570556640625</v>
      </c>
      <c r="AC222">
        <v>-9999</v>
      </c>
      <c r="AD222">
        <f t="shared" si="483"/>
        <v>0.43634009504635007</v>
      </c>
      <c r="AE222">
        <f t="shared" si="484"/>
        <v>0.1056047946166644</v>
      </c>
      <c r="AF222" s="1">
        <v>-1</v>
      </c>
      <c r="AG222" s="1">
        <v>0.87</v>
      </c>
      <c r="AH222" s="1">
        <v>0.92</v>
      </c>
      <c r="AI222" s="1">
        <v>9.9964141845703125</v>
      </c>
      <c r="AJ222">
        <f t="shared" si="485"/>
        <v>0.87499820709228515</v>
      </c>
      <c r="AK222">
        <f t="shared" si="486"/>
        <v>5.6258870045127187E-3</v>
      </c>
      <c r="AL222">
        <f t="shared" si="487"/>
        <v>0.24202404458257859</v>
      </c>
      <c r="AM222">
        <f t="shared" si="488"/>
        <v>1.7741194490004226</v>
      </c>
      <c r="AN222">
        <f t="shared" si="489"/>
        <v>-1</v>
      </c>
      <c r="AO222" s="1">
        <v>2000.6676025390625</v>
      </c>
      <c r="AP222" s="1">
        <v>0.5</v>
      </c>
      <c r="AQ222">
        <f t="shared" si="490"/>
        <v>92.43485052442621</v>
      </c>
      <c r="AR222">
        <f t="shared" si="491"/>
        <v>1.1380149269248088</v>
      </c>
      <c r="AS222">
        <f t="shared" si="492"/>
        <v>1.366790070805344</v>
      </c>
      <c r="AT222">
        <f t="shared" si="493"/>
        <v>20.115060806274414</v>
      </c>
      <c r="AU222" s="1">
        <v>1.74</v>
      </c>
      <c r="AV222">
        <f t="shared" si="494"/>
        <v>4.9971962451934813</v>
      </c>
      <c r="AW222" s="1">
        <v>1</v>
      </c>
      <c r="AX222">
        <f t="shared" si="495"/>
        <v>9.9943924903869625</v>
      </c>
      <c r="AY222" s="1">
        <v>17.404533386230469</v>
      </c>
      <c r="AZ222" s="1">
        <v>20.115060806274414</v>
      </c>
      <c r="BA222" s="1">
        <v>17.017169952392578</v>
      </c>
      <c r="BB222" s="1">
        <v>400.46463012695312</v>
      </c>
      <c r="BC222" s="1">
        <v>395.07565307617188</v>
      </c>
      <c r="BD222" s="1">
        <v>11.820759773254395</v>
      </c>
      <c r="BE222" s="1">
        <v>12.472097396850586</v>
      </c>
      <c r="BF222" s="1">
        <v>47.34637451171875</v>
      </c>
      <c r="BG222" s="1">
        <v>49.955215454101562</v>
      </c>
      <c r="BH222" s="1">
        <v>300.22055053710938</v>
      </c>
      <c r="BI222" s="1">
        <v>2000.6676025390625</v>
      </c>
      <c r="BJ222" s="1">
        <v>93.999443054199219</v>
      </c>
      <c r="BK222" s="1">
        <v>79.905998229980469</v>
      </c>
      <c r="BL222" s="1">
        <v>-1.8608887195587158</v>
      </c>
      <c r="BM222" s="1">
        <v>-0.17857751250267029</v>
      </c>
      <c r="BN222" s="1">
        <v>0.75</v>
      </c>
      <c r="BO222" s="1">
        <v>-1.355140209197998</v>
      </c>
      <c r="BP222" s="1">
        <v>7.355140209197998</v>
      </c>
      <c r="BQ222" s="1">
        <v>1</v>
      </c>
      <c r="BR222" s="1">
        <v>0</v>
      </c>
      <c r="BS222" s="1">
        <v>0.15999999642372131</v>
      </c>
      <c r="BT222" s="1">
        <v>111115</v>
      </c>
      <c r="BU222">
        <f t="shared" si="496"/>
        <v>1.7254054628569504</v>
      </c>
      <c r="BV222">
        <f t="shared" si="497"/>
        <v>1.1380149269248087E-3</v>
      </c>
      <c r="BW222">
        <f t="shared" si="498"/>
        <v>293.26506080627439</v>
      </c>
      <c r="BX222">
        <f t="shared" si="499"/>
        <v>290.55453338623045</v>
      </c>
      <c r="BY222">
        <f t="shared" si="500"/>
        <v>320.10680925130509</v>
      </c>
      <c r="BZ222">
        <f t="shared" si="501"/>
        <v>0.8996796294572782</v>
      </c>
      <c r="CA222">
        <f t="shared" si="502"/>
        <v>2.3633854633222309</v>
      </c>
      <c r="CB222">
        <f t="shared" si="503"/>
        <v>29.577072005534326</v>
      </c>
      <c r="CC222">
        <f t="shared" si="504"/>
        <v>17.10497460868374</v>
      </c>
      <c r="CD222">
        <f t="shared" si="505"/>
        <v>18.759797096252441</v>
      </c>
      <c r="CE222">
        <f t="shared" si="506"/>
        <v>2.1723426659019247</v>
      </c>
      <c r="CF222">
        <f t="shared" si="507"/>
        <v>6.5132434346722945E-2</v>
      </c>
      <c r="CG222">
        <f t="shared" si="508"/>
        <v>0.99659539251688689</v>
      </c>
      <c r="CH222">
        <f t="shared" si="509"/>
        <v>1.1757472733850378</v>
      </c>
      <c r="CI222">
        <f t="shared" si="510"/>
        <v>4.0745942430898179E-2</v>
      </c>
      <c r="CJ222">
        <f t="shared" si="511"/>
        <v>13.585603483070084</v>
      </c>
      <c r="CK222">
        <f t="shared" si="512"/>
        <v>0.43034750247319881</v>
      </c>
      <c r="CL222">
        <f t="shared" si="513"/>
        <v>41.311102071665516</v>
      </c>
      <c r="CM222">
        <f t="shared" si="514"/>
        <v>393.88042611045978</v>
      </c>
      <c r="CN222">
        <f t="shared" si="515"/>
        <v>9.2805859414027813E-3</v>
      </c>
      <c r="CO222">
        <f t="shared" si="516"/>
        <v>0</v>
      </c>
      <c r="CP222">
        <f t="shared" si="517"/>
        <v>1750.5805652093002</v>
      </c>
      <c r="CQ222">
        <f t="shared" si="518"/>
        <v>479.00927734375</v>
      </c>
      <c r="CR222">
        <f t="shared" si="519"/>
        <v>0.1056047946166644</v>
      </c>
      <c r="CS222">
        <v>-9999</v>
      </c>
    </row>
    <row r="223" spans="1:97" x14ac:dyDescent="0.2">
      <c r="A223" t="s">
        <v>125</v>
      </c>
      <c r="B223" t="s">
        <v>127</v>
      </c>
      <c r="C223" t="s">
        <v>224</v>
      </c>
      <c r="D223">
        <v>1</v>
      </c>
      <c r="E223">
        <v>3</v>
      </c>
      <c r="F223" t="s">
        <v>187</v>
      </c>
      <c r="G223" t="s">
        <v>135</v>
      </c>
      <c r="H223" t="s">
        <v>338</v>
      </c>
      <c r="I223">
        <v>1</v>
      </c>
      <c r="J223" s="8">
        <v>20130621</v>
      </c>
      <c r="K223" t="s">
        <v>160</v>
      </c>
      <c r="L223" t="s">
        <v>140</v>
      </c>
      <c r="M223" t="s">
        <v>143</v>
      </c>
      <c r="N223">
        <v>0</v>
      </c>
      <c r="O223" s="1">
        <v>3</v>
      </c>
      <c r="P223" s="1" t="s">
        <v>340</v>
      </c>
      <c r="Q223" s="1">
        <v>912.99999951757491</v>
      </c>
      <c r="R223" s="1">
        <v>0</v>
      </c>
      <c r="S223">
        <f t="shared" si="480"/>
        <v>5.1086598541646477</v>
      </c>
      <c r="T223">
        <f t="shared" si="481"/>
        <v>7.0623611758455704E-2</v>
      </c>
      <c r="U223">
        <f t="shared" si="482"/>
        <v>125.41937438847552</v>
      </c>
      <c r="V223" s="1">
        <v>2</v>
      </c>
      <c r="W223" s="1">
        <v>2</v>
      </c>
      <c r="X223" s="1">
        <v>0</v>
      </c>
      <c r="Y223" s="1">
        <v>0</v>
      </c>
      <c r="Z223" s="1">
        <v>623.93896484375</v>
      </c>
      <c r="AA223" s="1">
        <v>1071.9779052734375</v>
      </c>
      <c r="AB223" s="1">
        <v>969.080078125</v>
      </c>
      <c r="AC223">
        <v>-9999</v>
      </c>
      <c r="AD223">
        <f t="shared" si="483"/>
        <v>0.41795538716388264</v>
      </c>
      <c r="AE223">
        <f t="shared" si="484"/>
        <v>9.5988757456890464E-2</v>
      </c>
      <c r="AF223" s="1">
        <v>-1</v>
      </c>
      <c r="AG223" s="1">
        <v>0.87</v>
      </c>
      <c r="AH223" s="1">
        <v>0.92</v>
      </c>
      <c r="AI223" s="1">
        <v>9.9964141845703125</v>
      </c>
      <c r="AJ223">
        <f t="shared" si="485"/>
        <v>0.87499820709228515</v>
      </c>
      <c r="AK223">
        <f t="shared" si="486"/>
        <v>3.487749064205473E-3</v>
      </c>
      <c r="AL223">
        <f t="shared" si="487"/>
        <v>0.22966268746585802</v>
      </c>
      <c r="AM223">
        <f t="shared" si="488"/>
        <v>1.7180813599963063</v>
      </c>
      <c r="AN223">
        <f t="shared" si="489"/>
        <v>-1</v>
      </c>
      <c r="AO223" s="1">
        <v>2001.6749267578125</v>
      </c>
      <c r="AP223" s="1">
        <v>0.5</v>
      </c>
      <c r="AQ223">
        <f t="shared" si="490"/>
        <v>84.060329217181035</v>
      </c>
      <c r="AR223">
        <f t="shared" si="491"/>
        <v>1.211042734755966</v>
      </c>
      <c r="AS223">
        <f t="shared" si="492"/>
        <v>1.3509649439016127</v>
      </c>
      <c r="AT223">
        <f t="shared" si="493"/>
        <v>20.03315544128418</v>
      </c>
      <c r="AU223" s="1">
        <v>1.74</v>
      </c>
      <c r="AV223">
        <f t="shared" si="494"/>
        <v>4.9971962451934813</v>
      </c>
      <c r="AW223" s="1">
        <v>1</v>
      </c>
      <c r="AX223">
        <f t="shared" si="495"/>
        <v>9.9943924903869625</v>
      </c>
      <c r="AY223" s="1">
        <v>17.388172149658203</v>
      </c>
      <c r="AZ223" s="1">
        <v>20.03315544128418</v>
      </c>
      <c r="BA223" s="1">
        <v>17.018955230712891</v>
      </c>
      <c r="BB223" s="1">
        <v>250.1319580078125</v>
      </c>
      <c r="BC223" s="1">
        <v>246.99777221679688</v>
      </c>
      <c r="BD223" s="1">
        <v>11.82741641998291</v>
      </c>
      <c r="BE223" s="1">
        <v>12.520511627197266</v>
      </c>
      <c r="BF223" s="1">
        <v>47.422332763671875</v>
      </c>
      <c r="BG223" s="1">
        <v>50.201320648193359</v>
      </c>
      <c r="BH223" s="1">
        <v>300.22296142578125</v>
      </c>
      <c r="BI223" s="1">
        <v>2001.6749267578125</v>
      </c>
      <c r="BJ223" s="1">
        <v>93.534675598144531</v>
      </c>
      <c r="BK223" s="1">
        <v>79.906517028808594</v>
      </c>
      <c r="BL223" s="1">
        <v>-1.7970764636993408</v>
      </c>
      <c r="BM223" s="1">
        <v>-0.17911633849143982</v>
      </c>
      <c r="BN223" s="1">
        <v>1</v>
      </c>
      <c r="BO223" s="1">
        <v>-1.355140209197998</v>
      </c>
      <c r="BP223" s="1">
        <v>7.355140209197998</v>
      </c>
      <c r="BQ223" s="1">
        <v>1</v>
      </c>
      <c r="BR223" s="1">
        <v>0</v>
      </c>
      <c r="BS223" s="1">
        <v>0.15999999642372131</v>
      </c>
      <c r="BT223" s="1">
        <v>111115</v>
      </c>
      <c r="BU223">
        <f t="shared" si="496"/>
        <v>1.7254193185389726</v>
      </c>
      <c r="BV223">
        <f t="shared" si="497"/>
        <v>1.211042734755966E-3</v>
      </c>
      <c r="BW223">
        <f t="shared" si="498"/>
        <v>293.18315544128416</v>
      </c>
      <c r="BX223">
        <f t="shared" si="499"/>
        <v>290.53817214965818</v>
      </c>
      <c r="BY223">
        <f t="shared" si="500"/>
        <v>320.26798112270262</v>
      </c>
      <c r="BZ223">
        <f t="shared" si="501"/>
        <v>0.89096045762571852</v>
      </c>
      <c r="CA223">
        <f t="shared" si="502"/>
        <v>2.351435419449647</v>
      </c>
      <c r="CB223">
        <f t="shared" si="503"/>
        <v>29.427329670768742</v>
      </c>
      <c r="CC223">
        <f t="shared" si="504"/>
        <v>16.906818043571477</v>
      </c>
      <c r="CD223">
        <f t="shared" si="505"/>
        <v>18.710663795471191</v>
      </c>
      <c r="CE223">
        <f t="shared" si="506"/>
        <v>2.1656787951021852</v>
      </c>
      <c r="CF223">
        <f t="shared" si="507"/>
        <v>7.0128064161989773E-2</v>
      </c>
      <c r="CG223">
        <f t="shared" si="508"/>
        <v>1.0004704755480343</v>
      </c>
      <c r="CH223">
        <f t="shared" si="509"/>
        <v>1.1652083195541509</v>
      </c>
      <c r="CI223">
        <f t="shared" si="510"/>
        <v>4.3874294194469948E-2</v>
      </c>
      <c r="CJ223">
        <f t="shared" si="511"/>
        <v>10.021825375315238</v>
      </c>
      <c r="CK223">
        <f t="shared" si="512"/>
        <v>0.5077753263231517</v>
      </c>
      <c r="CL223">
        <f t="shared" si="513"/>
        <v>41.728165594646768</v>
      </c>
      <c r="CM223">
        <f t="shared" si="514"/>
        <v>246.30771618690252</v>
      </c>
      <c r="CN223">
        <f t="shared" si="515"/>
        <v>8.6548244473001242E-3</v>
      </c>
      <c r="CO223">
        <f t="shared" si="516"/>
        <v>0</v>
      </c>
      <c r="CP223">
        <f t="shared" si="517"/>
        <v>1751.4619720946671</v>
      </c>
      <c r="CQ223">
        <f t="shared" si="518"/>
        <v>448.0389404296875</v>
      </c>
      <c r="CR223">
        <f t="shared" si="519"/>
        <v>9.5988757456890464E-2</v>
      </c>
      <c r="CS223">
        <v>-9999</v>
      </c>
    </row>
    <row r="224" spans="1:97" x14ac:dyDescent="0.2">
      <c r="A224" t="s">
        <v>125</v>
      </c>
      <c r="B224" t="s">
        <v>127</v>
      </c>
      <c r="C224" t="s">
        <v>224</v>
      </c>
      <c r="D224">
        <v>1</v>
      </c>
      <c r="E224">
        <v>3</v>
      </c>
      <c r="F224" t="s">
        <v>187</v>
      </c>
      <c r="G224" t="s">
        <v>135</v>
      </c>
      <c r="H224" t="s">
        <v>338</v>
      </c>
      <c r="I224">
        <v>1</v>
      </c>
      <c r="J224" s="8">
        <v>20130621</v>
      </c>
      <c r="K224" t="s">
        <v>160</v>
      </c>
      <c r="L224" t="s">
        <v>140</v>
      </c>
      <c r="M224" t="s">
        <v>143</v>
      </c>
      <c r="N224">
        <v>0</v>
      </c>
      <c r="O224" s="1">
        <v>4</v>
      </c>
      <c r="P224" s="1" t="s">
        <v>341</v>
      </c>
      <c r="Q224" s="1">
        <v>1090.4999995520338</v>
      </c>
      <c r="R224" s="1">
        <v>0</v>
      </c>
      <c r="S224">
        <f t="shared" si="480"/>
        <v>1.3468348103917267</v>
      </c>
      <c r="T224">
        <f t="shared" si="481"/>
        <v>7.6384186498333936E-2</v>
      </c>
      <c r="U224">
        <f t="shared" si="482"/>
        <v>68.951819313832601</v>
      </c>
      <c r="V224" s="1">
        <v>3</v>
      </c>
      <c r="W224" s="1">
        <v>3</v>
      </c>
      <c r="X224" s="1">
        <v>0</v>
      </c>
      <c r="Y224" s="1">
        <v>0</v>
      </c>
      <c r="Z224" s="1">
        <v>637.252197265625</v>
      </c>
      <c r="AA224" s="1">
        <v>1050.70751953125</v>
      </c>
      <c r="AB224" s="1">
        <v>963.443115234375</v>
      </c>
      <c r="AC224">
        <v>-9999</v>
      </c>
      <c r="AD224">
        <f t="shared" si="483"/>
        <v>0.39350182099208636</v>
      </c>
      <c r="AE224">
        <f t="shared" si="484"/>
        <v>8.3052993030644812E-2</v>
      </c>
      <c r="AF224" s="1">
        <v>-1</v>
      </c>
      <c r="AG224" s="1">
        <v>0.87</v>
      </c>
      <c r="AH224" s="1">
        <v>0.92</v>
      </c>
      <c r="AI224" s="1">
        <v>9.9964141845703125</v>
      </c>
      <c r="AJ224">
        <f t="shared" si="485"/>
        <v>0.87499820709228515</v>
      </c>
      <c r="AK224">
        <f t="shared" si="486"/>
        <v>1.3398020156575098E-3</v>
      </c>
      <c r="AL224">
        <f t="shared" si="487"/>
        <v>0.21106126731829045</v>
      </c>
      <c r="AM224">
        <f t="shared" si="488"/>
        <v>1.6488095671379615</v>
      </c>
      <c r="AN224">
        <f t="shared" si="489"/>
        <v>-1</v>
      </c>
      <c r="AO224" s="1">
        <v>2001.86474609375</v>
      </c>
      <c r="AP224" s="1">
        <v>0.5</v>
      </c>
      <c r="AQ224">
        <f t="shared" si="490"/>
        <v>72.738976682269552</v>
      </c>
      <c r="AR224">
        <f t="shared" si="491"/>
        <v>1.2858534853770753</v>
      </c>
      <c r="AS224">
        <f t="shared" si="492"/>
        <v>1.3272322308303053</v>
      </c>
      <c r="AT224">
        <f t="shared" si="493"/>
        <v>19.868558883666992</v>
      </c>
      <c r="AU224" s="1">
        <v>1.74</v>
      </c>
      <c r="AV224">
        <f t="shared" si="494"/>
        <v>4.9971962451934813</v>
      </c>
      <c r="AW224" s="1">
        <v>1</v>
      </c>
      <c r="AX224">
        <f t="shared" si="495"/>
        <v>9.9943924903869625</v>
      </c>
      <c r="AY224" s="1">
        <v>17.322542190551758</v>
      </c>
      <c r="AZ224" s="1">
        <v>19.868558883666992</v>
      </c>
      <c r="BA224" s="1">
        <v>17.023349761962891</v>
      </c>
      <c r="BB224" s="1">
        <v>100.48829650878906</v>
      </c>
      <c r="BC224" s="1">
        <v>99.633476257324219</v>
      </c>
      <c r="BD224" s="1">
        <v>11.782822608947754</v>
      </c>
      <c r="BE224" s="1">
        <v>12.518721580505371</v>
      </c>
      <c r="BF224" s="1">
        <v>47.440895080566406</v>
      </c>
      <c r="BG224" s="1">
        <v>50.403831481933594</v>
      </c>
      <c r="BH224" s="1">
        <v>300.2281494140625</v>
      </c>
      <c r="BI224" s="1">
        <v>2001.86474609375</v>
      </c>
      <c r="BJ224" s="1">
        <v>92.372756958007812</v>
      </c>
      <c r="BK224" s="1">
        <v>79.908195495605469</v>
      </c>
      <c r="BL224" s="1">
        <v>-1.9052841663360596</v>
      </c>
      <c r="BM224" s="1">
        <v>-0.18399438261985779</v>
      </c>
      <c r="BN224" s="1">
        <v>0.75</v>
      </c>
      <c r="BO224" s="1">
        <v>-1.355140209197998</v>
      </c>
      <c r="BP224" s="1">
        <v>7.355140209197998</v>
      </c>
      <c r="BQ224" s="1">
        <v>1</v>
      </c>
      <c r="BR224" s="1">
        <v>0</v>
      </c>
      <c r="BS224" s="1">
        <v>0.15999999642372131</v>
      </c>
      <c r="BT224" s="1">
        <v>111115</v>
      </c>
      <c r="BU224">
        <f t="shared" si="496"/>
        <v>1.7254491345635774</v>
      </c>
      <c r="BV224">
        <f t="shared" si="497"/>
        <v>1.2858534853770753E-3</v>
      </c>
      <c r="BW224">
        <f t="shared" si="498"/>
        <v>293.01855888366697</v>
      </c>
      <c r="BX224">
        <f t="shared" si="499"/>
        <v>290.47254219055174</v>
      </c>
      <c r="BY224">
        <f t="shared" si="500"/>
        <v>320.29835221577378</v>
      </c>
      <c r="BZ224">
        <f t="shared" si="501"/>
        <v>0.88289196567573802</v>
      </c>
      <c r="CA224">
        <f t="shared" si="502"/>
        <v>2.3275806822403835</v>
      </c>
      <c r="CB224">
        <f t="shared" si="503"/>
        <v>29.128184760077431</v>
      </c>
      <c r="CC224">
        <f t="shared" si="504"/>
        <v>16.60946317957206</v>
      </c>
      <c r="CD224">
        <f t="shared" si="505"/>
        <v>18.595550537109375</v>
      </c>
      <c r="CE224">
        <f t="shared" si="506"/>
        <v>2.1501363158165407</v>
      </c>
      <c r="CF224">
        <f t="shared" si="507"/>
        <v>7.5804832578153791E-2</v>
      </c>
      <c r="CG224">
        <f t="shared" si="508"/>
        <v>1.0003484514100782</v>
      </c>
      <c r="CH224">
        <f t="shared" si="509"/>
        <v>1.1497878644064625</v>
      </c>
      <c r="CI224">
        <f t="shared" si="510"/>
        <v>4.7429733277399355E-2</v>
      </c>
      <c r="CJ224">
        <f t="shared" si="511"/>
        <v>5.5098154575074005</v>
      </c>
      <c r="CK224">
        <f t="shared" si="512"/>
        <v>0.69205473806564932</v>
      </c>
      <c r="CL224">
        <f t="shared" si="513"/>
        <v>42.207083968452828</v>
      </c>
      <c r="CM224">
        <f t="shared" si="514"/>
        <v>99.451551543463154</v>
      </c>
      <c r="CN224">
        <f t="shared" si="515"/>
        <v>5.7159460110580117E-3</v>
      </c>
      <c r="CO224">
        <f t="shared" si="516"/>
        <v>0</v>
      </c>
      <c r="CP224">
        <f t="shared" si="517"/>
        <v>1751.6280636732838</v>
      </c>
      <c r="CQ224">
        <f t="shared" si="518"/>
        <v>413.455322265625</v>
      </c>
      <c r="CR224">
        <f t="shared" si="519"/>
        <v>8.3052993030644812E-2</v>
      </c>
      <c r="CS224">
        <v>-9999</v>
      </c>
    </row>
    <row r="225" spans="1:97" x14ac:dyDescent="0.2">
      <c r="A225" t="s">
        <v>125</v>
      </c>
      <c r="B225" t="s">
        <v>127</v>
      </c>
      <c r="C225" t="s">
        <v>224</v>
      </c>
      <c r="D225">
        <v>1</v>
      </c>
      <c r="E225">
        <v>3</v>
      </c>
      <c r="F225" t="s">
        <v>187</v>
      </c>
      <c r="G225" t="s">
        <v>135</v>
      </c>
      <c r="H225" t="s">
        <v>338</v>
      </c>
      <c r="I225">
        <v>1</v>
      </c>
      <c r="J225" s="8">
        <v>20130621</v>
      </c>
      <c r="K225" t="s">
        <v>160</v>
      </c>
      <c r="L225" t="s">
        <v>140</v>
      </c>
      <c r="M225" t="s">
        <v>143</v>
      </c>
      <c r="N225">
        <v>0</v>
      </c>
      <c r="O225" s="1">
        <v>5</v>
      </c>
      <c r="P225" s="1" t="s">
        <v>342</v>
      </c>
      <c r="Q225" s="1">
        <v>1192.4999993452802</v>
      </c>
      <c r="R225" s="1">
        <v>0</v>
      </c>
      <c r="S225">
        <f t="shared" si="480"/>
        <v>-0.37171949204527355</v>
      </c>
      <c r="T225">
        <f t="shared" si="481"/>
        <v>7.8491470517267195E-2</v>
      </c>
      <c r="U225">
        <f t="shared" si="482"/>
        <v>56.969667159806491</v>
      </c>
      <c r="V225" s="1">
        <v>4</v>
      </c>
      <c r="W225" s="1">
        <v>4</v>
      </c>
      <c r="X225" s="1">
        <v>0</v>
      </c>
      <c r="Y225" s="1">
        <v>0</v>
      </c>
      <c r="Z225" s="1">
        <v>641.02099609375</v>
      </c>
      <c r="AA225" s="1">
        <v>1045.24853515625</v>
      </c>
      <c r="AB225" s="1">
        <v>955.05548095703125</v>
      </c>
      <c r="AC225">
        <v>-9999</v>
      </c>
      <c r="AD225">
        <f t="shared" si="483"/>
        <v>0.38672863483331615</v>
      </c>
      <c r="AE225">
        <f t="shared" si="484"/>
        <v>8.6288620520033693E-2</v>
      </c>
      <c r="AF225" s="1">
        <v>-1</v>
      </c>
      <c r="AG225" s="1">
        <v>0.87</v>
      </c>
      <c r="AH225" s="1">
        <v>0.92</v>
      </c>
      <c r="AI225" s="1">
        <v>9.9964141845703125</v>
      </c>
      <c r="AJ225">
        <f t="shared" si="485"/>
        <v>0.87499820709228515</v>
      </c>
      <c r="AK225">
        <f t="shared" si="486"/>
        <v>3.5898517122031601E-4</v>
      </c>
      <c r="AL225">
        <f t="shared" si="487"/>
        <v>0.22312446699796343</v>
      </c>
      <c r="AM225">
        <f t="shared" si="488"/>
        <v>1.6305995303208154</v>
      </c>
      <c r="AN225">
        <f t="shared" si="489"/>
        <v>-1</v>
      </c>
      <c r="AO225" s="1">
        <v>2000.183837890625</v>
      </c>
      <c r="AP225" s="1">
        <v>0.5</v>
      </c>
      <c r="AQ225">
        <f t="shared" si="490"/>
        <v>75.509328347392326</v>
      </c>
      <c r="AR225">
        <f t="shared" si="491"/>
        <v>1.3251817748966692</v>
      </c>
      <c r="AS225">
        <f t="shared" si="492"/>
        <v>1.3312645108851773</v>
      </c>
      <c r="AT225">
        <f t="shared" si="493"/>
        <v>19.927940368652344</v>
      </c>
      <c r="AU225" s="1">
        <v>1.74</v>
      </c>
      <c r="AV225">
        <f t="shared" si="494"/>
        <v>4.9971962451934813</v>
      </c>
      <c r="AW225" s="1">
        <v>1</v>
      </c>
      <c r="AX225">
        <f t="shared" si="495"/>
        <v>9.9943924903869625</v>
      </c>
      <c r="AY225" s="1">
        <v>17.378656387329102</v>
      </c>
      <c r="AZ225" s="1">
        <v>19.927940368652344</v>
      </c>
      <c r="BA225" s="1">
        <v>17.021112442016602</v>
      </c>
      <c r="BB225" s="1">
        <v>50.630527496337891</v>
      </c>
      <c r="BC225" s="1">
        <v>50.806915283203125</v>
      </c>
      <c r="BD225" s="1">
        <v>11.817451477050781</v>
      </c>
      <c r="BE225" s="1">
        <v>12.57570743560791</v>
      </c>
      <c r="BF225" s="1">
        <v>47.411663055419922</v>
      </c>
      <c r="BG225" s="1">
        <v>50.453788757324219</v>
      </c>
      <c r="BH225" s="1">
        <v>300.2705078125</v>
      </c>
      <c r="BI225" s="1">
        <v>2000.183837890625</v>
      </c>
      <c r="BJ225" s="1">
        <v>92.735466003417969</v>
      </c>
      <c r="BK225" s="1">
        <v>79.907844543457031</v>
      </c>
      <c r="BL225" s="1">
        <v>-1.9299805164337158</v>
      </c>
      <c r="BM225" s="1">
        <v>-0.18544110655784607</v>
      </c>
      <c r="BN225" s="1">
        <v>0.75</v>
      </c>
      <c r="BO225" s="1">
        <v>-1.355140209197998</v>
      </c>
      <c r="BP225" s="1">
        <v>7.355140209197998</v>
      </c>
      <c r="BQ225" s="1">
        <v>1</v>
      </c>
      <c r="BR225" s="1">
        <v>0</v>
      </c>
      <c r="BS225" s="1">
        <v>0.15999999642372131</v>
      </c>
      <c r="BT225" s="1">
        <v>111115</v>
      </c>
      <c r="BU225">
        <f t="shared" si="496"/>
        <v>1.7256925736350575</v>
      </c>
      <c r="BV225">
        <f t="shared" si="497"/>
        <v>1.3251817748966693E-3</v>
      </c>
      <c r="BW225">
        <f t="shared" si="498"/>
        <v>293.07794036865232</v>
      </c>
      <c r="BX225">
        <f t="shared" si="499"/>
        <v>290.52865638732908</v>
      </c>
      <c r="BY225">
        <f t="shared" si="500"/>
        <v>320.02940690928517</v>
      </c>
      <c r="BZ225">
        <f t="shared" si="501"/>
        <v>0.87519573801605421</v>
      </c>
      <c r="CA225">
        <f t="shared" si="502"/>
        <v>2.3361621856737309</v>
      </c>
      <c r="CB225">
        <f t="shared" si="503"/>
        <v>29.235705192914246</v>
      </c>
      <c r="CC225">
        <f t="shared" si="504"/>
        <v>16.659997757306336</v>
      </c>
      <c r="CD225">
        <f t="shared" si="505"/>
        <v>18.653298377990723</v>
      </c>
      <c r="CE225">
        <f t="shared" si="506"/>
        <v>2.1579211023322507</v>
      </c>
      <c r="CF225">
        <f t="shared" si="507"/>
        <v>7.7879837248396505E-2</v>
      </c>
      <c r="CG225">
        <f t="shared" si="508"/>
        <v>1.0048976747885536</v>
      </c>
      <c r="CH225">
        <f t="shared" si="509"/>
        <v>1.153023427543697</v>
      </c>
      <c r="CI225">
        <f t="shared" si="510"/>
        <v>4.8729482648541642E-2</v>
      </c>
      <c r="CJ225">
        <f t="shared" si="511"/>
        <v>4.5523233070983062</v>
      </c>
      <c r="CK225">
        <f t="shared" si="512"/>
        <v>1.1212975013785336</v>
      </c>
      <c r="CL225">
        <f t="shared" si="513"/>
        <v>42.251671937731949</v>
      </c>
      <c r="CM225">
        <f t="shared" si="514"/>
        <v>50.857125570095882</v>
      </c>
      <c r="CN225">
        <f t="shared" si="515"/>
        <v>-3.0882142580217495E-3</v>
      </c>
      <c r="CO225">
        <f t="shared" si="516"/>
        <v>0</v>
      </c>
      <c r="CP225">
        <f t="shared" si="517"/>
        <v>1750.1572720092629</v>
      </c>
      <c r="CQ225">
        <f t="shared" si="518"/>
        <v>404.2275390625</v>
      </c>
      <c r="CR225">
        <f t="shared" si="519"/>
        <v>8.6288620520033693E-2</v>
      </c>
      <c r="CS225">
        <v>-9999</v>
      </c>
    </row>
    <row r="226" spans="1:97" x14ac:dyDescent="0.2">
      <c r="A226" t="s">
        <v>125</v>
      </c>
      <c r="B226" t="s">
        <v>127</v>
      </c>
      <c r="C226" t="s">
        <v>224</v>
      </c>
      <c r="D226">
        <v>1</v>
      </c>
      <c r="E226">
        <v>3</v>
      </c>
      <c r="F226" t="s">
        <v>187</v>
      </c>
      <c r="G226" t="s">
        <v>135</v>
      </c>
      <c r="H226" t="s">
        <v>338</v>
      </c>
      <c r="I226">
        <v>1</v>
      </c>
      <c r="J226" s="8">
        <v>20130621</v>
      </c>
      <c r="K226" t="s">
        <v>160</v>
      </c>
      <c r="L226" t="s">
        <v>140</v>
      </c>
      <c r="M226" t="s">
        <v>143</v>
      </c>
      <c r="N226">
        <v>0</v>
      </c>
      <c r="O226" s="1">
        <v>6</v>
      </c>
      <c r="P226" s="1" t="s">
        <v>343</v>
      </c>
      <c r="Q226" s="1">
        <v>1378.9999999310821</v>
      </c>
      <c r="R226" s="1">
        <v>0</v>
      </c>
      <c r="S226">
        <f t="shared" si="480"/>
        <v>19.837141487898212</v>
      </c>
      <c r="T226">
        <f t="shared" si="481"/>
        <v>8.0564141299626801E-2</v>
      </c>
      <c r="U226">
        <f t="shared" si="482"/>
        <v>472.79460827257839</v>
      </c>
      <c r="V226" s="1">
        <v>5</v>
      </c>
      <c r="W226" s="1">
        <v>5</v>
      </c>
      <c r="X226" s="1">
        <v>0</v>
      </c>
      <c r="Y226" s="1">
        <v>0</v>
      </c>
      <c r="Z226" s="1">
        <v>598.857666015625</v>
      </c>
      <c r="AA226" s="1">
        <v>1157.276123046875</v>
      </c>
      <c r="AB226" s="1">
        <v>983.21405029296875</v>
      </c>
      <c r="AC226">
        <v>-9999</v>
      </c>
      <c r="AD226">
        <f t="shared" si="483"/>
        <v>0.48252827990699976</v>
      </c>
      <c r="AE226">
        <f t="shared" si="484"/>
        <v>0.15040669144338334</v>
      </c>
      <c r="AF226" s="1">
        <v>-1</v>
      </c>
      <c r="AG226" s="1">
        <v>0.87</v>
      </c>
      <c r="AH226" s="1">
        <v>0.92</v>
      </c>
      <c r="AI226" s="1">
        <v>9.9964141845703125</v>
      </c>
      <c r="AJ226">
        <f t="shared" si="485"/>
        <v>0.87499820709228515</v>
      </c>
      <c r="AK226">
        <f t="shared" si="486"/>
        <v>1.1915121310938991E-2</v>
      </c>
      <c r="AL226">
        <f t="shared" si="487"/>
        <v>0.3117054434040053</v>
      </c>
      <c r="AM226">
        <f t="shared" si="488"/>
        <v>1.9324727539125801</v>
      </c>
      <c r="AN226">
        <f t="shared" si="489"/>
        <v>-1</v>
      </c>
      <c r="AO226" s="1">
        <v>1998.6304931640625</v>
      </c>
      <c r="AP226" s="1">
        <v>0.5</v>
      </c>
      <c r="AQ226">
        <f t="shared" si="490"/>
        <v>131.51546797325238</v>
      </c>
      <c r="AR226">
        <f t="shared" si="491"/>
        <v>1.3768591498441236</v>
      </c>
      <c r="AS226">
        <f t="shared" si="492"/>
        <v>1.3475470220609691</v>
      </c>
      <c r="AT226">
        <f t="shared" si="493"/>
        <v>20.12797737121582</v>
      </c>
      <c r="AU226" s="1">
        <v>1.74</v>
      </c>
      <c r="AV226">
        <f t="shared" si="494"/>
        <v>4.9971962451934813</v>
      </c>
      <c r="AW226" s="1">
        <v>1</v>
      </c>
      <c r="AX226">
        <f t="shared" si="495"/>
        <v>9.9943924903869625</v>
      </c>
      <c r="AY226" s="1">
        <v>17.458711624145508</v>
      </c>
      <c r="AZ226" s="1">
        <v>20.12797737121582</v>
      </c>
      <c r="BA226" s="1">
        <v>17.016826629638672</v>
      </c>
      <c r="BB226" s="1">
        <v>900.4195556640625</v>
      </c>
      <c r="BC226" s="1">
        <v>888.21490478515625</v>
      </c>
      <c r="BD226" s="1">
        <v>11.948178291320801</v>
      </c>
      <c r="BE226" s="1">
        <v>12.735927581787109</v>
      </c>
      <c r="BF226" s="1">
        <v>47.695621490478516</v>
      </c>
      <c r="BG226" s="1">
        <v>50.840217590332031</v>
      </c>
      <c r="BH226" s="1">
        <v>300.250732421875</v>
      </c>
      <c r="BI226" s="1">
        <v>1998.6304931640625</v>
      </c>
      <c r="BJ226" s="1">
        <v>93.109703063964844</v>
      </c>
      <c r="BK226" s="1">
        <v>79.909988403320312</v>
      </c>
      <c r="BL226" s="1">
        <v>-2.2335693836212158</v>
      </c>
      <c r="BM226" s="1">
        <v>-0.18299397826194763</v>
      </c>
      <c r="BN226" s="1">
        <v>0.5</v>
      </c>
      <c r="BO226" s="1">
        <v>-1.355140209197998</v>
      </c>
      <c r="BP226" s="1">
        <v>7.355140209197998</v>
      </c>
      <c r="BQ226" s="1">
        <v>1</v>
      </c>
      <c r="BR226" s="1">
        <v>0</v>
      </c>
      <c r="BS226" s="1">
        <v>0.15999999642372131</v>
      </c>
      <c r="BT226" s="1">
        <v>111115</v>
      </c>
      <c r="BU226">
        <f t="shared" si="496"/>
        <v>1.7255789219647988</v>
      </c>
      <c r="BV226">
        <f t="shared" si="497"/>
        <v>1.3768591498441237E-3</v>
      </c>
      <c r="BW226">
        <f t="shared" si="498"/>
        <v>293.2779773712158</v>
      </c>
      <c r="BX226">
        <f t="shared" si="499"/>
        <v>290.60871162414549</v>
      </c>
      <c r="BY226">
        <f t="shared" si="500"/>
        <v>319.78087175859037</v>
      </c>
      <c r="BZ226">
        <f t="shared" si="501"/>
        <v>0.86073001618538469</v>
      </c>
      <c r="CA226">
        <f t="shared" si="502"/>
        <v>2.3652748474271044</v>
      </c>
      <c r="CB226">
        <f t="shared" si="503"/>
        <v>29.599239027405812</v>
      </c>
      <c r="CC226">
        <f t="shared" si="504"/>
        <v>16.863311445618702</v>
      </c>
      <c r="CD226">
        <f t="shared" si="505"/>
        <v>18.793344497680664</v>
      </c>
      <c r="CE226">
        <f t="shared" si="506"/>
        <v>2.1769029687036143</v>
      </c>
      <c r="CF226">
        <f t="shared" si="507"/>
        <v>7.9919912138090479E-2</v>
      </c>
      <c r="CG226">
        <f t="shared" si="508"/>
        <v>1.0177278253661353</v>
      </c>
      <c r="CH226">
        <f t="shared" si="509"/>
        <v>1.1591751433374791</v>
      </c>
      <c r="CI226">
        <f t="shared" si="510"/>
        <v>5.0007428290900657E-2</v>
      </c>
      <c r="CJ226">
        <f t="shared" si="511"/>
        <v>37.781011664214105</v>
      </c>
      <c r="CK226">
        <f t="shared" si="512"/>
        <v>0.53229753939666125</v>
      </c>
      <c r="CL226">
        <f t="shared" si="513"/>
        <v>42.261275370143025</v>
      </c>
      <c r="CM226">
        <f t="shared" si="514"/>
        <v>885.53538814275691</v>
      </c>
      <c r="CN226">
        <f t="shared" si="515"/>
        <v>9.4670739329211981E-3</v>
      </c>
      <c r="CO226">
        <f t="shared" si="516"/>
        <v>0</v>
      </c>
      <c r="CP226">
        <f t="shared" si="517"/>
        <v>1748.7980981585245</v>
      </c>
      <c r="CQ226">
        <f t="shared" si="518"/>
        <v>558.41845703125</v>
      </c>
      <c r="CR226">
        <f t="shared" si="519"/>
        <v>0.15040669144338334</v>
      </c>
      <c r="CS226">
        <v>-9999</v>
      </c>
    </row>
    <row r="227" spans="1:97" x14ac:dyDescent="0.2">
      <c r="A227" t="s">
        <v>125</v>
      </c>
      <c r="B227" t="s">
        <v>127</v>
      </c>
      <c r="C227" t="s">
        <v>224</v>
      </c>
      <c r="D227">
        <v>1</v>
      </c>
      <c r="E227">
        <v>3</v>
      </c>
      <c r="F227" t="s">
        <v>187</v>
      </c>
      <c r="G227" t="s">
        <v>135</v>
      </c>
      <c r="H227" t="s">
        <v>338</v>
      </c>
      <c r="I227">
        <v>1</v>
      </c>
      <c r="J227" s="8">
        <v>20130621</v>
      </c>
      <c r="K227" t="s">
        <v>160</v>
      </c>
      <c r="L227" t="s">
        <v>140</v>
      </c>
      <c r="M227" t="s">
        <v>143</v>
      </c>
      <c r="N227">
        <v>0</v>
      </c>
      <c r="O227" s="1">
        <v>7</v>
      </c>
      <c r="P227" s="1" t="s">
        <v>344</v>
      </c>
      <c r="Q227" s="1">
        <v>1501.9999993797392</v>
      </c>
      <c r="R227" s="1">
        <v>0</v>
      </c>
      <c r="S227">
        <f t="shared" si="480"/>
        <v>23.395987672555911</v>
      </c>
      <c r="T227">
        <f t="shared" si="481"/>
        <v>8.0775043961612072E-2</v>
      </c>
      <c r="U227">
        <f t="shared" si="482"/>
        <v>693.11301955233432</v>
      </c>
      <c r="V227" s="1">
        <v>6</v>
      </c>
      <c r="W227" s="1">
        <v>6</v>
      </c>
      <c r="X227" s="1">
        <v>0</v>
      </c>
      <c r="Y227" s="1">
        <v>0</v>
      </c>
      <c r="Z227" s="1">
        <v>603.6767578125</v>
      </c>
      <c r="AA227" s="1">
        <v>1185.376953125</v>
      </c>
      <c r="AB227" s="1">
        <v>995.36328125</v>
      </c>
      <c r="AC227">
        <v>-9999</v>
      </c>
      <c r="AD227">
        <f t="shared" si="483"/>
        <v>0.49073013759797535</v>
      </c>
      <c r="AE227">
        <f t="shared" si="484"/>
        <v>0.16029809873902851</v>
      </c>
      <c r="AF227" s="1">
        <v>-1</v>
      </c>
      <c r="AG227" s="1">
        <v>0.87</v>
      </c>
      <c r="AH227" s="1">
        <v>0.92</v>
      </c>
      <c r="AI227" s="1">
        <v>9.973607063293457</v>
      </c>
      <c r="AJ227">
        <f t="shared" si="485"/>
        <v>0.87498680353164671</v>
      </c>
      <c r="AK227">
        <f t="shared" si="486"/>
        <v>1.3929146891549248E-2</v>
      </c>
      <c r="AL227">
        <f t="shared" si="487"/>
        <v>0.32665224011644206</v>
      </c>
      <c r="AM227">
        <f t="shared" si="488"/>
        <v>1.9635954801711517</v>
      </c>
      <c r="AN227">
        <f t="shared" si="489"/>
        <v>-1</v>
      </c>
      <c r="AO227" s="1">
        <v>2001.6695556640625</v>
      </c>
      <c r="AP227" s="1">
        <v>0.5</v>
      </c>
      <c r="AQ227">
        <f t="shared" si="490"/>
        <v>140.37580589892593</v>
      </c>
      <c r="AR227">
        <f t="shared" si="491"/>
        <v>1.3736453502037584</v>
      </c>
      <c r="AS227">
        <f t="shared" si="492"/>
        <v>1.3408362978619759</v>
      </c>
      <c r="AT227">
        <f t="shared" si="493"/>
        <v>20.154825210571289</v>
      </c>
      <c r="AU227" s="1">
        <v>1.74</v>
      </c>
      <c r="AV227">
        <f t="shared" si="494"/>
        <v>4.9971962451934813</v>
      </c>
      <c r="AW227" s="1">
        <v>1</v>
      </c>
      <c r="AX227">
        <f t="shared" si="495"/>
        <v>9.9943924903869625</v>
      </c>
      <c r="AY227" s="1">
        <v>17.48414421081543</v>
      </c>
      <c r="AZ227" s="1">
        <v>20.154825210571289</v>
      </c>
      <c r="BA227" s="1">
        <v>17.025106430053711</v>
      </c>
      <c r="BB227" s="1">
        <v>1199.98828125</v>
      </c>
      <c r="BC227" s="1">
        <v>1185.484619140625</v>
      </c>
      <c r="BD227" s="1">
        <v>12.082819938659668</v>
      </c>
      <c r="BE227" s="1">
        <v>12.868712425231934</v>
      </c>
      <c r="BF227" s="1">
        <v>48.15716552734375</v>
      </c>
      <c r="BG227" s="1">
        <v>51.289413452148438</v>
      </c>
      <c r="BH227" s="1">
        <v>300.21725463867188</v>
      </c>
      <c r="BI227" s="1">
        <v>2001.6695556640625</v>
      </c>
      <c r="BJ227" s="1">
        <v>92.289131164550781</v>
      </c>
      <c r="BK227" s="1">
        <v>79.912422180175781</v>
      </c>
      <c r="BL227" s="1">
        <v>-2.3436768054962158</v>
      </c>
      <c r="BM227" s="1">
        <v>-0.18112286925315857</v>
      </c>
      <c r="BN227" s="1">
        <v>0.5</v>
      </c>
      <c r="BO227" s="1">
        <v>-1.355140209197998</v>
      </c>
      <c r="BP227" s="1">
        <v>7.355140209197998</v>
      </c>
      <c r="BQ227" s="1">
        <v>1</v>
      </c>
      <c r="BR227" s="1">
        <v>0</v>
      </c>
      <c r="BS227" s="1">
        <v>0.15999999642372131</v>
      </c>
      <c r="BT227" s="1">
        <v>111115</v>
      </c>
      <c r="BU227">
        <f t="shared" si="496"/>
        <v>1.7253865209119075</v>
      </c>
      <c r="BV227">
        <f t="shared" si="497"/>
        <v>1.3736453502037585E-3</v>
      </c>
      <c r="BW227">
        <f t="shared" si="498"/>
        <v>293.30482521057127</v>
      </c>
      <c r="BX227">
        <f t="shared" si="499"/>
        <v>290.63414421081541</v>
      </c>
      <c r="BY227">
        <f t="shared" si="500"/>
        <v>320.26712174772183</v>
      </c>
      <c r="BZ227">
        <f t="shared" si="501"/>
        <v>0.86298057564929542</v>
      </c>
      <c r="CA227">
        <f t="shared" si="502"/>
        <v>2.3692062781023839</v>
      </c>
      <c r="CB227">
        <f t="shared" si="503"/>
        <v>29.647534306501385</v>
      </c>
      <c r="CC227">
        <f t="shared" si="504"/>
        <v>16.778821881269451</v>
      </c>
      <c r="CD227">
        <f t="shared" si="505"/>
        <v>18.819484710693359</v>
      </c>
      <c r="CE227">
        <f t="shared" si="506"/>
        <v>2.1804621835741123</v>
      </c>
      <c r="CF227">
        <f t="shared" si="507"/>
        <v>8.0127450985638574E-2</v>
      </c>
      <c r="CG227">
        <f t="shared" si="508"/>
        <v>1.028369980240408</v>
      </c>
      <c r="CH227">
        <f t="shared" si="509"/>
        <v>1.1520922033337042</v>
      </c>
      <c r="CI227">
        <f t="shared" si="510"/>
        <v>5.0137439179768151E-2</v>
      </c>
      <c r="CJ227">
        <f t="shared" si="511"/>
        <v>55.38834023704257</v>
      </c>
      <c r="CK227">
        <f t="shared" si="512"/>
        <v>0.58466639580257229</v>
      </c>
      <c r="CL227">
        <f t="shared" si="513"/>
        <v>42.640040360982759</v>
      </c>
      <c r="CM227">
        <f t="shared" si="514"/>
        <v>1182.324388702574</v>
      </c>
      <c r="CN227">
        <f t="shared" si="515"/>
        <v>8.4376662460423739E-3</v>
      </c>
      <c r="CO227">
        <f t="shared" si="516"/>
        <v>0</v>
      </c>
      <c r="CP227">
        <f t="shared" si="517"/>
        <v>1751.4344462371096</v>
      </c>
      <c r="CQ227">
        <f t="shared" si="518"/>
        <v>581.7001953125</v>
      </c>
      <c r="CR227">
        <f t="shared" si="519"/>
        <v>0.16029809873902851</v>
      </c>
      <c r="CS227">
        <v>-9999</v>
      </c>
    </row>
    <row r="228" spans="1:97" x14ac:dyDescent="0.2">
      <c r="A228" t="s">
        <v>125</v>
      </c>
      <c r="B228" t="s">
        <v>127</v>
      </c>
      <c r="C228" t="s">
        <v>224</v>
      </c>
      <c r="D228">
        <v>1</v>
      </c>
      <c r="E228">
        <v>3</v>
      </c>
      <c r="F228" t="s">
        <v>187</v>
      </c>
      <c r="G228" t="s">
        <v>135</v>
      </c>
      <c r="H228" t="s">
        <v>338</v>
      </c>
      <c r="I228">
        <v>1</v>
      </c>
      <c r="J228" s="8">
        <v>20130621</v>
      </c>
      <c r="K228" t="s">
        <v>160</v>
      </c>
      <c r="L228" t="s">
        <v>140</v>
      </c>
      <c r="M228" t="s">
        <v>143</v>
      </c>
      <c r="N228">
        <v>0</v>
      </c>
      <c r="O228" s="1">
        <v>8</v>
      </c>
      <c r="P228" s="1" t="s">
        <v>345</v>
      </c>
      <c r="Q228" s="1">
        <v>1659.4999991385266</v>
      </c>
      <c r="R228" s="1">
        <v>0</v>
      </c>
      <c r="S228">
        <f t="shared" si="480"/>
        <v>27.197063291331116</v>
      </c>
      <c r="T228">
        <f t="shared" si="481"/>
        <v>8.2213441148883376E-2</v>
      </c>
      <c r="U228">
        <f t="shared" si="482"/>
        <v>917.34382471048457</v>
      </c>
      <c r="V228" s="1">
        <v>7</v>
      </c>
      <c r="W228" s="1">
        <v>7</v>
      </c>
      <c r="X228" s="1">
        <v>0</v>
      </c>
      <c r="Y228" s="1">
        <v>0</v>
      </c>
      <c r="Z228" s="1">
        <v>609.25537109375</v>
      </c>
      <c r="AA228" s="1">
        <v>1209.177001953125</v>
      </c>
      <c r="AB228" s="1">
        <v>993.29412841796875</v>
      </c>
      <c r="AC228">
        <v>-9999</v>
      </c>
      <c r="AD228">
        <f t="shared" si="483"/>
        <v>0.49614045742711832</v>
      </c>
      <c r="AE228">
        <f t="shared" si="484"/>
        <v>0.17853703236701585</v>
      </c>
      <c r="AF228" s="1">
        <v>-1</v>
      </c>
      <c r="AG228" s="1">
        <v>0.87</v>
      </c>
      <c r="AH228" s="1">
        <v>0.92</v>
      </c>
      <c r="AI228" s="1">
        <v>9.973607063293457</v>
      </c>
      <c r="AJ228">
        <f t="shared" si="485"/>
        <v>0.87498680353164671</v>
      </c>
      <c r="AK228">
        <f t="shared" si="486"/>
        <v>1.6099051837701044E-2</v>
      </c>
      <c r="AL228">
        <f t="shared" si="487"/>
        <v>0.35985179135132805</v>
      </c>
      <c r="AM228">
        <f t="shared" si="488"/>
        <v>1.9846800854334385</v>
      </c>
      <c r="AN228">
        <f t="shared" si="489"/>
        <v>-1</v>
      </c>
      <c r="AO228" s="1">
        <v>2001.7142333984375</v>
      </c>
      <c r="AP228" s="1">
        <v>0.5</v>
      </c>
      <c r="AQ228">
        <f t="shared" si="490"/>
        <v>156.35144393131131</v>
      </c>
      <c r="AR228">
        <f t="shared" si="491"/>
        <v>1.4019380081329853</v>
      </c>
      <c r="AS228">
        <f t="shared" si="492"/>
        <v>1.3444374265358425</v>
      </c>
      <c r="AT228">
        <f t="shared" si="493"/>
        <v>20.297264099121094</v>
      </c>
      <c r="AU228" s="1">
        <v>1.74</v>
      </c>
      <c r="AV228">
        <f t="shared" si="494"/>
        <v>4.9971962451934813</v>
      </c>
      <c r="AW228" s="1">
        <v>1</v>
      </c>
      <c r="AX228">
        <f t="shared" si="495"/>
        <v>9.9943924903869625</v>
      </c>
      <c r="AY228" s="1">
        <v>17.547613143920898</v>
      </c>
      <c r="AZ228" s="1">
        <v>20.297264099121094</v>
      </c>
      <c r="BA228" s="1">
        <v>17.017417907714844</v>
      </c>
      <c r="BB228" s="1">
        <v>1500.31787109375</v>
      </c>
      <c r="BC228" s="1">
        <v>1483.349365234375</v>
      </c>
      <c r="BD228" s="1">
        <v>12.283329963684082</v>
      </c>
      <c r="BE228" s="1">
        <v>13.085249900817871</v>
      </c>
      <c r="BF228" s="1">
        <v>48.762840270996094</v>
      </c>
      <c r="BG228" s="1">
        <v>51.946334838867188</v>
      </c>
      <c r="BH228" s="1">
        <v>300.2110595703125</v>
      </c>
      <c r="BI228" s="1">
        <v>2001.7142333984375</v>
      </c>
      <c r="BJ228" s="1">
        <v>92.658836364746094</v>
      </c>
      <c r="BK228" s="1">
        <v>79.9161376953125</v>
      </c>
      <c r="BL228" s="1">
        <v>-1.6772949695587158</v>
      </c>
      <c r="BM228" s="1">
        <v>-0.17566022276878357</v>
      </c>
      <c r="BN228" s="1">
        <v>0.5</v>
      </c>
      <c r="BO228" s="1">
        <v>-1.355140209197998</v>
      </c>
      <c r="BP228" s="1">
        <v>7.355140209197998</v>
      </c>
      <c r="BQ228" s="1">
        <v>1</v>
      </c>
      <c r="BR228" s="1">
        <v>0</v>
      </c>
      <c r="BS228" s="1">
        <v>0.15999999642372131</v>
      </c>
      <c r="BT228" s="1">
        <v>111115</v>
      </c>
      <c r="BU228">
        <f t="shared" si="496"/>
        <v>1.7253509170707615</v>
      </c>
      <c r="BV228">
        <f t="shared" si="497"/>
        <v>1.4019380081329853E-3</v>
      </c>
      <c r="BW228">
        <f t="shared" si="498"/>
        <v>293.44726409912107</v>
      </c>
      <c r="BX228">
        <f t="shared" si="499"/>
        <v>290.69761314392088</v>
      </c>
      <c r="BY228">
        <f t="shared" si="500"/>
        <v>320.27427018506205</v>
      </c>
      <c r="BZ228">
        <f t="shared" si="501"/>
        <v>0.85501600203300454</v>
      </c>
      <c r="CA228">
        <f t="shared" si="502"/>
        <v>2.3901600593871777</v>
      </c>
      <c r="CB228">
        <f t="shared" si="503"/>
        <v>29.908353035026281</v>
      </c>
      <c r="CC228">
        <f t="shared" si="504"/>
        <v>16.823103134208409</v>
      </c>
      <c r="CD228">
        <f t="shared" si="505"/>
        <v>18.922438621520996</v>
      </c>
      <c r="CE228">
        <f t="shared" si="506"/>
        <v>2.1945299151650639</v>
      </c>
      <c r="CF228">
        <f t="shared" si="507"/>
        <v>8.1542674627748751E-2</v>
      </c>
      <c r="CG228">
        <f t="shared" si="508"/>
        <v>1.0457226328513352</v>
      </c>
      <c r="CH228">
        <f t="shared" si="509"/>
        <v>1.1488072823137288</v>
      </c>
      <c r="CI228">
        <f t="shared" si="510"/>
        <v>5.1024014321529414E-2</v>
      </c>
      <c r="CJ228">
        <f t="shared" si="511"/>
        <v>73.310575409507706</v>
      </c>
      <c r="CK228">
        <f t="shared" si="512"/>
        <v>0.61842735515347769</v>
      </c>
      <c r="CL228">
        <f t="shared" si="513"/>
        <v>42.984428060547785</v>
      </c>
      <c r="CM228">
        <f t="shared" si="514"/>
        <v>1479.6757016796755</v>
      </c>
      <c r="CN228">
        <f t="shared" si="515"/>
        <v>7.9007191182319404E-3</v>
      </c>
      <c r="CO228">
        <f t="shared" si="516"/>
        <v>0</v>
      </c>
      <c r="CP228">
        <f t="shared" si="517"/>
        <v>1751.4735386650993</v>
      </c>
      <c r="CQ228">
        <f t="shared" si="518"/>
        <v>599.921630859375</v>
      </c>
      <c r="CR228">
        <f t="shared" si="519"/>
        <v>0.17853703236701585</v>
      </c>
      <c r="CS228">
        <v>-9999</v>
      </c>
    </row>
    <row r="229" spans="1:97" x14ac:dyDescent="0.2">
      <c r="A229" t="s">
        <v>125</v>
      </c>
      <c r="B229" t="s">
        <v>127</v>
      </c>
      <c r="C229" t="s">
        <v>224</v>
      </c>
      <c r="D229">
        <v>1</v>
      </c>
      <c r="E229">
        <v>3</v>
      </c>
      <c r="F229" t="s">
        <v>187</v>
      </c>
      <c r="G229" t="s">
        <v>135</v>
      </c>
      <c r="H229" t="s">
        <v>338</v>
      </c>
      <c r="I229">
        <v>1</v>
      </c>
      <c r="J229" s="8">
        <v>20130621</v>
      </c>
      <c r="K229" t="s">
        <v>160</v>
      </c>
      <c r="L229" t="s">
        <v>140</v>
      </c>
      <c r="M229" t="s">
        <v>143</v>
      </c>
      <c r="N229">
        <v>0</v>
      </c>
      <c r="O229" s="1">
        <v>9</v>
      </c>
      <c r="P229" s="1" t="s">
        <v>346</v>
      </c>
      <c r="Q229" s="1">
        <v>1683.4999974844977</v>
      </c>
      <c r="R229" s="1">
        <v>0</v>
      </c>
      <c r="S229">
        <f t="shared" si="480"/>
        <v>25.225665935976835</v>
      </c>
      <c r="T229">
        <f t="shared" si="481"/>
        <v>8.0985616979281555E-2</v>
      </c>
      <c r="U229">
        <f t="shared" si="482"/>
        <v>949.93973795701038</v>
      </c>
      <c r="V229" s="1">
        <v>8</v>
      </c>
      <c r="W229" s="1">
        <v>8</v>
      </c>
      <c r="X229" s="1">
        <v>0</v>
      </c>
      <c r="Y229" s="1">
        <v>0</v>
      </c>
      <c r="Z229" s="1">
        <v>620.233154296875</v>
      </c>
      <c r="AA229" s="1">
        <v>1266.7139892578125</v>
      </c>
      <c r="AB229" s="1">
        <v>1010.9276733398438</v>
      </c>
      <c r="AC229">
        <v>-9999</v>
      </c>
      <c r="AD229">
        <f t="shared" si="483"/>
        <v>0.51036053950878102</v>
      </c>
      <c r="AE229">
        <f t="shared" si="484"/>
        <v>0.20192902114220587</v>
      </c>
      <c r="AF229" s="1">
        <v>-1</v>
      </c>
      <c r="AG229" s="1">
        <v>0.87</v>
      </c>
      <c r="AH229" s="1">
        <v>0.92</v>
      </c>
      <c r="AI229" s="1">
        <v>9.9964141845703125</v>
      </c>
      <c r="AJ229">
        <f t="shared" si="485"/>
        <v>0.87499820709228515</v>
      </c>
      <c r="AK229">
        <f t="shared" si="486"/>
        <v>1.5001952477676071E-2</v>
      </c>
      <c r="AL229">
        <f t="shared" si="487"/>
        <v>0.39565954949526727</v>
      </c>
      <c r="AM229">
        <f t="shared" si="488"/>
        <v>2.0423190545075234</v>
      </c>
      <c r="AN229">
        <f t="shared" si="489"/>
        <v>-1</v>
      </c>
      <c r="AO229" s="1">
        <v>1997.8900146484375</v>
      </c>
      <c r="AP229" s="1">
        <v>0.5</v>
      </c>
      <c r="AQ229">
        <f t="shared" si="490"/>
        <v>176.50112740773881</v>
      </c>
      <c r="AR229">
        <f t="shared" si="491"/>
        <v>1.3486936355890382</v>
      </c>
      <c r="AS229">
        <f t="shared" si="492"/>
        <v>1.3130982148881158</v>
      </c>
      <c r="AT229">
        <f t="shared" si="493"/>
        <v>20.082563400268555</v>
      </c>
      <c r="AU229" s="1">
        <v>1.74</v>
      </c>
      <c r="AV229">
        <f t="shared" si="494"/>
        <v>4.9971962451934813</v>
      </c>
      <c r="AW229" s="1">
        <v>1</v>
      </c>
      <c r="AX229">
        <f t="shared" si="495"/>
        <v>9.9943924903869625</v>
      </c>
      <c r="AY229" s="1">
        <v>17.546751022338867</v>
      </c>
      <c r="AZ229" s="1">
        <v>20.082563400268555</v>
      </c>
      <c r="BA229" s="1">
        <v>17.014379501342773</v>
      </c>
      <c r="BB229" s="1">
        <v>1500.2088623046875</v>
      </c>
      <c r="BC229" s="1">
        <v>1484.428466796875</v>
      </c>
      <c r="BD229" s="1">
        <v>12.311459541320801</v>
      </c>
      <c r="BE229" s="1">
        <v>13.082897186279297</v>
      </c>
      <c r="BF229" s="1">
        <v>48.877399444580078</v>
      </c>
      <c r="BG229" s="1">
        <v>51.9400634765625</v>
      </c>
      <c r="BH229" s="1">
        <v>300.221923828125</v>
      </c>
      <c r="BI229" s="1">
        <v>1997.8900146484375</v>
      </c>
      <c r="BJ229" s="1">
        <v>91.793594360351562</v>
      </c>
      <c r="BK229" s="1">
        <v>79.916511535644531</v>
      </c>
      <c r="BL229" s="1">
        <v>-1.6772949695587158</v>
      </c>
      <c r="BM229" s="1">
        <v>-0.17566022276878357</v>
      </c>
      <c r="BN229" s="1">
        <v>0.5</v>
      </c>
      <c r="BO229" s="1">
        <v>-1.355140209197998</v>
      </c>
      <c r="BP229" s="1">
        <v>7.355140209197998</v>
      </c>
      <c r="BQ229" s="1">
        <v>1</v>
      </c>
      <c r="BR229" s="1">
        <v>0</v>
      </c>
      <c r="BS229" s="1">
        <v>0.15999999642372131</v>
      </c>
      <c r="BT229" s="1">
        <v>111115</v>
      </c>
      <c r="BU229">
        <f t="shared" si="496"/>
        <v>1.7254133553340516</v>
      </c>
      <c r="BV229">
        <f t="shared" si="497"/>
        <v>1.3486936355890382E-3</v>
      </c>
      <c r="BW229">
        <f t="shared" si="498"/>
        <v>293.23256340026853</v>
      </c>
      <c r="BX229">
        <f t="shared" si="499"/>
        <v>290.69675102233884</v>
      </c>
      <c r="BY229">
        <f t="shared" si="500"/>
        <v>319.66239519873852</v>
      </c>
      <c r="BZ229">
        <f t="shared" si="501"/>
        <v>0.87026621346448962</v>
      </c>
      <c r="CA229">
        <f t="shared" si="502"/>
        <v>2.3586377187950567</v>
      </c>
      <c r="CB229">
        <f t="shared" si="503"/>
        <v>29.513772228947357</v>
      </c>
      <c r="CC229">
        <f t="shared" si="504"/>
        <v>16.43087504266806</v>
      </c>
      <c r="CD229">
        <f t="shared" si="505"/>
        <v>18.814657211303711</v>
      </c>
      <c r="CE229">
        <f t="shared" si="506"/>
        <v>2.1798044941308707</v>
      </c>
      <c r="CF229">
        <f t="shared" si="507"/>
        <v>8.0334656778321981E-2</v>
      </c>
      <c r="CG229">
        <f t="shared" si="508"/>
        <v>1.0455395039069408</v>
      </c>
      <c r="CH229">
        <f t="shared" si="509"/>
        <v>1.1342649902239299</v>
      </c>
      <c r="CI229">
        <f t="shared" si="510"/>
        <v>5.026724220454485E-2</v>
      </c>
      <c r="CJ229">
        <f t="shared" si="511"/>
        <v>75.915870026608573</v>
      </c>
      <c r="CK229">
        <f t="shared" si="512"/>
        <v>0.63993635207414645</v>
      </c>
      <c r="CL229">
        <f t="shared" si="513"/>
        <v>43.573814582717496</v>
      </c>
      <c r="CM229">
        <f t="shared" si="514"/>
        <v>1481.0210912063803</v>
      </c>
      <c r="CN229">
        <f t="shared" si="515"/>
        <v>7.4217612209997678E-3</v>
      </c>
      <c r="CO229">
        <f t="shared" si="516"/>
        <v>0</v>
      </c>
      <c r="CP229">
        <f t="shared" si="517"/>
        <v>1748.1501807849622</v>
      </c>
      <c r="CQ229">
        <f t="shared" si="518"/>
        <v>646.4808349609375</v>
      </c>
      <c r="CR229">
        <f t="shared" si="519"/>
        <v>0.20192902114220587</v>
      </c>
      <c r="CS229">
        <v>-9999</v>
      </c>
    </row>
    <row r="230" spans="1:97" x14ac:dyDescent="0.2">
      <c r="A230" t="s">
        <v>125</v>
      </c>
      <c r="B230" t="s">
        <v>127</v>
      </c>
      <c r="C230" t="s">
        <v>224</v>
      </c>
      <c r="D230">
        <v>1</v>
      </c>
      <c r="E230">
        <v>3</v>
      </c>
      <c r="F230" t="s">
        <v>187</v>
      </c>
      <c r="G230" t="s">
        <v>135</v>
      </c>
      <c r="H230" t="s">
        <v>338</v>
      </c>
      <c r="I230">
        <v>2</v>
      </c>
      <c r="J230" s="8">
        <v>20130621</v>
      </c>
      <c r="K230" t="s">
        <v>160</v>
      </c>
      <c r="L230" t="s">
        <v>140</v>
      </c>
      <c r="M230" t="s">
        <v>143</v>
      </c>
      <c r="N230">
        <v>0</v>
      </c>
      <c r="O230" s="1">
        <v>10</v>
      </c>
      <c r="P230" s="1" t="s">
        <v>347</v>
      </c>
      <c r="Q230" s="1">
        <v>2071</v>
      </c>
      <c r="R230" s="1">
        <v>0</v>
      </c>
      <c r="S230">
        <f t="shared" si="480"/>
        <v>10.923144865558777</v>
      </c>
      <c r="T230">
        <f t="shared" si="481"/>
        <v>8.4183887627613127E-2</v>
      </c>
      <c r="U230">
        <f t="shared" si="482"/>
        <v>174.20399108725033</v>
      </c>
      <c r="V230" s="1">
        <v>9</v>
      </c>
      <c r="W230" s="1">
        <v>9</v>
      </c>
      <c r="X230" s="1">
        <v>0</v>
      </c>
      <c r="Y230" s="1">
        <v>0</v>
      </c>
      <c r="Z230" s="1">
        <v>623.987060546875</v>
      </c>
      <c r="AA230" s="1">
        <v>1073.3560791015625</v>
      </c>
      <c r="AB230" s="1">
        <v>920.12420654296875</v>
      </c>
      <c r="AC230">
        <v>-9999</v>
      </c>
      <c r="AD230">
        <f t="shared" si="483"/>
        <v>0.4186579153963757</v>
      </c>
      <c r="AE230">
        <f t="shared" si="484"/>
        <v>0.14275958886528534</v>
      </c>
      <c r="AF230" s="1">
        <v>-1</v>
      </c>
      <c r="AG230" s="1">
        <v>0.87</v>
      </c>
      <c r="AH230" s="1">
        <v>0.92</v>
      </c>
      <c r="AI230" s="1">
        <v>9.973607063293457</v>
      </c>
      <c r="AJ230">
        <f t="shared" si="485"/>
        <v>0.87498680353164671</v>
      </c>
      <c r="AK230">
        <f t="shared" si="486"/>
        <v>6.8068373034320465E-3</v>
      </c>
      <c r="AL230">
        <f t="shared" si="487"/>
        <v>0.34099340682505391</v>
      </c>
      <c r="AM230">
        <f t="shared" si="488"/>
        <v>1.7201575913462874</v>
      </c>
      <c r="AN230">
        <f t="shared" si="489"/>
        <v>-1</v>
      </c>
      <c r="AO230" s="1">
        <v>2001.9072265625</v>
      </c>
      <c r="AP230" s="1">
        <v>0.5</v>
      </c>
      <c r="AQ230">
        <f t="shared" si="490"/>
        <v>125.03187479816641</v>
      </c>
      <c r="AR230">
        <f t="shared" si="491"/>
        <v>1.9603925885536924</v>
      </c>
      <c r="AS230">
        <f t="shared" si="492"/>
        <v>1.8297510253782616</v>
      </c>
      <c r="AT230">
        <f t="shared" si="493"/>
        <v>23.586423873901367</v>
      </c>
      <c r="AU230" s="1">
        <v>1.74</v>
      </c>
      <c r="AV230">
        <f t="shared" si="494"/>
        <v>4.9971962451934813</v>
      </c>
      <c r="AW230" s="1">
        <v>1</v>
      </c>
      <c r="AX230">
        <f t="shared" si="495"/>
        <v>9.9943924903869625</v>
      </c>
      <c r="AY230" s="1">
        <v>23.231950759887695</v>
      </c>
      <c r="AZ230" s="1">
        <v>23.586423873901367</v>
      </c>
      <c r="BA230" s="1">
        <v>24.037746429443359</v>
      </c>
      <c r="BB230" s="1">
        <v>400.74639892578125</v>
      </c>
      <c r="BC230" s="1">
        <v>393.9678955078125</v>
      </c>
      <c r="BD230" s="1">
        <v>12.537542343139648</v>
      </c>
      <c r="BE230" s="1">
        <v>13.658234596252441</v>
      </c>
      <c r="BF230" s="1">
        <v>35.042228698730469</v>
      </c>
      <c r="BG230" s="1">
        <v>38.174545288085938</v>
      </c>
      <c r="BH230" s="1">
        <v>300.21566772460938</v>
      </c>
      <c r="BI230" s="1">
        <v>2001.9072265625</v>
      </c>
      <c r="BJ230" s="1">
        <v>91.275230407714844</v>
      </c>
      <c r="BK230" s="1">
        <v>79.924018859863281</v>
      </c>
      <c r="BL230" s="1">
        <v>-2.5576965808868408</v>
      </c>
      <c r="BM230" s="1">
        <v>-0.23988541960716248</v>
      </c>
      <c r="BN230" s="1">
        <v>0.5</v>
      </c>
      <c r="BO230" s="1">
        <v>-1.355140209197998</v>
      </c>
      <c r="BP230" s="1">
        <v>7.355140209197998</v>
      </c>
      <c r="BQ230" s="1">
        <v>1</v>
      </c>
      <c r="BR230" s="1">
        <v>0</v>
      </c>
      <c r="BS230" s="1">
        <v>0.15999999642372131</v>
      </c>
      <c r="BT230" s="1">
        <v>111115</v>
      </c>
      <c r="BU230">
        <f t="shared" si="496"/>
        <v>1.7253774007161458</v>
      </c>
      <c r="BV230">
        <f t="shared" si="497"/>
        <v>1.9603925885536924E-3</v>
      </c>
      <c r="BW230">
        <f t="shared" si="498"/>
        <v>296.73642387390134</v>
      </c>
      <c r="BX230">
        <f t="shared" si="499"/>
        <v>296.38195075988767</v>
      </c>
      <c r="BY230">
        <f t="shared" si="500"/>
        <v>320.30514909062185</v>
      </c>
      <c r="BZ230">
        <f t="shared" si="501"/>
        <v>0.85734766896240766</v>
      </c>
      <c r="CA230">
        <f t="shared" si="502"/>
        <v>2.9213720248415789</v>
      </c>
      <c r="CB230">
        <f t="shared" si="503"/>
        <v>36.551865966147645</v>
      </c>
      <c r="CC230">
        <f t="shared" si="504"/>
        <v>22.893631369895203</v>
      </c>
      <c r="CD230">
        <f t="shared" si="505"/>
        <v>23.409187316894531</v>
      </c>
      <c r="CE230">
        <f t="shared" si="506"/>
        <v>2.8903173737697889</v>
      </c>
      <c r="CF230">
        <f t="shared" si="507"/>
        <v>8.3480720169205214E-2</v>
      </c>
      <c r="CG230">
        <f t="shared" si="508"/>
        <v>1.0916209994633173</v>
      </c>
      <c r="CH230">
        <f t="shared" si="509"/>
        <v>1.7986963743064717</v>
      </c>
      <c r="CI230">
        <f t="shared" si="510"/>
        <v>5.2238172931903068E-2</v>
      </c>
      <c r="CJ230">
        <f t="shared" si="511"/>
        <v>13.923083069120851</v>
      </c>
      <c r="CK230">
        <f t="shared" si="512"/>
        <v>0.44217813957329377</v>
      </c>
      <c r="CL230">
        <f t="shared" si="513"/>
        <v>36.290452314149746</v>
      </c>
      <c r="CM230">
        <f t="shared" si="514"/>
        <v>392.49244358988074</v>
      </c>
      <c r="CN230">
        <f t="shared" si="515"/>
        <v>1.0099706996609567E-2</v>
      </c>
      <c r="CO230">
        <f t="shared" si="516"/>
        <v>0</v>
      </c>
      <c r="CP230">
        <f t="shared" si="517"/>
        <v>1751.642405136826</v>
      </c>
      <c r="CQ230">
        <f t="shared" si="518"/>
        <v>449.3690185546875</v>
      </c>
      <c r="CR230">
        <f t="shared" si="519"/>
        <v>0.14275958886528534</v>
      </c>
      <c r="CS230">
        <v>-9999</v>
      </c>
    </row>
    <row r="231" spans="1:97" x14ac:dyDescent="0.2">
      <c r="A231" t="s">
        <v>125</v>
      </c>
      <c r="B231" t="s">
        <v>127</v>
      </c>
      <c r="C231" t="s">
        <v>224</v>
      </c>
      <c r="D231">
        <v>1</v>
      </c>
      <c r="E231">
        <v>3</v>
      </c>
      <c r="F231" t="s">
        <v>187</v>
      </c>
      <c r="G231" t="s">
        <v>135</v>
      </c>
      <c r="H231" t="s">
        <v>338</v>
      </c>
      <c r="I231">
        <v>2</v>
      </c>
      <c r="J231" s="8">
        <v>20130621</v>
      </c>
      <c r="K231" t="s">
        <v>160</v>
      </c>
      <c r="L231" t="s">
        <v>140</v>
      </c>
      <c r="M231" t="s">
        <v>143</v>
      </c>
      <c r="N231">
        <v>0</v>
      </c>
      <c r="O231" s="1">
        <v>11</v>
      </c>
      <c r="P231" s="1" t="s">
        <v>348</v>
      </c>
      <c r="Q231" s="1">
        <v>2204.5000001033768</v>
      </c>
      <c r="R231" s="1">
        <v>0</v>
      </c>
      <c r="S231">
        <f t="shared" si="480"/>
        <v>6.0331422725895374</v>
      </c>
      <c r="T231">
        <f t="shared" si="481"/>
        <v>8.3488195147887925E-2</v>
      </c>
      <c r="U231">
        <f t="shared" si="482"/>
        <v>122.56381656672932</v>
      </c>
      <c r="V231" s="1">
        <v>10</v>
      </c>
      <c r="W231" s="1">
        <v>10</v>
      </c>
      <c r="X231" s="1">
        <v>0</v>
      </c>
      <c r="Y231" s="1">
        <v>0</v>
      </c>
      <c r="Z231" s="1">
        <v>622.35888671875</v>
      </c>
      <c r="AA231" s="1">
        <v>1028.154541015625</v>
      </c>
      <c r="AB231" s="1">
        <v>901.84979248046875</v>
      </c>
      <c r="AC231">
        <v>-9999</v>
      </c>
      <c r="AD231">
        <f t="shared" si="483"/>
        <v>0.39468352091897058</v>
      </c>
      <c r="AE231">
        <f t="shared" si="484"/>
        <v>0.12284607371416237</v>
      </c>
      <c r="AF231" s="1">
        <v>-1</v>
      </c>
      <c r="AG231" s="1">
        <v>0.87</v>
      </c>
      <c r="AH231" s="1">
        <v>0.92</v>
      </c>
      <c r="AI231" s="1">
        <v>9.973607063293457</v>
      </c>
      <c r="AJ231">
        <f t="shared" si="485"/>
        <v>0.87498680353164671</v>
      </c>
      <c r="AK231">
        <f t="shared" si="486"/>
        <v>4.021185623499352E-3</v>
      </c>
      <c r="AL231">
        <f t="shared" si="487"/>
        <v>0.31125209744792703</v>
      </c>
      <c r="AM231">
        <f t="shared" si="488"/>
        <v>1.6520283761614509</v>
      </c>
      <c r="AN231">
        <f t="shared" si="489"/>
        <v>-1</v>
      </c>
      <c r="AO231" s="1">
        <v>1998.9124755859375</v>
      </c>
      <c r="AP231" s="1">
        <v>0.5</v>
      </c>
      <c r="AQ231">
        <f t="shared" si="490"/>
        <v>107.43024507643261</v>
      </c>
      <c r="AR231">
        <f t="shared" si="491"/>
        <v>1.9893109231971466</v>
      </c>
      <c r="AS231">
        <f t="shared" si="492"/>
        <v>1.8714689618256273</v>
      </c>
      <c r="AT231">
        <f t="shared" si="493"/>
        <v>23.861373901367188</v>
      </c>
      <c r="AU231" s="1">
        <v>1.74</v>
      </c>
      <c r="AV231">
        <f t="shared" si="494"/>
        <v>4.9971962451934813</v>
      </c>
      <c r="AW231" s="1">
        <v>1</v>
      </c>
      <c r="AX231">
        <f t="shared" si="495"/>
        <v>9.9943924903869625</v>
      </c>
      <c r="AY231" s="1">
        <v>23.315715789794922</v>
      </c>
      <c r="AZ231" s="1">
        <v>23.861373901367188</v>
      </c>
      <c r="BA231" s="1">
        <v>24.040390014648438</v>
      </c>
      <c r="BB231" s="1">
        <v>249.87034606933594</v>
      </c>
      <c r="BC231" s="1">
        <v>246.08981323242188</v>
      </c>
      <c r="BD231" s="1">
        <v>12.608719825744629</v>
      </c>
      <c r="BE231" s="1">
        <v>13.745869636535645</v>
      </c>
      <c r="BF231" s="1">
        <v>35.064311981201172</v>
      </c>
      <c r="BG231" s="1">
        <v>38.226676940917969</v>
      </c>
      <c r="BH231" s="1">
        <v>300.20855712890625</v>
      </c>
      <c r="BI231" s="1">
        <v>1998.9124755859375</v>
      </c>
      <c r="BJ231" s="1">
        <v>91.207054138183594</v>
      </c>
      <c r="BK231" s="1">
        <v>79.926277160644531</v>
      </c>
      <c r="BL231" s="1">
        <v>-2.1571838855743408</v>
      </c>
      <c r="BM231" s="1">
        <v>-0.24600991606712341</v>
      </c>
      <c r="BN231" s="1">
        <v>0.5</v>
      </c>
      <c r="BO231" s="1">
        <v>-1.355140209197998</v>
      </c>
      <c r="BP231" s="1">
        <v>7.355140209197998</v>
      </c>
      <c r="BQ231" s="1">
        <v>1</v>
      </c>
      <c r="BR231" s="1">
        <v>0</v>
      </c>
      <c r="BS231" s="1">
        <v>0.15999999642372131</v>
      </c>
      <c r="BT231" s="1">
        <v>111115</v>
      </c>
      <c r="BU231">
        <f t="shared" si="496"/>
        <v>1.725336535223599</v>
      </c>
      <c r="BV231">
        <f t="shared" si="497"/>
        <v>1.9893109231971465E-3</v>
      </c>
      <c r="BW231">
        <f t="shared" si="498"/>
        <v>297.01137390136716</v>
      </c>
      <c r="BX231">
        <f t="shared" si="499"/>
        <v>296.4657157897949</v>
      </c>
      <c r="BY231">
        <f t="shared" si="500"/>
        <v>319.82598894508192</v>
      </c>
      <c r="BZ231">
        <f t="shared" si="501"/>
        <v>0.84264973888830397</v>
      </c>
      <c r="CA231">
        <f t="shared" si="502"/>
        <v>2.9701251482094633</v>
      </c>
      <c r="CB231">
        <f t="shared" si="503"/>
        <v>37.160809357350431</v>
      </c>
      <c r="CC231">
        <f t="shared" si="504"/>
        <v>23.414939720814786</v>
      </c>
      <c r="CD231">
        <f t="shared" si="505"/>
        <v>23.588544845581055</v>
      </c>
      <c r="CE231">
        <f t="shared" si="506"/>
        <v>2.9217454125704099</v>
      </c>
      <c r="CF231">
        <f t="shared" si="507"/>
        <v>8.2796553825019673E-2</v>
      </c>
      <c r="CG231">
        <f t="shared" si="508"/>
        <v>1.098656186383836</v>
      </c>
      <c r="CH231">
        <f t="shared" si="509"/>
        <v>1.8230892261865739</v>
      </c>
      <c r="CI231">
        <f t="shared" si="510"/>
        <v>5.1809544481779969E-2</v>
      </c>
      <c r="CJ231">
        <f t="shared" si="511"/>
        <v>9.7960695727788032</v>
      </c>
      <c r="CK231">
        <f t="shared" si="512"/>
        <v>0.49804506312893476</v>
      </c>
      <c r="CL231">
        <f t="shared" si="513"/>
        <v>35.88015992689548</v>
      </c>
      <c r="CM231">
        <f t="shared" si="514"/>
        <v>245.27488205217958</v>
      </c>
      <c r="CN231">
        <f t="shared" si="515"/>
        <v>8.8256126265784766E-3</v>
      </c>
      <c r="CO231">
        <f t="shared" si="516"/>
        <v>0</v>
      </c>
      <c r="CP231">
        <f t="shared" si="517"/>
        <v>1749.0220375524702</v>
      </c>
      <c r="CQ231">
        <f t="shared" si="518"/>
        <v>405.795654296875</v>
      </c>
      <c r="CR231">
        <f t="shared" si="519"/>
        <v>0.12284607371416237</v>
      </c>
      <c r="CS231">
        <v>-9999</v>
      </c>
    </row>
    <row r="232" spans="1:97" x14ac:dyDescent="0.2">
      <c r="A232" t="s">
        <v>125</v>
      </c>
      <c r="B232" t="s">
        <v>127</v>
      </c>
      <c r="C232" t="s">
        <v>224</v>
      </c>
      <c r="D232">
        <v>1</v>
      </c>
      <c r="E232">
        <v>3</v>
      </c>
      <c r="F232" t="s">
        <v>187</v>
      </c>
      <c r="G232" t="s">
        <v>135</v>
      </c>
      <c r="H232" t="s">
        <v>338</v>
      </c>
      <c r="I232">
        <v>2</v>
      </c>
      <c r="J232" s="8">
        <v>20130621</v>
      </c>
      <c r="K232" t="s">
        <v>160</v>
      </c>
      <c r="L232" t="s">
        <v>140</v>
      </c>
      <c r="M232" t="s">
        <v>143</v>
      </c>
      <c r="N232">
        <v>0</v>
      </c>
      <c r="O232" s="1">
        <v>12</v>
      </c>
      <c r="P232" s="1" t="s">
        <v>349</v>
      </c>
      <c r="Q232" s="1">
        <v>2361.4999998277053</v>
      </c>
      <c r="R232" s="1">
        <v>0</v>
      </c>
      <c r="S232">
        <f t="shared" si="480"/>
        <v>1.0471136331897579</v>
      </c>
      <c r="T232">
        <f t="shared" si="481"/>
        <v>8.1847750565500491E-2</v>
      </c>
      <c r="U232">
        <f t="shared" si="482"/>
        <v>75.833690818486161</v>
      </c>
      <c r="V232" s="1">
        <v>11</v>
      </c>
      <c r="W232" s="1">
        <v>11</v>
      </c>
      <c r="X232" s="1">
        <v>0</v>
      </c>
      <c r="Y232" s="1">
        <v>0</v>
      </c>
      <c r="Z232" s="1">
        <v>629.265869140625</v>
      </c>
      <c r="AA232" s="1">
        <v>1022.3412475585938</v>
      </c>
      <c r="AB232" s="1">
        <v>894.1640625</v>
      </c>
      <c r="AC232">
        <v>-9999</v>
      </c>
      <c r="AD232">
        <f t="shared" si="483"/>
        <v>0.38448549283974803</v>
      </c>
      <c r="AE232">
        <f t="shared" si="484"/>
        <v>0.1253761259899156</v>
      </c>
      <c r="AF232" s="1">
        <v>-1</v>
      </c>
      <c r="AG232" s="1">
        <v>0.87</v>
      </c>
      <c r="AH232" s="1">
        <v>0.92</v>
      </c>
      <c r="AI232" s="1">
        <v>9.9509038925170898</v>
      </c>
      <c r="AJ232">
        <f t="shared" si="485"/>
        <v>0.87497545194625848</v>
      </c>
      <c r="AK232">
        <f t="shared" si="486"/>
        <v>1.1687135869871933E-3</v>
      </c>
      <c r="AL232">
        <f t="shared" si="487"/>
        <v>0.32608805358014342</v>
      </c>
      <c r="AM232">
        <f t="shared" si="488"/>
        <v>1.6246570769121538</v>
      </c>
      <c r="AN232">
        <f t="shared" si="489"/>
        <v>-1</v>
      </c>
      <c r="AO232" s="1">
        <v>2001.8797607421875</v>
      </c>
      <c r="AP232" s="1">
        <v>0.5</v>
      </c>
      <c r="AQ232">
        <f t="shared" si="490"/>
        <v>109.80413834843412</v>
      </c>
      <c r="AR232">
        <f t="shared" si="491"/>
        <v>2.0075746701245838</v>
      </c>
      <c r="AS232">
        <f t="shared" si="492"/>
        <v>1.9253078572152911</v>
      </c>
      <c r="AT232">
        <f t="shared" si="493"/>
        <v>24.222143173217773</v>
      </c>
      <c r="AU232" s="1">
        <v>1.74</v>
      </c>
      <c r="AV232">
        <f t="shared" si="494"/>
        <v>4.9971962451934813</v>
      </c>
      <c r="AW232" s="1">
        <v>1</v>
      </c>
      <c r="AX232">
        <f t="shared" si="495"/>
        <v>9.9943924903869625</v>
      </c>
      <c r="AY232" s="1">
        <v>23.432916641235352</v>
      </c>
      <c r="AZ232" s="1">
        <v>24.222143173217773</v>
      </c>
      <c r="BA232" s="1">
        <v>24.036281585693359</v>
      </c>
      <c r="BB232" s="1">
        <v>100.64274597167969</v>
      </c>
      <c r="BC232" s="1">
        <v>99.919624328613281</v>
      </c>
      <c r="BD232" s="1">
        <v>12.738346099853516</v>
      </c>
      <c r="BE232" s="1">
        <v>13.885698318481445</v>
      </c>
      <c r="BF232" s="1">
        <v>35.176166534423828</v>
      </c>
      <c r="BG232" s="1">
        <v>38.344512939453125</v>
      </c>
      <c r="BH232" s="1">
        <v>300.22817993164062</v>
      </c>
      <c r="BI232" s="1">
        <v>2001.8797607421875</v>
      </c>
      <c r="BJ232" s="1">
        <v>90.398452758789062</v>
      </c>
      <c r="BK232" s="1">
        <v>79.928703308105469</v>
      </c>
      <c r="BL232" s="1">
        <v>-1.8720734119415283</v>
      </c>
      <c r="BM232" s="1">
        <v>-0.24400624632835388</v>
      </c>
      <c r="BN232" s="1">
        <v>0.75</v>
      </c>
      <c r="BO232" s="1">
        <v>-1.355140209197998</v>
      </c>
      <c r="BP232" s="1">
        <v>7.355140209197998</v>
      </c>
      <c r="BQ232" s="1">
        <v>1</v>
      </c>
      <c r="BR232" s="1">
        <v>0</v>
      </c>
      <c r="BS232" s="1">
        <v>0.15999999642372131</v>
      </c>
      <c r="BT232" s="1">
        <v>111115</v>
      </c>
      <c r="BU232">
        <f t="shared" si="496"/>
        <v>1.7254493099519574</v>
      </c>
      <c r="BV232">
        <f t="shared" si="497"/>
        <v>2.0075746701245837E-3</v>
      </c>
      <c r="BW232">
        <f t="shared" si="498"/>
        <v>297.37214317321775</v>
      </c>
      <c r="BX232">
        <f t="shared" si="499"/>
        <v>296.58291664123533</v>
      </c>
      <c r="BY232">
        <f t="shared" si="500"/>
        <v>320.30075455947008</v>
      </c>
      <c r="BZ232">
        <f t="shared" si="501"/>
        <v>0.83098130489708766</v>
      </c>
      <c r="CA232">
        <f t="shared" si="502"/>
        <v>3.0351737183390535</v>
      </c>
      <c r="CB232">
        <f t="shared" si="503"/>
        <v>37.973513803160373</v>
      </c>
      <c r="CC232">
        <f t="shared" si="504"/>
        <v>24.087815484678927</v>
      </c>
      <c r="CD232">
        <f t="shared" si="505"/>
        <v>23.827529907226562</v>
      </c>
      <c r="CE232">
        <f t="shared" si="506"/>
        <v>2.9640859157232211</v>
      </c>
      <c r="CF232">
        <f t="shared" si="507"/>
        <v>8.1182913869229031E-2</v>
      </c>
      <c r="CG232">
        <f t="shared" si="508"/>
        <v>1.1098658611237624</v>
      </c>
      <c r="CH232">
        <f t="shared" si="509"/>
        <v>1.8542200545994587</v>
      </c>
      <c r="CI232">
        <f t="shared" si="510"/>
        <v>5.0798636661318675E-2</v>
      </c>
      <c r="CJ232">
        <f t="shared" si="511"/>
        <v>6.0612885741893825</v>
      </c>
      <c r="CK232">
        <f t="shared" si="512"/>
        <v>0.75894691686476046</v>
      </c>
      <c r="CL232">
        <f t="shared" si="513"/>
        <v>35.407190655785058</v>
      </c>
      <c r="CM232">
        <f t="shared" si="514"/>
        <v>99.77818467571133</v>
      </c>
      <c r="CN232">
        <f t="shared" si="515"/>
        <v>3.7157773684818973E-3</v>
      </c>
      <c r="CO232">
        <f t="shared" si="516"/>
        <v>0</v>
      </c>
      <c r="CP232">
        <f t="shared" si="517"/>
        <v>1751.5956483974633</v>
      </c>
      <c r="CQ232">
        <f t="shared" si="518"/>
        <v>393.07537841796875</v>
      </c>
      <c r="CR232">
        <f t="shared" si="519"/>
        <v>0.1253761259899156</v>
      </c>
      <c r="CS232">
        <v>-9999</v>
      </c>
    </row>
    <row r="233" spans="1:97" x14ac:dyDescent="0.2">
      <c r="A233" t="s">
        <v>125</v>
      </c>
      <c r="B233" t="s">
        <v>127</v>
      </c>
      <c r="C233" t="s">
        <v>224</v>
      </c>
      <c r="D233">
        <v>1</v>
      </c>
      <c r="E233">
        <v>3</v>
      </c>
      <c r="F233" t="s">
        <v>187</v>
      </c>
      <c r="G233" t="s">
        <v>135</v>
      </c>
      <c r="H233" t="s">
        <v>338</v>
      </c>
      <c r="I233">
        <v>2</v>
      </c>
      <c r="J233" s="8">
        <v>20130621</v>
      </c>
      <c r="K233" t="s">
        <v>160</v>
      </c>
      <c r="L233" t="s">
        <v>140</v>
      </c>
      <c r="M233" t="s">
        <v>143</v>
      </c>
      <c r="N233">
        <v>0</v>
      </c>
      <c r="O233" s="1">
        <v>13</v>
      </c>
      <c r="P233" s="1" t="s">
        <v>350</v>
      </c>
      <c r="Q233" s="1">
        <v>2499.4999997587875</v>
      </c>
      <c r="R233" s="1">
        <v>0</v>
      </c>
      <c r="S233">
        <f t="shared" si="480"/>
        <v>-0.78738130417707364</v>
      </c>
      <c r="T233">
        <f t="shared" si="481"/>
        <v>8.04565748520365E-2</v>
      </c>
      <c r="U233">
        <f t="shared" si="482"/>
        <v>64.347532309750449</v>
      </c>
      <c r="V233" s="1">
        <v>12</v>
      </c>
      <c r="W233" s="1">
        <v>12</v>
      </c>
      <c r="X233" s="1">
        <v>0</v>
      </c>
      <c r="Y233" s="1">
        <v>0</v>
      </c>
      <c r="Z233" s="1">
        <v>634.002197265625</v>
      </c>
      <c r="AA233" s="1">
        <v>992.32806396484375</v>
      </c>
      <c r="AB233" s="1">
        <v>892.13800048828125</v>
      </c>
      <c r="AC233">
        <v>-9999</v>
      </c>
      <c r="AD233">
        <f t="shared" si="483"/>
        <v>0.36109617344442407</v>
      </c>
      <c r="AE233">
        <f t="shared" si="484"/>
        <v>0.10096465787358004</v>
      </c>
      <c r="AF233" s="1">
        <v>-1</v>
      </c>
      <c r="AG233" s="1">
        <v>0.87</v>
      </c>
      <c r="AH233" s="1">
        <v>0.92</v>
      </c>
      <c r="AI233" s="1">
        <v>9.973607063293457</v>
      </c>
      <c r="AJ233">
        <f t="shared" si="485"/>
        <v>0.87498680353164671</v>
      </c>
      <c r="AK233">
        <f t="shared" si="486"/>
        <v>1.215352973858493E-4</v>
      </c>
      <c r="AL233">
        <f t="shared" si="487"/>
        <v>0.27960600332730862</v>
      </c>
      <c r="AM233">
        <f t="shared" si="488"/>
        <v>1.5651807962884592</v>
      </c>
      <c r="AN233">
        <f t="shared" si="489"/>
        <v>-1</v>
      </c>
      <c r="AO233" s="1">
        <v>1999.3900146484375</v>
      </c>
      <c r="AP233" s="1">
        <v>0.5</v>
      </c>
      <c r="AQ233">
        <f t="shared" si="490"/>
        <v>88.315799372816628</v>
      </c>
      <c r="AR233">
        <f t="shared" si="491"/>
        <v>1.9626549662650625</v>
      </c>
      <c r="AS233">
        <f t="shared" si="492"/>
        <v>1.9145275326788838</v>
      </c>
      <c r="AT233">
        <f t="shared" si="493"/>
        <v>24.196889877319336</v>
      </c>
      <c r="AU233" s="1">
        <v>1.74</v>
      </c>
      <c r="AV233">
        <f t="shared" si="494"/>
        <v>4.9971962451934813</v>
      </c>
      <c r="AW233" s="1">
        <v>1</v>
      </c>
      <c r="AX233">
        <f t="shared" si="495"/>
        <v>9.9943924903869625</v>
      </c>
      <c r="AY233" s="1">
        <v>23.162870407104492</v>
      </c>
      <c r="AZ233" s="1">
        <v>24.196889877319336</v>
      </c>
      <c r="BA233" s="1">
        <v>23.636228561401367</v>
      </c>
      <c r="BB233" s="1">
        <v>50.446281433105469</v>
      </c>
      <c r="BC233" s="1">
        <v>50.844833374023438</v>
      </c>
      <c r="BD233" s="1">
        <v>12.841099739074707</v>
      </c>
      <c r="BE233" s="1">
        <v>13.96284008026123</v>
      </c>
      <c r="BF233" s="1">
        <v>36.043613433837891</v>
      </c>
      <c r="BG233" s="1">
        <v>39.192222595214844</v>
      </c>
      <c r="BH233" s="1">
        <v>300.18856811523438</v>
      </c>
      <c r="BI233" s="1">
        <v>1999.3900146484375</v>
      </c>
      <c r="BJ233" s="1">
        <v>91.674514770507812</v>
      </c>
      <c r="BK233" s="1">
        <v>79.930206298828125</v>
      </c>
      <c r="BL233" s="1">
        <v>-1.9162514209747314</v>
      </c>
      <c r="BM233" s="1">
        <v>-0.24090108275413513</v>
      </c>
      <c r="BN233" s="1">
        <v>0.5</v>
      </c>
      <c r="BO233" s="1">
        <v>-1.355140209197998</v>
      </c>
      <c r="BP233" s="1">
        <v>7.355140209197998</v>
      </c>
      <c r="BQ233" s="1">
        <v>1</v>
      </c>
      <c r="BR233" s="1">
        <v>0</v>
      </c>
      <c r="BS233" s="1">
        <v>0.15999999642372131</v>
      </c>
      <c r="BT233" s="1">
        <v>111115</v>
      </c>
      <c r="BU233">
        <f t="shared" si="496"/>
        <v>1.7252216558346805</v>
      </c>
      <c r="BV233">
        <f t="shared" si="497"/>
        <v>1.9626549662650626E-3</v>
      </c>
      <c r="BW233">
        <f t="shared" si="498"/>
        <v>297.34688987731931</v>
      </c>
      <c r="BX233">
        <f t="shared" si="499"/>
        <v>296.31287040710447</v>
      </c>
      <c r="BY233">
        <f t="shared" si="500"/>
        <v>319.9023951933741</v>
      </c>
      <c r="BZ233">
        <f t="shared" si="501"/>
        <v>0.82665395212193049</v>
      </c>
      <c r="CA233">
        <f t="shared" si="502"/>
        <v>3.0305802208117099</v>
      </c>
      <c r="CB233">
        <f t="shared" si="503"/>
        <v>37.915330901080658</v>
      </c>
      <c r="CC233">
        <f t="shared" si="504"/>
        <v>23.952490820819428</v>
      </c>
      <c r="CD233">
        <f t="shared" si="505"/>
        <v>23.679880142211914</v>
      </c>
      <c r="CE233">
        <f t="shared" si="506"/>
        <v>2.937864238320623</v>
      </c>
      <c r="CF233">
        <f t="shared" si="507"/>
        <v>7.9814057987019058E-2</v>
      </c>
      <c r="CG233">
        <f t="shared" si="508"/>
        <v>1.1160526881328261</v>
      </c>
      <c r="CH233">
        <f t="shared" si="509"/>
        <v>1.8218115501877969</v>
      </c>
      <c r="CI233">
        <f t="shared" si="510"/>
        <v>4.9941117186600867E-2</v>
      </c>
      <c r="CJ233">
        <f t="shared" si="511"/>
        <v>5.1433115323388625</v>
      </c>
      <c r="CK233">
        <f t="shared" si="512"/>
        <v>1.2655667850536318</v>
      </c>
      <c r="CL233">
        <f t="shared" si="513"/>
        <v>35.661998445457719</v>
      </c>
      <c r="CM233">
        <f t="shared" si="514"/>
        <v>50.951189489381271</v>
      </c>
      <c r="CN233">
        <f t="shared" si="515"/>
        <v>-5.511076606248287E-3</v>
      </c>
      <c r="CO233">
        <f t="shared" si="516"/>
        <v>0</v>
      </c>
      <c r="CP233">
        <f t="shared" si="517"/>
        <v>1749.4398779303285</v>
      </c>
      <c r="CQ233">
        <f t="shared" si="518"/>
        <v>358.32586669921875</v>
      </c>
      <c r="CR233">
        <f t="shared" si="519"/>
        <v>0.10096465787358004</v>
      </c>
      <c r="CS233">
        <v>-9999</v>
      </c>
    </row>
    <row r="234" spans="1:97" x14ac:dyDescent="0.2">
      <c r="A234" t="s">
        <v>125</v>
      </c>
      <c r="B234" t="s">
        <v>127</v>
      </c>
      <c r="C234" t="s">
        <v>224</v>
      </c>
      <c r="D234">
        <v>1</v>
      </c>
      <c r="E234">
        <v>3</v>
      </c>
      <c r="F234" t="s">
        <v>187</v>
      </c>
      <c r="G234" t="s">
        <v>135</v>
      </c>
      <c r="H234" t="s">
        <v>338</v>
      </c>
      <c r="I234">
        <v>2</v>
      </c>
      <c r="J234" s="8">
        <v>20130621</v>
      </c>
      <c r="K234" t="s">
        <v>160</v>
      </c>
      <c r="L234" t="s">
        <v>140</v>
      </c>
      <c r="M234" t="s">
        <v>143</v>
      </c>
      <c r="N234">
        <v>0</v>
      </c>
      <c r="O234" s="1">
        <v>14</v>
      </c>
      <c r="P234" s="1" t="s">
        <v>351</v>
      </c>
      <c r="Q234" s="1">
        <v>2662.4999998277053</v>
      </c>
      <c r="R234" s="1">
        <v>0</v>
      </c>
      <c r="S234">
        <f t="shared" si="480"/>
        <v>23.671996848109586</v>
      </c>
      <c r="T234">
        <f t="shared" si="481"/>
        <v>7.7689108027243256E-2</v>
      </c>
      <c r="U234">
        <f t="shared" si="482"/>
        <v>369.24601580592673</v>
      </c>
      <c r="V234" s="1">
        <v>13</v>
      </c>
      <c r="W234" s="1">
        <v>13</v>
      </c>
      <c r="X234" s="1">
        <v>0</v>
      </c>
      <c r="Y234" s="1">
        <v>0</v>
      </c>
      <c r="Z234" s="1">
        <v>599.214599609375</v>
      </c>
      <c r="AA234" s="1">
        <v>1127.4691162109375</v>
      </c>
      <c r="AB234" s="1">
        <v>906.93389892578125</v>
      </c>
      <c r="AC234">
        <v>-9999</v>
      </c>
      <c r="AD234">
        <f t="shared" si="483"/>
        <v>0.46853125199283213</v>
      </c>
      <c r="AE234">
        <f t="shared" si="484"/>
        <v>0.19560200285246346</v>
      </c>
      <c r="AF234" s="1">
        <v>-1</v>
      </c>
      <c r="AG234" s="1">
        <v>0.87</v>
      </c>
      <c r="AH234" s="1">
        <v>0.92</v>
      </c>
      <c r="AI234" s="1">
        <v>9.973607063293457</v>
      </c>
      <c r="AJ234">
        <f t="shared" si="485"/>
        <v>0.87498680353164671</v>
      </c>
      <c r="AK234">
        <f t="shared" si="486"/>
        <v>1.4108576803426462E-2</v>
      </c>
      <c r="AL234">
        <f t="shared" si="487"/>
        <v>0.41747909455452054</v>
      </c>
      <c r="AM234">
        <f t="shared" si="488"/>
        <v>1.8815781807484815</v>
      </c>
      <c r="AN234">
        <f t="shared" si="489"/>
        <v>-1</v>
      </c>
      <c r="AO234" s="1">
        <v>1998.571044921875</v>
      </c>
      <c r="AP234" s="1">
        <v>0.5</v>
      </c>
      <c r="AQ234">
        <f t="shared" si="490"/>
        <v>171.02688900158472</v>
      </c>
      <c r="AR234">
        <f t="shared" si="491"/>
        <v>1.8569084165044178</v>
      </c>
      <c r="AS234">
        <f t="shared" si="492"/>
        <v>1.8760156833600203</v>
      </c>
      <c r="AT234">
        <f t="shared" si="493"/>
        <v>23.959474563598633</v>
      </c>
      <c r="AU234" s="1">
        <v>1.74</v>
      </c>
      <c r="AV234">
        <f t="shared" si="494"/>
        <v>4.9971962451934813</v>
      </c>
      <c r="AW234" s="1">
        <v>1</v>
      </c>
      <c r="AX234">
        <f t="shared" si="495"/>
        <v>9.9943924903869625</v>
      </c>
      <c r="AY234" s="1">
        <v>23.087688446044922</v>
      </c>
      <c r="AZ234" s="1">
        <v>23.959474563598633</v>
      </c>
      <c r="BA234" s="1">
        <v>23.646657943725586</v>
      </c>
      <c r="BB234" s="1">
        <v>898.81201171875</v>
      </c>
      <c r="BC234" s="1">
        <v>884.1395263671875</v>
      </c>
      <c r="BD234" s="1">
        <v>12.846288681030273</v>
      </c>
      <c r="BE234" s="1">
        <v>13.90762996673584</v>
      </c>
      <c r="BF234" s="1">
        <v>36.223648071289062</v>
      </c>
      <c r="BG234" s="1">
        <v>39.216392517089844</v>
      </c>
      <c r="BH234" s="1">
        <v>300.19418334960938</v>
      </c>
      <c r="BI234" s="1">
        <v>1998.571044921875</v>
      </c>
      <c r="BJ234" s="1">
        <v>91.982414245605469</v>
      </c>
      <c r="BK234" s="1">
        <v>79.932792663574219</v>
      </c>
      <c r="BL234" s="1">
        <v>-3.4247353076934814</v>
      </c>
      <c r="BM234" s="1">
        <v>-0.23945054411888123</v>
      </c>
      <c r="BN234" s="1">
        <v>0.5</v>
      </c>
      <c r="BO234" s="1">
        <v>-1.355140209197998</v>
      </c>
      <c r="BP234" s="1">
        <v>7.355140209197998</v>
      </c>
      <c r="BQ234" s="1">
        <v>1</v>
      </c>
      <c r="BR234" s="1">
        <v>0</v>
      </c>
      <c r="BS234" s="1">
        <v>0.15999999642372131</v>
      </c>
      <c r="BT234" s="1">
        <v>111115</v>
      </c>
      <c r="BU234">
        <f t="shared" si="496"/>
        <v>1.7252539272966054</v>
      </c>
      <c r="BV234">
        <f t="shared" si="497"/>
        <v>1.8569084165044178E-3</v>
      </c>
      <c r="BW234">
        <f t="shared" si="498"/>
        <v>297.10947456359861</v>
      </c>
      <c r="BX234">
        <f t="shared" si="499"/>
        <v>296.2376884460449</v>
      </c>
      <c r="BY234">
        <f t="shared" si="500"/>
        <v>319.77136004005297</v>
      </c>
      <c r="BZ234">
        <f t="shared" si="501"/>
        <v>0.85051558658966075</v>
      </c>
      <c r="CA234">
        <f t="shared" si="502"/>
        <v>2.9876913859328278</v>
      </c>
      <c r="CB234">
        <f t="shared" si="503"/>
        <v>37.377542887905804</v>
      </c>
      <c r="CC234">
        <f t="shared" si="504"/>
        <v>23.469912921169964</v>
      </c>
      <c r="CD234">
        <f t="shared" si="505"/>
        <v>23.523581504821777</v>
      </c>
      <c r="CE234">
        <f t="shared" si="506"/>
        <v>2.9103278212094414</v>
      </c>
      <c r="CF234">
        <f t="shared" si="507"/>
        <v>7.7089867696722214E-2</v>
      </c>
      <c r="CG234">
        <f t="shared" si="508"/>
        <v>1.1116757025728075</v>
      </c>
      <c r="CH234">
        <f t="shared" si="509"/>
        <v>1.798652118636634</v>
      </c>
      <c r="CI234">
        <f t="shared" si="510"/>
        <v>4.8234649339880926E-2</v>
      </c>
      <c r="CJ234">
        <f t="shared" si="511"/>
        <v>29.514865223265993</v>
      </c>
      <c r="CK234">
        <f t="shared" si="512"/>
        <v>0.41763319565986357</v>
      </c>
      <c r="CL234">
        <f t="shared" si="513"/>
        <v>36.053084498403642</v>
      </c>
      <c r="CM234">
        <f t="shared" si="514"/>
        <v>880.94201378443813</v>
      </c>
      <c r="CN234">
        <f t="shared" si="515"/>
        <v>9.687907822042801E-3</v>
      </c>
      <c r="CO234">
        <f t="shared" si="516"/>
        <v>0</v>
      </c>
      <c r="CP234">
        <f t="shared" si="517"/>
        <v>1748.7232902270946</v>
      </c>
      <c r="CQ234">
        <f t="shared" si="518"/>
        <v>528.2545166015625</v>
      </c>
      <c r="CR234">
        <f t="shared" si="519"/>
        <v>0.19560200285246346</v>
      </c>
      <c r="CS234">
        <v>-9999</v>
      </c>
    </row>
    <row r="235" spans="1:97" x14ac:dyDescent="0.2">
      <c r="A235" t="s">
        <v>125</v>
      </c>
      <c r="B235" t="s">
        <v>127</v>
      </c>
      <c r="C235" t="s">
        <v>224</v>
      </c>
      <c r="D235">
        <v>1</v>
      </c>
      <c r="E235">
        <v>3</v>
      </c>
      <c r="F235" t="s">
        <v>187</v>
      </c>
      <c r="G235" t="s">
        <v>135</v>
      </c>
      <c r="H235" t="s">
        <v>338</v>
      </c>
      <c r="I235">
        <v>2</v>
      </c>
      <c r="J235" s="8">
        <v>20130621</v>
      </c>
      <c r="K235" t="s">
        <v>160</v>
      </c>
      <c r="L235" t="s">
        <v>140</v>
      </c>
      <c r="M235" t="s">
        <v>143</v>
      </c>
      <c r="N235">
        <v>0</v>
      </c>
      <c r="O235" s="1">
        <v>15</v>
      </c>
      <c r="P235" s="1" t="s">
        <v>352</v>
      </c>
      <c r="Q235" s="1">
        <v>2802.4999997587875</v>
      </c>
      <c r="R235" s="1">
        <v>0</v>
      </c>
      <c r="S235">
        <f t="shared" si="480"/>
        <v>28.733328739306021</v>
      </c>
      <c r="T235">
        <f t="shared" si="481"/>
        <v>7.5937931318156376E-2</v>
      </c>
      <c r="U235">
        <f t="shared" si="482"/>
        <v>540.96016407283253</v>
      </c>
      <c r="V235" s="1">
        <v>14</v>
      </c>
      <c r="W235" s="1">
        <v>14</v>
      </c>
      <c r="X235" s="1">
        <v>0</v>
      </c>
      <c r="Y235" s="1">
        <v>0</v>
      </c>
      <c r="Z235" s="1">
        <v>604.8828125</v>
      </c>
      <c r="AA235" s="1">
        <v>1168.5859375</v>
      </c>
      <c r="AB235" s="1">
        <v>926.4228515625</v>
      </c>
      <c r="AC235">
        <v>-9999</v>
      </c>
      <c r="AD235">
        <f t="shared" si="483"/>
        <v>0.48238054807158759</v>
      </c>
      <c r="AE235">
        <f t="shared" si="484"/>
        <v>0.20722745171447865</v>
      </c>
      <c r="AF235" s="1">
        <v>-1</v>
      </c>
      <c r="AG235" s="1">
        <v>0.87</v>
      </c>
      <c r="AH235" s="1">
        <v>0.92</v>
      </c>
      <c r="AI235" s="1">
        <v>9.973607063293457</v>
      </c>
      <c r="AJ235">
        <f t="shared" si="485"/>
        <v>0.87498680353164671</v>
      </c>
      <c r="AK235">
        <f t="shared" si="486"/>
        <v>1.6999506597868252E-2</v>
      </c>
      <c r="AL235">
        <f t="shared" si="487"/>
        <v>0.42959330044072402</v>
      </c>
      <c r="AM235">
        <f t="shared" si="488"/>
        <v>1.9319212140781401</v>
      </c>
      <c r="AN235">
        <f t="shared" si="489"/>
        <v>-1</v>
      </c>
      <c r="AO235" s="1">
        <v>1998.9674072265625</v>
      </c>
      <c r="AP235" s="1">
        <v>0.5</v>
      </c>
      <c r="AQ235">
        <f t="shared" si="490"/>
        <v>181.22767005508038</v>
      </c>
      <c r="AR235">
        <f t="shared" si="491"/>
        <v>1.8073459232673459</v>
      </c>
      <c r="AS235">
        <f t="shared" si="492"/>
        <v>1.8678350232441652</v>
      </c>
      <c r="AT235">
        <f t="shared" si="493"/>
        <v>23.93336296081543</v>
      </c>
      <c r="AU235" s="1">
        <v>1.74</v>
      </c>
      <c r="AV235">
        <f t="shared" si="494"/>
        <v>4.9971962451934813</v>
      </c>
      <c r="AW235" s="1">
        <v>1</v>
      </c>
      <c r="AX235">
        <f t="shared" si="495"/>
        <v>9.9943924903869625</v>
      </c>
      <c r="AY235" s="1">
        <v>23.065996170043945</v>
      </c>
      <c r="AZ235" s="1">
        <v>23.93336296081543</v>
      </c>
      <c r="BA235" s="1">
        <v>23.643417358398438</v>
      </c>
      <c r="BB235" s="1">
        <v>1201.243896484375</v>
      </c>
      <c r="BC235" s="1">
        <v>1183.350341796875</v>
      </c>
      <c r="BD235" s="1">
        <v>12.917747497558594</v>
      </c>
      <c r="BE235" s="1">
        <v>13.950677871704102</v>
      </c>
      <c r="BF235" s="1">
        <v>36.474781036376953</v>
      </c>
      <c r="BG235" s="1">
        <v>39.391380310058594</v>
      </c>
      <c r="BH235" s="1">
        <v>300.20513916015625</v>
      </c>
      <c r="BI235" s="1">
        <v>1998.9674072265625</v>
      </c>
      <c r="BJ235" s="1">
        <v>91.879890441894531</v>
      </c>
      <c r="BK235" s="1">
        <v>79.936752319335938</v>
      </c>
      <c r="BL235" s="1">
        <v>-4.0535192489624023</v>
      </c>
      <c r="BM235" s="1">
        <v>-0.23580273985862732</v>
      </c>
      <c r="BN235" s="1">
        <v>0.5</v>
      </c>
      <c r="BO235" s="1">
        <v>-1.355140209197998</v>
      </c>
      <c r="BP235" s="1">
        <v>7.355140209197998</v>
      </c>
      <c r="BQ235" s="1">
        <v>1</v>
      </c>
      <c r="BR235" s="1">
        <v>0</v>
      </c>
      <c r="BS235" s="1">
        <v>0.15999999642372131</v>
      </c>
      <c r="BT235" s="1">
        <v>111115</v>
      </c>
      <c r="BU235">
        <f t="shared" si="496"/>
        <v>1.7253168917250357</v>
      </c>
      <c r="BV235">
        <f t="shared" si="497"/>
        <v>1.807345923267346E-3</v>
      </c>
      <c r="BW235">
        <f t="shared" si="498"/>
        <v>297.08336296081541</v>
      </c>
      <c r="BX235">
        <f t="shared" si="499"/>
        <v>296.21599617004392</v>
      </c>
      <c r="BY235">
        <f t="shared" si="500"/>
        <v>319.83477800738547</v>
      </c>
      <c r="BZ235">
        <f t="shared" si="501"/>
        <v>0.85910668726612061</v>
      </c>
      <c r="CA235">
        <f t="shared" si="502"/>
        <v>2.9830069049614165</v>
      </c>
      <c r="CB235">
        <f t="shared" si="503"/>
        <v>37.317089053664944</v>
      </c>
      <c r="CC235">
        <f t="shared" si="504"/>
        <v>23.366411181960842</v>
      </c>
      <c r="CD235">
        <f t="shared" si="505"/>
        <v>23.499679565429688</v>
      </c>
      <c r="CE235">
        <f t="shared" si="506"/>
        <v>2.9061367813608143</v>
      </c>
      <c r="CF235">
        <f t="shared" si="507"/>
        <v>7.5365301705085097E-2</v>
      </c>
      <c r="CG235">
        <f t="shared" si="508"/>
        <v>1.1151718817172513</v>
      </c>
      <c r="CH235">
        <f t="shared" si="509"/>
        <v>1.790964899643563</v>
      </c>
      <c r="CI235">
        <f t="shared" si="510"/>
        <v>4.7154428214084512E-2</v>
      </c>
      <c r="CJ235">
        <f t="shared" si="511"/>
        <v>43.242598650117344</v>
      </c>
      <c r="CK235">
        <f t="shared" si="512"/>
        <v>0.45714286375360652</v>
      </c>
      <c r="CL235">
        <f t="shared" si="513"/>
        <v>36.221432159463873</v>
      </c>
      <c r="CM235">
        <f t="shared" si="514"/>
        <v>1179.4691660440342</v>
      </c>
      <c r="CN235">
        <f t="shared" si="515"/>
        <v>8.8239891945381382E-3</v>
      </c>
      <c r="CO235">
        <f t="shared" si="516"/>
        <v>0</v>
      </c>
      <c r="CP235">
        <f t="shared" si="517"/>
        <v>1749.0701020131135</v>
      </c>
      <c r="CQ235">
        <f t="shared" si="518"/>
        <v>563.703125</v>
      </c>
      <c r="CR235">
        <f t="shared" si="519"/>
        <v>0.20722745171447865</v>
      </c>
      <c r="CS235">
        <v>-9999</v>
      </c>
    </row>
    <row r="236" spans="1:97" x14ac:dyDescent="0.2">
      <c r="A236" t="s">
        <v>125</v>
      </c>
      <c r="B236" t="s">
        <v>127</v>
      </c>
      <c r="C236" t="s">
        <v>224</v>
      </c>
      <c r="D236">
        <v>1</v>
      </c>
      <c r="E236">
        <v>3</v>
      </c>
      <c r="F236" t="s">
        <v>187</v>
      </c>
      <c r="G236" t="s">
        <v>135</v>
      </c>
      <c r="H236" t="s">
        <v>338</v>
      </c>
      <c r="I236">
        <v>2</v>
      </c>
      <c r="J236" s="8">
        <v>20130621</v>
      </c>
      <c r="K236" t="s">
        <v>160</v>
      </c>
      <c r="L236" t="s">
        <v>140</v>
      </c>
      <c r="M236" t="s">
        <v>143</v>
      </c>
      <c r="N236">
        <v>0</v>
      </c>
      <c r="O236" s="1">
        <v>16</v>
      </c>
      <c r="P236" s="1" t="s">
        <v>353</v>
      </c>
      <c r="Q236" s="1">
        <v>2965.4999998277053</v>
      </c>
      <c r="R236" s="1">
        <v>0</v>
      </c>
      <c r="S236">
        <f t="shared" si="480"/>
        <v>32.907390854329812</v>
      </c>
      <c r="T236">
        <f t="shared" si="481"/>
        <v>7.3624487021197935E-2</v>
      </c>
      <c r="U236">
        <f t="shared" si="482"/>
        <v>717.68905655380581</v>
      </c>
      <c r="V236" s="1">
        <v>15</v>
      </c>
      <c r="W236" s="1">
        <v>15</v>
      </c>
      <c r="X236" s="1">
        <v>0</v>
      </c>
      <c r="Y236" s="1">
        <v>0</v>
      </c>
      <c r="Z236" s="1">
        <v>608.222900390625</v>
      </c>
      <c r="AA236" s="1">
        <v>1177.662841796875</v>
      </c>
      <c r="AB236" s="1">
        <v>925.19476318359375</v>
      </c>
      <c r="AC236">
        <v>-9999</v>
      </c>
      <c r="AD236">
        <f t="shared" si="483"/>
        <v>0.48353392940325768</v>
      </c>
      <c r="AE236">
        <f t="shared" si="484"/>
        <v>0.21438061018216903</v>
      </c>
      <c r="AF236" s="1">
        <v>-1</v>
      </c>
      <c r="AG236" s="1">
        <v>0.87</v>
      </c>
      <c r="AH236" s="1">
        <v>0.92</v>
      </c>
      <c r="AI236" s="1">
        <v>9.9509038925170898</v>
      </c>
      <c r="AJ236">
        <f t="shared" si="485"/>
        <v>0.87497545194625848</v>
      </c>
      <c r="AK236">
        <f t="shared" si="486"/>
        <v>1.935508023699381E-2</v>
      </c>
      <c r="AL236">
        <f t="shared" si="487"/>
        <v>0.44336208308430791</v>
      </c>
      <c r="AM236">
        <f t="shared" si="488"/>
        <v>1.9362356153320319</v>
      </c>
      <c r="AN236">
        <f t="shared" si="489"/>
        <v>-1</v>
      </c>
      <c r="AO236" s="1">
        <v>2002.181884765625</v>
      </c>
      <c r="AP236" s="1">
        <v>0.5</v>
      </c>
      <c r="AQ236">
        <f t="shared" si="490"/>
        <v>187.78240782342377</v>
      </c>
      <c r="AR236">
        <f t="shared" si="491"/>
        <v>1.7693616828972176</v>
      </c>
      <c r="AS236">
        <f t="shared" si="492"/>
        <v>1.8853524791077945</v>
      </c>
      <c r="AT236">
        <f t="shared" si="493"/>
        <v>24.064582824707031</v>
      </c>
      <c r="AU236" s="1">
        <v>1.74</v>
      </c>
      <c r="AV236">
        <f t="shared" si="494"/>
        <v>4.9971962451934813</v>
      </c>
      <c r="AW236" s="1">
        <v>1</v>
      </c>
      <c r="AX236">
        <f t="shared" si="495"/>
        <v>9.9943924903869625</v>
      </c>
      <c r="AY236" s="1">
        <v>23.136743545532227</v>
      </c>
      <c r="AZ236" s="1">
        <v>24.064582824707031</v>
      </c>
      <c r="BA236" s="1">
        <v>23.642044067382812</v>
      </c>
      <c r="BB236" s="1">
        <v>1500.4461669921875</v>
      </c>
      <c r="BC236" s="1">
        <v>1479.8560791015625</v>
      </c>
      <c r="BD236" s="1">
        <v>13.014962196350098</v>
      </c>
      <c r="BE236" s="1">
        <v>14.026067733764648</v>
      </c>
      <c r="BF236" s="1">
        <v>36.594406127929688</v>
      </c>
      <c r="BG236" s="1">
        <v>39.437351226806641</v>
      </c>
      <c r="BH236" s="1">
        <v>300.2166748046875</v>
      </c>
      <c r="BI236" s="1">
        <v>2002.181884765625</v>
      </c>
      <c r="BJ236" s="1">
        <v>90.778373718261719</v>
      </c>
      <c r="BK236" s="1">
        <v>79.941200256347656</v>
      </c>
      <c r="BL236" s="1">
        <v>-4.4651403427124023</v>
      </c>
      <c r="BM236" s="1">
        <v>-0.24273309111595154</v>
      </c>
      <c r="BN236" s="1">
        <v>0.5</v>
      </c>
      <c r="BO236" s="1">
        <v>-1.355140209197998</v>
      </c>
      <c r="BP236" s="1">
        <v>7.355140209197998</v>
      </c>
      <c r="BQ236" s="1">
        <v>1</v>
      </c>
      <c r="BR236" s="1">
        <v>0</v>
      </c>
      <c r="BS236" s="1">
        <v>0.15999999642372131</v>
      </c>
      <c r="BT236" s="1">
        <v>111115</v>
      </c>
      <c r="BU236">
        <f t="shared" si="496"/>
        <v>1.7253831885326869</v>
      </c>
      <c r="BV236">
        <f t="shared" si="497"/>
        <v>1.7693616828972176E-3</v>
      </c>
      <c r="BW236">
        <f t="shared" si="498"/>
        <v>297.21458282470701</v>
      </c>
      <c r="BX236">
        <f t="shared" si="499"/>
        <v>296.2867435455322</v>
      </c>
      <c r="BY236">
        <f t="shared" si="500"/>
        <v>320.3490944021396</v>
      </c>
      <c r="BZ236">
        <f t="shared" si="501"/>
        <v>0.864646494495802</v>
      </c>
      <c r="CA236">
        <f t="shared" si="502"/>
        <v>3.0066131686217705</v>
      </c>
      <c r="CB236">
        <f t="shared" si="503"/>
        <v>37.61030806368251</v>
      </c>
      <c r="CC236">
        <f t="shared" si="504"/>
        <v>23.584240329917861</v>
      </c>
      <c r="CD236">
        <f t="shared" si="505"/>
        <v>23.600663185119629</v>
      </c>
      <c r="CE236">
        <f t="shared" si="506"/>
        <v>2.9238795934853545</v>
      </c>
      <c r="CF236">
        <f t="shared" si="507"/>
        <v>7.3086092509021622E-2</v>
      </c>
      <c r="CG236">
        <f t="shared" si="508"/>
        <v>1.1212606895139761</v>
      </c>
      <c r="CH236">
        <f t="shared" si="509"/>
        <v>1.8026189039713785</v>
      </c>
      <c r="CI236">
        <f t="shared" si="510"/>
        <v>4.572687600358482E-2</v>
      </c>
      <c r="CJ236">
        <f t="shared" si="511"/>
        <v>57.372924591757013</v>
      </c>
      <c r="CK236">
        <f t="shared" si="512"/>
        <v>0.48497219877592623</v>
      </c>
      <c r="CL236">
        <f t="shared" si="513"/>
        <v>36.101973453855997</v>
      </c>
      <c r="CM236">
        <f t="shared" si="514"/>
        <v>1475.4110888036455</v>
      </c>
      <c r="CN236">
        <f t="shared" si="515"/>
        <v>8.0521405869465167E-3</v>
      </c>
      <c r="CO236">
        <f t="shared" si="516"/>
        <v>0</v>
      </c>
      <c r="CP236">
        <f t="shared" si="517"/>
        <v>1751.8599995014144</v>
      </c>
      <c r="CQ236">
        <f t="shared" si="518"/>
        <v>569.43994140625</v>
      </c>
      <c r="CR236">
        <f t="shared" si="519"/>
        <v>0.21438061018216903</v>
      </c>
      <c r="CS236">
        <v>-9999</v>
      </c>
    </row>
    <row r="237" spans="1:97" x14ac:dyDescent="0.2">
      <c r="A237" t="s">
        <v>125</v>
      </c>
      <c r="B237" t="s">
        <v>127</v>
      </c>
      <c r="C237" t="s">
        <v>224</v>
      </c>
      <c r="D237">
        <v>1</v>
      </c>
      <c r="E237">
        <v>3</v>
      </c>
      <c r="F237" t="s">
        <v>187</v>
      </c>
      <c r="G237" t="s">
        <v>135</v>
      </c>
      <c r="H237" t="s">
        <v>338</v>
      </c>
      <c r="I237">
        <v>2</v>
      </c>
      <c r="J237" s="8">
        <v>20130621</v>
      </c>
      <c r="K237" t="s">
        <v>160</v>
      </c>
      <c r="L237" t="s">
        <v>140</v>
      </c>
      <c r="M237" t="s">
        <v>143</v>
      </c>
      <c r="N237">
        <v>0</v>
      </c>
      <c r="O237" s="1">
        <v>17</v>
      </c>
      <c r="P237" s="1" t="s">
        <v>354</v>
      </c>
      <c r="Q237" s="1">
        <v>2988.9999982081354</v>
      </c>
      <c r="R237" s="1">
        <v>0</v>
      </c>
      <c r="S237">
        <f t="shared" si="480"/>
        <v>30.046005421909236</v>
      </c>
      <c r="T237">
        <f t="shared" si="481"/>
        <v>7.2486611466731105E-2</v>
      </c>
      <c r="U237">
        <f t="shared" si="482"/>
        <v>771.61546955701965</v>
      </c>
      <c r="V237" s="1">
        <v>16</v>
      </c>
      <c r="W237" s="1">
        <v>16</v>
      </c>
      <c r="X237" s="1">
        <v>0</v>
      </c>
      <c r="Y237" s="1">
        <v>0</v>
      </c>
      <c r="Z237" s="1">
        <v>619.466796875</v>
      </c>
      <c r="AA237" s="1">
        <v>1235.399658203125</v>
      </c>
      <c r="AB237" s="1">
        <v>951.92047119140625</v>
      </c>
      <c r="AC237">
        <v>-9999</v>
      </c>
      <c r="AD237">
        <f t="shared" si="483"/>
        <v>0.49856971971644581</v>
      </c>
      <c r="AE237">
        <f t="shared" si="484"/>
        <v>0.22946354657733681</v>
      </c>
      <c r="AF237" s="1">
        <v>-1</v>
      </c>
      <c r="AG237" s="1">
        <v>0.87</v>
      </c>
      <c r="AH237" s="1">
        <v>0.92</v>
      </c>
      <c r="AI237" s="1">
        <v>9.973607063293457</v>
      </c>
      <c r="AJ237">
        <f t="shared" si="485"/>
        <v>0.87498680353164671</v>
      </c>
      <c r="AK237">
        <f t="shared" si="486"/>
        <v>1.7747024950927587E-2</v>
      </c>
      <c r="AL237">
        <f t="shared" si="487"/>
        <v>0.46024364798536266</v>
      </c>
      <c r="AM237">
        <f t="shared" si="488"/>
        <v>1.9942951977980055</v>
      </c>
      <c r="AN237">
        <f t="shared" si="489"/>
        <v>-1</v>
      </c>
      <c r="AO237" s="1">
        <v>1999.30322265625</v>
      </c>
      <c r="AP237" s="1">
        <v>0.5</v>
      </c>
      <c r="AQ237">
        <f t="shared" si="490"/>
        <v>200.70762651399139</v>
      </c>
      <c r="AR237">
        <f t="shared" si="491"/>
        <v>1.7045680401149883</v>
      </c>
      <c r="AS237">
        <f t="shared" si="492"/>
        <v>1.8451380478758914</v>
      </c>
      <c r="AT237">
        <f t="shared" si="493"/>
        <v>23.826925277709961</v>
      </c>
      <c r="AU237" s="1">
        <v>1.74</v>
      </c>
      <c r="AV237">
        <f t="shared" si="494"/>
        <v>4.9971962451934813</v>
      </c>
      <c r="AW237" s="1">
        <v>1</v>
      </c>
      <c r="AX237">
        <f t="shared" si="495"/>
        <v>9.9943924903869625</v>
      </c>
      <c r="AY237" s="1">
        <v>23.123588562011719</v>
      </c>
      <c r="AZ237" s="1">
        <v>23.826925277709961</v>
      </c>
      <c r="BA237" s="1">
        <v>23.642482757568359</v>
      </c>
      <c r="BB237" s="1">
        <v>1500.4722900390625</v>
      </c>
      <c r="BC237" s="1">
        <v>1481.592529296875</v>
      </c>
      <c r="BD237" s="1">
        <v>13.021655082702637</v>
      </c>
      <c r="BE237" s="1">
        <v>13.995863914489746</v>
      </c>
      <c r="BF237" s="1">
        <v>36.642162322998047</v>
      </c>
      <c r="BG237" s="1">
        <v>39.383529663085938</v>
      </c>
      <c r="BH237" s="1">
        <v>300.18588256835938</v>
      </c>
      <c r="BI237" s="1">
        <v>1999.30322265625</v>
      </c>
      <c r="BJ237" s="1">
        <v>90.479545593261719</v>
      </c>
      <c r="BK237" s="1">
        <v>79.940765380859375</v>
      </c>
      <c r="BL237" s="1">
        <v>-4.4651403427124023</v>
      </c>
      <c r="BM237" s="1">
        <v>-0.24273309111595154</v>
      </c>
      <c r="BN237" s="1">
        <v>0.5</v>
      </c>
      <c r="BO237" s="1">
        <v>-1.355140209197998</v>
      </c>
      <c r="BP237" s="1">
        <v>7.355140209197998</v>
      </c>
      <c r="BQ237" s="1">
        <v>1</v>
      </c>
      <c r="BR237" s="1">
        <v>0</v>
      </c>
      <c r="BS237" s="1">
        <v>0.15999999642372131</v>
      </c>
      <c r="BT237" s="1">
        <v>111115</v>
      </c>
      <c r="BU237">
        <f t="shared" si="496"/>
        <v>1.7252062216572375</v>
      </c>
      <c r="BV237">
        <f t="shared" si="497"/>
        <v>1.7045680401149882E-3</v>
      </c>
      <c r="BW237">
        <f t="shared" si="498"/>
        <v>296.97692527770994</v>
      </c>
      <c r="BX237">
        <f t="shared" si="499"/>
        <v>296.2735885620117</v>
      </c>
      <c r="BY237">
        <f t="shared" si="500"/>
        <v>319.8885084749345</v>
      </c>
      <c r="BZ237">
        <f t="shared" si="501"/>
        <v>0.88313817437109532</v>
      </c>
      <c r="CA237">
        <f t="shared" si="502"/>
        <v>2.9639781213665524</v>
      </c>
      <c r="CB237">
        <f t="shared" si="503"/>
        <v>37.077179674792468</v>
      </c>
      <c r="CC237">
        <f t="shared" si="504"/>
        <v>23.081315760302722</v>
      </c>
      <c r="CD237">
        <f t="shared" si="505"/>
        <v>23.47525691986084</v>
      </c>
      <c r="CE237">
        <f t="shared" si="506"/>
        <v>2.901859892371724</v>
      </c>
      <c r="CF237">
        <f t="shared" si="507"/>
        <v>7.1964671271684821E-2</v>
      </c>
      <c r="CG237">
        <f t="shared" si="508"/>
        <v>1.1188400734906609</v>
      </c>
      <c r="CH237">
        <f t="shared" si="509"/>
        <v>1.7830198188810631</v>
      </c>
      <c r="CI237">
        <f t="shared" si="510"/>
        <v>4.5024523193624051E-2</v>
      </c>
      <c r="CJ237">
        <f t="shared" si="511"/>
        <v>61.683531216099347</v>
      </c>
      <c r="CK237">
        <f t="shared" si="512"/>
        <v>0.5208014040967176</v>
      </c>
      <c r="CL237">
        <f t="shared" si="513"/>
        <v>36.576551573519367</v>
      </c>
      <c r="CM237">
        <f t="shared" si="514"/>
        <v>1477.5340427646929</v>
      </c>
      <c r="CN237">
        <f t="shared" si="515"/>
        <v>7.4379285693908408E-3</v>
      </c>
      <c r="CO237">
        <f t="shared" si="516"/>
        <v>0</v>
      </c>
      <c r="CP237">
        <f t="shared" si="517"/>
        <v>1749.3639360825123</v>
      </c>
      <c r="CQ237">
        <f t="shared" si="518"/>
        <v>615.932861328125</v>
      </c>
      <c r="CR237">
        <f t="shared" si="519"/>
        <v>0.22946354657733681</v>
      </c>
      <c r="CS237">
        <v>-9999</v>
      </c>
    </row>
    <row r="238" spans="1:97" x14ac:dyDescent="0.2">
      <c r="A238" t="s">
        <v>125</v>
      </c>
      <c r="B238" t="s">
        <v>127</v>
      </c>
      <c r="C238" t="s">
        <v>224</v>
      </c>
      <c r="D238">
        <v>1</v>
      </c>
      <c r="E238">
        <v>3</v>
      </c>
      <c r="F238" t="s">
        <v>187</v>
      </c>
      <c r="G238" t="s">
        <v>135</v>
      </c>
      <c r="H238" t="s">
        <v>338</v>
      </c>
      <c r="I238">
        <v>3</v>
      </c>
      <c r="J238" s="8">
        <v>20130621</v>
      </c>
      <c r="K238" t="s">
        <v>160</v>
      </c>
      <c r="L238" t="s">
        <v>140</v>
      </c>
      <c r="M238" t="s">
        <v>143</v>
      </c>
      <c r="N238">
        <v>0</v>
      </c>
      <c r="O238" s="1">
        <v>18</v>
      </c>
      <c r="P238" s="1" t="s">
        <v>355</v>
      </c>
      <c r="Q238" s="1">
        <v>3587</v>
      </c>
      <c r="R238" s="1">
        <v>0</v>
      </c>
      <c r="S238">
        <f t="shared" si="480"/>
        <v>-0.7708109002103315</v>
      </c>
      <c r="T238">
        <f t="shared" si="481"/>
        <v>6.886106297404869E-2</v>
      </c>
      <c r="U238">
        <f t="shared" si="482"/>
        <v>65.94204053305279</v>
      </c>
      <c r="V238" s="1">
        <v>17</v>
      </c>
      <c r="W238" s="1">
        <v>17</v>
      </c>
      <c r="X238" s="1">
        <v>0</v>
      </c>
      <c r="Y238" s="1">
        <v>0</v>
      </c>
      <c r="Z238" s="1">
        <v>635.836669921875</v>
      </c>
      <c r="AA238" s="1">
        <v>958.25506591796875</v>
      </c>
      <c r="AB238" s="1">
        <v>856.90594482421875</v>
      </c>
      <c r="AC238">
        <v>-9999</v>
      </c>
      <c r="AD238">
        <f t="shared" si="483"/>
        <v>0.33646406626322423</v>
      </c>
      <c r="AE238">
        <f t="shared" si="484"/>
        <v>0.10576424242188767</v>
      </c>
      <c r="AF238" s="1">
        <v>-1</v>
      </c>
      <c r="AG238" s="1">
        <v>0.87</v>
      </c>
      <c r="AH238" s="1">
        <v>0.92</v>
      </c>
      <c r="AI238" s="1">
        <v>9.9509038925170898</v>
      </c>
      <c r="AJ238">
        <f t="shared" si="485"/>
        <v>0.87497545194625848</v>
      </c>
      <c r="AK238">
        <f t="shared" si="486"/>
        <v>1.3097148020082161E-4</v>
      </c>
      <c r="AL238">
        <f t="shared" si="487"/>
        <v>0.31434037992974162</v>
      </c>
      <c r="AM238">
        <f t="shared" si="488"/>
        <v>1.5070773851965933</v>
      </c>
      <c r="AN238">
        <f t="shared" si="489"/>
        <v>-1</v>
      </c>
      <c r="AO238" s="1">
        <v>1999.960205078125</v>
      </c>
      <c r="AP238" s="1">
        <v>0.5</v>
      </c>
      <c r="AQ238">
        <f t="shared" si="490"/>
        <v>92.539274479607812</v>
      </c>
      <c r="AR238">
        <f t="shared" si="491"/>
        <v>1.9371929872832165</v>
      </c>
      <c r="AS238">
        <f t="shared" si="492"/>
        <v>2.2012568713457599</v>
      </c>
      <c r="AT238">
        <f t="shared" si="493"/>
        <v>25.814065933227539</v>
      </c>
      <c r="AU238" s="1">
        <v>1.74</v>
      </c>
      <c r="AV238">
        <f t="shared" si="494"/>
        <v>4.9971962451934813</v>
      </c>
      <c r="AW238" s="1">
        <v>1</v>
      </c>
      <c r="AX238">
        <f t="shared" si="495"/>
        <v>9.9943924903869625</v>
      </c>
      <c r="AY238" s="1">
        <v>25.996305465698242</v>
      </c>
      <c r="AZ238" s="1">
        <v>25.814065933227539</v>
      </c>
      <c r="BA238" s="1">
        <v>27.165317535400391</v>
      </c>
      <c r="BB238" s="1">
        <v>50.173954010009766</v>
      </c>
      <c r="BC238" s="1">
        <v>50.563938140869141</v>
      </c>
      <c r="BD238" s="1">
        <v>13.102924346923828</v>
      </c>
      <c r="BE238" s="1">
        <v>14.209753036499023</v>
      </c>
      <c r="BF238" s="1">
        <v>31.052572250366211</v>
      </c>
      <c r="BG238" s="1">
        <v>33.675640106201172</v>
      </c>
      <c r="BH238" s="1">
        <v>300.21075439453125</v>
      </c>
      <c r="BI238" s="1">
        <v>1999.960205078125</v>
      </c>
      <c r="BJ238" s="1">
        <v>97.702774047851562</v>
      </c>
      <c r="BK238" s="1">
        <v>79.948944091796875</v>
      </c>
      <c r="BL238" s="1">
        <v>-2.177058219909668</v>
      </c>
      <c r="BM238" s="1">
        <v>-0.27922353148460388</v>
      </c>
      <c r="BN238" s="1">
        <v>0.5</v>
      </c>
      <c r="BO238" s="1">
        <v>-1.355140209197998</v>
      </c>
      <c r="BP238" s="1">
        <v>7.355140209197998</v>
      </c>
      <c r="BQ238" s="1">
        <v>1</v>
      </c>
      <c r="BR238" s="1">
        <v>0</v>
      </c>
      <c r="BS238" s="1">
        <v>0.15999999642372131</v>
      </c>
      <c r="BT238" s="1">
        <v>111115</v>
      </c>
      <c r="BU238">
        <f t="shared" si="496"/>
        <v>1.7253491631869611</v>
      </c>
      <c r="BV238">
        <f t="shared" si="497"/>
        <v>1.9371929872832165E-3</v>
      </c>
      <c r="BW238">
        <f t="shared" si="498"/>
        <v>298.96406593322752</v>
      </c>
      <c r="BX238">
        <f t="shared" si="499"/>
        <v>299.14630546569822</v>
      </c>
      <c r="BY238">
        <f t="shared" si="500"/>
        <v>319.99362566008494</v>
      </c>
      <c r="BZ238">
        <f t="shared" si="501"/>
        <v>0.88185427509179126</v>
      </c>
      <c r="CA238">
        <f t="shared" si="502"/>
        <v>3.3373116224190609</v>
      </c>
      <c r="CB238">
        <f t="shared" si="503"/>
        <v>41.743035637683725</v>
      </c>
      <c r="CC238">
        <f t="shared" si="504"/>
        <v>27.533282601184702</v>
      </c>
      <c r="CD238">
        <f t="shared" si="505"/>
        <v>25.905185699462891</v>
      </c>
      <c r="CE238">
        <f t="shared" si="506"/>
        <v>3.3553735675858798</v>
      </c>
      <c r="CF238">
        <f t="shared" si="507"/>
        <v>6.8389858907811865E-2</v>
      </c>
      <c r="CG238">
        <f t="shared" si="508"/>
        <v>1.1360547510733012</v>
      </c>
      <c r="CH238">
        <f t="shared" si="509"/>
        <v>2.2193188165125788</v>
      </c>
      <c r="CI238">
        <f t="shared" si="510"/>
        <v>4.2785748267153881E-2</v>
      </c>
      <c r="CJ238">
        <f t="shared" si="511"/>
        <v>5.2719965118760408</v>
      </c>
      <c r="CK238">
        <f t="shared" si="512"/>
        <v>1.3041318172121179</v>
      </c>
      <c r="CL238">
        <f t="shared" si="513"/>
        <v>32.606946039523329</v>
      </c>
      <c r="CM238">
        <f t="shared" si="514"/>
        <v>50.668055996585217</v>
      </c>
      <c r="CN238">
        <f t="shared" si="515"/>
        <v>-4.9604803135783575E-3</v>
      </c>
      <c r="CO238">
        <f t="shared" si="516"/>
        <v>0</v>
      </c>
      <c r="CP238">
        <f t="shared" si="517"/>
        <v>1749.9160843127643</v>
      </c>
      <c r="CQ238">
        <f t="shared" si="518"/>
        <v>322.41839599609375</v>
      </c>
      <c r="CR238">
        <f t="shared" si="519"/>
        <v>0.10576424242188767</v>
      </c>
      <c r="CS238">
        <v>-9999</v>
      </c>
    </row>
    <row r="239" spans="1:97" x14ac:dyDescent="0.2">
      <c r="A239" t="s">
        <v>125</v>
      </c>
      <c r="B239" t="s">
        <v>127</v>
      </c>
      <c r="C239" t="s">
        <v>224</v>
      </c>
      <c r="D239">
        <v>1</v>
      </c>
      <c r="E239">
        <v>3</v>
      </c>
      <c r="F239" t="s">
        <v>187</v>
      </c>
      <c r="G239" t="s">
        <v>135</v>
      </c>
      <c r="H239" t="s">
        <v>338</v>
      </c>
      <c r="I239">
        <v>3</v>
      </c>
      <c r="J239" s="8">
        <v>20130621</v>
      </c>
      <c r="K239" t="s">
        <v>160</v>
      </c>
      <c r="L239" t="s">
        <v>140</v>
      </c>
      <c r="M239" t="s">
        <v>143</v>
      </c>
      <c r="N239">
        <v>0</v>
      </c>
      <c r="O239" s="1">
        <v>19</v>
      </c>
      <c r="P239" s="1" t="s">
        <v>356</v>
      </c>
      <c r="Q239" s="1">
        <v>3688.499999483116</v>
      </c>
      <c r="R239" s="1">
        <v>0</v>
      </c>
      <c r="S239">
        <f t="shared" si="480"/>
        <v>0.76185828590045002</v>
      </c>
      <c r="T239">
        <f t="shared" si="481"/>
        <v>6.6980522536511072E-2</v>
      </c>
      <c r="U239">
        <f t="shared" si="482"/>
        <v>77.485939089363811</v>
      </c>
      <c r="V239" s="1">
        <v>18</v>
      </c>
      <c r="W239" s="1">
        <v>18</v>
      </c>
      <c r="X239" s="1">
        <v>0</v>
      </c>
      <c r="Y239" s="1">
        <v>0</v>
      </c>
      <c r="Z239" s="1">
        <v>626.07177734375</v>
      </c>
      <c r="AA239" s="1">
        <v>960.02227783203125</v>
      </c>
      <c r="AB239" s="1">
        <v>850.393310546875</v>
      </c>
      <c r="AC239">
        <v>-9999</v>
      </c>
      <c r="AD239">
        <f t="shared" si="483"/>
        <v>0.3478570322789013</v>
      </c>
      <c r="AE239">
        <f t="shared" si="484"/>
        <v>0.11419419092307492</v>
      </c>
      <c r="AF239" s="1">
        <v>-1</v>
      </c>
      <c r="AG239" s="1">
        <v>0.87</v>
      </c>
      <c r="AH239" s="1">
        <v>0.92</v>
      </c>
      <c r="AI239" s="1">
        <v>9.9509038925170898</v>
      </c>
      <c r="AJ239">
        <f t="shared" si="485"/>
        <v>0.87497545194625848</v>
      </c>
      <c r="AK239">
        <f t="shared" si="486"/>
        <v>1.0067001385492633E-3</v>
      </c>
      <c r="AL239">
        <f t="shared" si="487"/>
        <v>0.32827909263457827</v>
      </c>
      <c r="AM239">
        <f t="shared" si="488"/>
        <v>1.533406092677011</v>
      </c>
      <c r="AN239">
        <f t="shared" si="489"/>
        <v>-1</v>
      </c>
      <c r="AO239" s="1">
        <v>2000.2071533203125</v>
      </c>
      <c r="AP239" s="1">
        <v>0.5</v>
      </c>
      <c r="AQ239">
        <f t="shared" si="490"/>
        <v>99.927462893495957</v>
      </c>
      <c r="AR239">
        <f t="shared" si="491"/>
        <v>1.9183841124929715</v>
      </c>
      <c r="AS239">
        <f t="shared" si="492"/>
        <v>2.2400808530101228</v>
      </c>
      <c r="AT239">
        <f t="shared" si="493"/>
        <v>26.026229858398438</v>
      </c>
      <c r="AU239" s="1">
        <v>1.74</v>
      </c>
      <c r="AV239">
        <f t="shared" si="494"/>
        <v>4.9971962451934813</v>
      </c>
      <c r="AW239" s="1">
        <v>1</v>
      </c>
      <c r="AX239">
        <f t="shared" si="495"/>
        <v>9.9943924903869625</v>
      </c>
      <c r="AY239" s="1">
        <v>26.045278549194336</v>
      </c>
      <c r="AZ239" s="1">
        <v>26.026229858398438</v>
      </c>
      <c r="BA239" s="1">
        <v>27.157123565673828</v>
      </c>
      <c r="BB239" s="1">
        <v>100.42909240722656</v>
      </c>
      <c r="BC239" s="1">
        <v>99.876472473144531</v>
      </c>
      <c r="BD239" s="1">
        <v>13.155353546142578</v>
      </c>
      <c r="BE239" s="1">
        <v>14.251392364501953</v>
      </c>
      <c r="BF239" s="1">
        <v>31.087564468383789</v>
      </c>
      <c r="BG239" s="1">
        <v>33.677627563476562</v>
      </c>
      <c r="BH239" s="1">
        <v>300.20993041992188</v>
      </c>
      <c r="BI239" s="1">
        <v>2000.2071533203125</v>
      </c>
      <c r="BJ239" s="1">
        <v>99.036712646484375</v>
      </c>
      <c r="BK239" s="1">
        <v>79.951370239257812</v>
      </c>
      <c r="BL239" s="1">
        <v>-2.135249137878418</v>
      </c>
      <c r="BM239" s="1">
        <v>-0.27391251921653748</v>
      </c>
      <c r="BN239" s="1">
        <v>0.5</v>
      </c>
      <c r="BO239" s="1">
        <v>-1.355140209197998</v>
      </c>
      <c r="BP239" s="1">
        <v>7.355140209197998</v>
      </c>
      <c r="BQ239" s="1">
        <v>1</v>
      </c>
      <c r="BR239" s="1">
        <v>0</v>
      </c>
      <c r="BS239" s="1">
        <v>0.15999999642372131</v>
      </c>
      <c r="BT239" s="1">
        <v>111115</v>
      </c>
      <c r="BU239">
        <f t="shared" si="496"/>
        <v>1.7253444277007002</v>
      </c>
      <c r="BV239">
        <f t="shared" si="497"/>
        <v>1.9183841124929715E-3</v>
      </c>
      <c r="BW239">
        <f t="shared" si="498"/>
        <v>299.17622985839841</v>
      </c>
      <c r="BX239">
        <f t="shared" si="499"/>
        <v>299.19527854919431</v>
      </c>
      <c r="BY239">
        <f t="shared" si="500"/>
        <v>320.03313737795179</v>
      </c>
      <c r="BZ239">
        <f t="shared" si="501"/>
        <v>0.8780048023981164</v>
      </c>
      <c r="CA239">
        <f t="shared" si="502"/>
        <v>3.3794992003693505</v>
      </c>
      <c r="CB239">
        <f t="shared" si="503"/>
        <v>42.269434410643093</v>
      </c>
      <c r="CC239">
        <f t="shared" si="504"/>
        <v>28.01804204614114</v>
      </c>
      <c r="CD239">
        <f t="shared" si="505"/>
        <v>26.035754203796387</v>
      </c>
      <c r="CE239">
        <f t="shared" si="506"/>
        <v>3.3814039361960972</v>
      </c>
      <c r="CF239">
        <f t="shared" si="507"/>
        <v>6.6534620133976013E-2</v>
      </c>
      <c r="CG239">
        <f t="shared" si="508"/>
        <v>1.1394183473592274</v>
      </c>
      <c r="CH239">
        <f t="shared" si="509"/>
        <v>2.2419855888368696</v>
      </c>
      <c r="CI239">
        <f t="shared" si="510"/>
        <v>4.1623970549224995E-2</v>
      </c>
      <c r="CJ239">
        <f t="shared" si="511"/>
        <v>6.195107004470306</v>
      </c>
      <c r="CK239">
        <f t="shared" si="512"/>
        <v>0.77581773935997544</v>
      </c>
      <c r="CL239">
        <f t="shared" si="513"/>
        <v>32.241996489912708</v>
      </c>
      <c r="CM239">
        <f t="shared" si="514"/>
        <v>99.773563898465795</v>
      </c>
      <c r="CN239">
        <f t="shared" si="515"/>
        <v>2.461957979651856E-3</v>
      </c>
      <c r="CO239">
        <f t="shared" si="516"/>
        <v>0</v>
      </c>
      <c r="CP239">
        <f t="shared" si="517"/>
        <v>1750.1321579625796</v>
      </c>
      <c r="CQ239">
        <f t="shared" si="518"/>
        <v>333.95050048828125</v>
      </c>
      <c r="CR239">
        <f t="shared" si="519"/>
        <v>0.11419419092307492</v>
      </c>
      <c r="CS239">
        <v>-9999</v>
      </c>
    </row>
    <row r="240" spans="1:97" x14ac:dyDescent="0.2">
      <c r="A240" t="s">
        <v>125</v>
      </c>
      <c r="B240" t="s">
        <v>127</v>
      </c>
      <c r="C240" t="s">
        <v>224</v>
      </c>
      <c r="D240">
        <v>1</v>
      </c>
      <c r="E240">
        <v>3</v>
      </c>
      <c r="F240" t="s">
        <v>187</v>
      </c>
      <c r="G240" t="s">
        <v>135</v>
      </c>
      <c r="H240" t="s">
        <v>338</v>
      </c>
      <c r="I240">
        <v>3</v>
      </c>
      <c r="J240" s="8">
        <v>20130621</v>
      </c>
      <c r="K240" t="s">
        <v>160</v>
      </c>
      <c r="L240" t="s">
        <v>140</v>
      </c>
      <c r="M240" t="s">
        <v>143</v>
      </c>
      <c r="N240">
        <v>0</v>
      </c>
      <c r="O240" s="1">
        <v>20</v>
      </c>
      <c r="P240" s="1" t="s">
        <v>357</v>
      </c>
      <c r="Q240" s="1">
        <v>3801.9999998621643</v>
      </c>
      <c r="R240" s="1">
        <v>0</v>
      </c>
      <c r="S240">
        <f t="shared" si="480"/>
        <v>5.0379876850058727</v>
      </c>
      <c r="T240">
        <f t="shared" si="481"/>
        <v>6.4153852983320686E-2</v>
      </c>
      <c r="U240">
        <f t="shared" si="482"/>
        <v>111.49742218925438</v>
      </c>
      <c r="V240" s="1">
        <v>19</v>
      </c>
      <c r="W240" s="1">
        <v>19</v>
      </c>
      <c r="X240" s="1">
        <v>0</v>
      </c>
      <c r="Y240" s="1">
        <v>0</v>
      </c>
      <c r="Z240" s="1">
        <v>610.867919921875</v>
      </c>
      <c r="AA240" s="1">
        <v>964.488037109375</v>
      </c>
      <c r="AB240" s="1">
        <v>845.79058837890625</v>
      </c>
      <c r="AC240">
        <v>-9999</v>
      </c>
      <c r="AD240">
        <f t="shared" si="483"/>
        <v>0.36664023148210256</v>
      </c>
      <c r="AE240">
        <f t="shared" si="484"/>
        <v>0.12306782890352035</v>
      </c>
      <c r="AF240" s="1">
        <v>-1</v>
      </c>
      <c r="AG240" s="1">
        <v>0.87</v>
      </c>
      <c r="AH240" s="1">
        <v>0.92</v>
      </c>
      <c r="AI240" s="1">
        <v>9.9509038925170898</v>
      </c>
      <c r="AJ240">
        <f t="shared" si="485"/>
        <v>0.87497545194625848</v>
      </c>
      <c r="AK240">
        <f t="shared" si="486"/>
        <v>3.4497431786405979E-3</v>
      </c>
      <c r="AL240">
        <f t="shared" si="487"/>
        <v>0.33566373337162775</v>
      </c>
      <c r="AM240">
        <f t="shared" si="488"/>
        <v>1.5788814662795274</v>
      </c>
      <c r="AN240">
        <f t="shared" si="489"/>
        <v>-1</v>
      </c>
      <c r="AO240" s="1">
        <v>2000.3665771484375</v>
      </c>
      <c r="AP240" s="1">
        <v>0.5</v>
      </c>
      <c r="AQ240">
        <f t="shared" si="490"/>
        <v>107.70106597220432</v>
      </c>
      <c r="AR240">
        <f t="shared" si="491"/>
        <v>1.8570825869851766</v>
      </c>
      <c r="AS240">
        <f t="shared" si="492"/>
        <v>2.2631000027449977</v>
      </c>
      <c r="AT240">
        <f t="shared" si="493"/>
        <v>26.134384155273438</v>
      </c>
      <c r="AU240" s="1">
        <v>1.74</v>
      </c>
      <c r="AV240">
        <f t="shared" si="494"/>
        <v>4.9971962451934813</v>
      </c>
      <c r="AW240" s="1">
        <v>1</v>
      </c>
      <c r="AX240">
        <f t="shared" si="495"/>
        <v>9.9943924903869625</v>
      </c>
      <c r="AY240" s="1">
        <v>26.070915222167969</v>
      </c>
      <c r="AZ240" s="1">
        <v>26.134384155273438</v>
      </c>
      <c r="BA240" s="1">
        <v>27.160377502441406</v>
      </c>
      <c r="BB240" s="1">
        <v>249.34890747070312</v>
      </c>
      <c r="BC240" s="1">
        <v>246.16384887695312</v>
      </c>
      <c r="BD240" s="1">
        <v>13.173708915710449</v>
      </c>
      <c r="BE240" s="1">
        <v>14.23477840423584</v>
      </c>
      <c r="BF240" s="1">
        <v>31.083600997924805</v>
      </c>
      <c r="BG240" s="1">
        <v>33.587211608886719</v>
      </c>
      <c r="BH240" s="1">
        <v>300.19961547851562</v>
      </c>
      <c r="BI240" s="1">
        <v>2000.3665771484375</v>
      </c>
      <c r="BJ240" s="1">
        <v>99.222183227539062</v>
      </c>
      <c r="BK240" s="1">
        <v>79.950927734375</v>
      </c>
      <c r="BL240" s="1">
        <v>-2.571070671081543</v>
      </c>
      <c r="BM240" s="1">
        <v>-0.27179345488548279</v>
      </c>
      <c r="BN240" s="1">
        <v>0.5</v>
      </c>
      <c r="BO240" s="1">
        <v>-1.355140209197998</v>
      </c>
      <c r="BP240" s="1">
        <v>7.355140209197998</v>
      </c>
      <c r="BQ240" s="1">
        <v>1</v>
      </c>
      <c r="BR240" s="1">
        <v>0</v>
      </c>
      <c r="BS240" s="1">
        <v>0.15999999642372131</v>
      </c>
      <c r="BT240" s="1">
        <v>111115</v>
      </c>
      <c r="BU240">
        <f t="shared" si="496"/>
        <v>1.7252851464282506</v>
      </c>
      <c r="BV240">
        <f t="shared" si="497"/>
        <v>1.8570825869851765E-3</v>
      </c>
      <c r="BW240">
        <f t="shared" si="498"/>
        <v>299.28438415527341</v>
      </c>
      <c r="BX240">
        <f t="shared" si="499"/>
        <v>299.22091522216795</v>
      </c>
      <c r="BY240">
        <f t="shared" si="500"/>
        <v>320.05864518988164</v>
      </c>
      <c r="BZ240">
        <f t="shared" si="501"/>
        <v>0.88458113728364685</v>
      </c>
      <c r="CA240">
        <f t="shared" si="502"/>
        <v>3.4011837422568991</v>
      </c>
      <c r="CB240">
        <f t="shared" si="503"/>
        <v>42.540891502307808</v>
      </c>
      <c r="CC240">
        <f t="shared" si="504"/>
        <v>28.306113098071968</v>
      </c>
      <c r="CD240">
        <f t="shared" si="505"/>
        <v>26.102649688720703</v>
      </c>
      <c r="CE240">
        <f t="shared" si="506"/>
        <v>3.3948085368574556</v>
      </c>
      <c r="CF240">
        <f t="shared" si="507"/>
        <v>6.37446768745564E-2</v>
      </c>
      <c r="CG240">
        <f t="shared" si="508"/>
        <v>1.1380837395119014</v>
      </c>
      <c r="CH240">
        <f t="shared" si="509"/>
        <v>2.2567247973455542</v>
      </c>
      <c r="CI240">
        <f t="shared" si="510"/>
        <v>3.9876984014193269E-2</v>
      </c>
      <c r="CJ240">
        <f t="shared" si="511"/>
        <v>8.9143223440221782</v>
      </c>
      <c r="CK240">
        <f t="shared" si="512"/>
        <v>0.45293987195084529</v>
      </c>
      <c r="CL240">
        <f t="shared" si="513"/>
        <v>31.954111940914455</v>
      </c>
      <c r="CM240">
        <f t="shared" si="514"/>
        <v>245.48333894287762</v>
      </c>
      <c r="CN240">
        <f t="shared" si="515"/>
        <v>6.5578553370209038E-3</v>
      </c>
      <c r="CO240">
        <f t="shared" si="516"/>
        <v>0</v>
      </c>
      <c r="CP240">
        <f t="shared" si="517"/>
        <v>1750.2716498986442</v>
      </c>
      <c r="CQ240">
        <f t="shared" si="518"/>
        <v>353.6201171875</v>
      </c>
      <c r="CR240">
        <f t="shared" si="519"/>
        <v>0.12306782890352035</v>
      </c>
      <c r="CS240">
        <v>-9999</v>
      </c>
    </row>
    <row r="241" spans="1:97" x14ac:dyDescent="0.2">
      <c r="A241" t="s">
        <v>125</v>
      </c>
      <c r="B241" t="s">
        <v>127</v>
      </c>
      <c r="C241" t="s">
        <v>224</v>
      </c>
      <c r="D241">
        <v>1</v>
      </c>
      <c r="E241">
        <v>3</v>
      </c>
      <c r="F241" t="s">
        <v>187</v>
      </c>
      <c r="G241" t="s">
        <v>135</v>
      </c>
      <c r="H241" t="s">
        <v>338</v>
      </c>
      <c r="I241">
        <v>3</v>
      </c>
      <c r="J241" s="8">
        <v>20130621</v>
      </c>
      <c r="K241" t="s">
        <v>160</v>
      </c>
      <c r="L241" t="s">
        <v>140</v>
      </c>
      <c r="M241" t="s">
        <v>143</v>
      </c>
      <c r="N241">
        <v>0</v>
      </c>
      <c r="O241" s="1">
        <v>21</v>
      </c>
      <c r="P241" s="1" t="s">
        <v>358</v>
      </c>
      <c r="Q241" s="1">
        <v>3941.4999995520338</v>
      </c>
      <c r="R241" s="1">
        <v>0</v>
      </c>
      <c r="S241">
        <f t="shared" si="480"/>
        <v>8.9550539450335531</v>
      </c>
      <c r="T241">
        <f t="shared" si="481"/>
        <v>6.0568962155214762E-2</v>
      </c>
      <c r="U241">
        <f t="shared" si="482"/>
        <v>143.02210388203105</v>
      </c>
      <c r="V241" s="1">
        <v>20</v>
      </c>
      <c r="W241" s="1">
        <v>20</v>
      </c>
      <c r="X241" s="1">
        <v>0</v>
      </c>
      <c r="Y241" s="1">
        <v>0</v>
      </c>
      <c r="Z241" s="1">
        <v>607.4326171875</v>
      </c>
      <c r="AA241" s="1">
        <v>982.6546630859375</v>
      </c>
      <c r="AB241" s="1">
        <v>843.3175048828125</v>
      </c>
      <c r="AC241">
        <v>-9999</v>
      </c>
      <c r="AD241">
        <f t="shared" si="483"/>
        <v>0.38184528094548176</v>
      </c>
      <c r="AE241">
        <f t="shared" si="484"/>
        <v>0.14179666920375603</v>
      </c>
      <c r="AF241" s="1">
        <v>-1</v>
      </c>
      <c r="AG241" s="1">
        <v>0.87</v>
      </c>
      <c r="AH241" s="1">
        <v>0.92</v>
      </c>
      <c r="AI241" s="1">
        <v>9.9509038925170898</v>
      </c>
      <c r="AJ241">
        <f t="shared" si="485"/>
        <v>0.87497545194625848</v>
      </c>
      <c r="AK241">
        <f t="shared" si="486"/>
        <v>5.6859351954289738E-3</v>
      </c>
      <c r="AL241">
        <f t="shared" si="487"/>
        <v>0.37134587300032956</v>
      </c>
      <c r="AM241">
        <f t="shared" si="488"/>
        <v>1.6177179744409664</v>
      </c>
      <c r="AN241">
        <f t="shared" si="489"/>
        <v>-1</v>
      </c>
      <c r="AO241" s="1">
        <v>2000.9942626953125</v>
      </c>
      <c r="AP241" s="1">
        <v>0.5</v>
      </c>
      <c r="AQ241">
        <f t="shared" si="490"/>
        <v>124.13028311369733</v>
      </c>
      <c r="AR241">
        <f t="shared" si="491"/>
        <v>1.7629786954137088</v>
      </c>
      <c r="AS241">
        <f t="shared" si="492"/>
        <v>2.2748712509006115</v>
      </c>
      <c r="AT241">
        <f t="shared" si="493"/>
        <v>26.158651351928711</v>
      </c>
      <c r="AU241" s="1">
        <v>1.74</v>
      </c>
      <c r="AV241">
        <f t="shared" si="494"/>
        <v>4.9971962451934813</v>
      </c>
      <c r="AW241" s="1">
        <v>1</v>
      </c>
      <c r="AX241">
        <f t="shared" si="495"/>
        <v>9.9943924903869625</v>
      </c>
      <c r="AY241" s="1">
        <v>26.064435958862305</v>
      </c>
      <c r="AZ241" s="1">
        <v>26.158651351928711</v>
      </c>
      <c r="BA241" s="1">
        <v>27.157089233398438</v>
      </c>
      <c r="BB241" s="1">
        <v>398.9560546875</v>
      </c>
      <c r="BC241" s="1">
        <v>393.36270141601562</v>
      </c>
      <c r="BD241" s="1">
        <v>13.140618324279785</v>
      </c>
      <c r="BE241" s="1">
        <v>14.148174285888672</v>
      </c>
      <c r="BF241" s="1">
        <v>31.018363952636719</v>
      </c>
      <c r="BG241" s="1">
        <v>33.396697998046875</v>
      </c>
      <c r="BH241" s="1">
        <v>300.15029907226562</v>
      </c>
      <c r="BI241" s="1">
        <v>2000.9942626953125</v>
      </c>
      <c r="BJ241" s="1">
        <v>102.16331481933594</v>
      </c>
      <c r="BK241" s="1">
        <v>79.953399658203125</v>
      </c>
      <c r="BL241" s="1">
        <v>-2.990229606628418</v>
      </c>
      <c r="BM241" s="1">
        <v>-0.27278146147727966</v>
      </c>
      <c r="BN241" s="1">
        <v>0.5</v>
      </c>
      <c r="BO241" s="1">
        <v>-1.355140209197998</v>
      </c>
      <c r="BP241" s="1">
        <v>7.355140209197998</v>
      </c>
      <c r="BQ241" s="1">
        <v>1</v>
      </c>
      <c r="BR241" s="1">
        <v>0</v>
      </c>
      <c r="BS241" s="1">
        <v>0.15999999642372131</v>
      </c>
      <c r="BT241" s="1">
        <v>111115</v>
      </c>
      <c r="BU241">
        <f t="shared" si="496"/>
        <v>1.7250017188061242</v>
      </c>
      <c r="BV241">
        <f t="shared" si="497"/>
        <v>1.7629786954137087E-3</v>
      </c>
      <c r="BW241">
        <f t="shared" si="498"/>
        <v>299.30865135192869</v>
      </c>
      <c r="BX241">
        <f t="shared" si="499"/>
        <v>299.21443595886228</v>
      </c>
      <c r="BY241">
        <f t="shared" si="500"/>
        <v>320.15907487513687</v>
      </c>
      <c r="BZ241">
        <f t="shared" si="501"/>
        <v>0.89908416703395166</v>
      </c>
      <c r="CA241">
        <f t="shared" si="502"/>
        <v>3.4060658840141813</v>
      </c>
      <c r="CB241">
        <f t="shared" si="503"/>
        <v>42.60063860417376</v>
      </c>
      <c r="CC241">
        <f t="shared" si="504"/>
        <v>28.452464318285088</v>
      </c>
      <c r="CD241">
        <f t="shared" si="505"/>
        <v>26.111543655395508</v>
      </c>
      <c r="CE241">
        <f t="shared" si="506"/>
        <v>3.3965942115455228</v>
      </c>
      <c r="CF241">
        <f t="shared" si="507"/>
        <v>6.0204107531567019E-2</v>
      </c>
      <c r="CG241">
        <f t="shared" si="508"/>
        <v>1.1311946331135696</v>
      </c>
      <c r="CH241">
        <f t="shared" si="509"/>
        <v>2.2653995784319534</v>
      </c>
      <c r="CI241">
        <f t="shared" si="510"/>
        <v>3.7660177893822165E-2</v>
      </c>
      <c r="CJ241">
        <f t="shared" si="511"/>
        <v>11.435103431637074</v>
      </c>
      <c r="CK241">
        <f t="shared" si="512"/>
        <v>0.36358837115767262</v>
      </c>
      <c r="CL241">
        <f t="shared" si="513"/>
        <v>31.674814009860476</v>
      </c>
      <c r="CM241">
        <f t="shared" si="514"/>
        <v>392.15309084314458</v>
      </c>
      <c r="CN241">
        <f t="shared" si="515"/>
        <v>7.2331361088432879E-3</v>
      </c>
      <c r="CO241">
        <f t="shared" si="516"/>
        <v>0</v>
      </c>
      <c r="CP241">
        <f t="shared" si="517"/>
        <v>1750.8208593437014</v>
      </c>
      <c r="CQ241">
        <f t="shared" si="518"/>
        <v>375.2220458984375</v>
      </c>
      <c r="CR241">
        <f t="shared" si="519"/>
        <v>0.14179666920375603</v>
      </c>
      <c r="CS241">
        <v>-9999</v>
      </c>
    </row>
    <row r="242" spans="1:97" x14ac:dyDescent="0.2">
      <c r="A242" t="s">
        <v>125</v>
      </c>
      <c r="B242" t="s">
        <v>127</v>
      </c>
      <c r="C242" t="s">
        <v>224</v>
      </c>
      <c r="D242">
        <v>1</v>
      </c>
      <c r="E242">
        <v>3</v>
      </c>
      <c r="F242" t="s">
        <v>187</v>
      </c>
      <c r="G242" t="s">
        <v>135</v>
      </c>
      <c r="H242" t="s">
        <v>338</v>
      </c>
      <c r="I242">
        <v>3</v>
      </c>
      <c r="J242" s="8">
        <v>20130621</v>
      </c>
      <c r="K242" t="s">
        <v>160</v>
      </c>
      <c r="L242" t="s">
        <v>140</v>
      </c>
      <c r="M242" t="s">
        <v>143</v>
      </c>
      <c r="N242">
        <v>0</v>
      </c>
      <c r="O242" s="1">
        <v>22</v>
      </c>
      <c r="P242" s="1" t="s">
        <v>359</v>
      </c>
      <c r="Q242" s="1">
        <v>4074.4999999655411</v>
      </c>
      <c r="R242" s="1">
        <v>0</v>
      </c>
      <c r="S242">
        <f t="shared" si="480"/>
        <v>20.85463123626031</v>
      </c>
      <c r="T242">
        <f t="shared" si="481"/>
        <v>5.7434541482515741E-2</v>
      </c>
      <c r="U242">
        <f t="shared" si="482"/>
        <v>276.13643504127003</v>
      </c>
      <c r="V242" s="1">
        <v>21</v>
      </c>
      <c r="W242" s="1">
        <v>21</v>
      </c>
      <c r="X242" s="1">
        <v>0</v>
      </c>
      <c r="Y242" s="1">
        <v>0</v>
      </c>
      <c r="Z242" s="1">
        <v>595.96533203125</v>
      </c>
      <c r="AA242" s="1">
        <v>1046.647216796875</v>
      </c>
      <c r="AB242" s="1">
        <v>850.314697265625</v>
      </c>
      <c r="AC242">
        <v>-9999</v>
      </c>
      <c r="AD242">
        <f t="shared" si="483"/>
        <v>0.43059578961560435</v>
      </c>
      <c r="AE242">
        <f t="shared" si="484"/>
        <v>0.18758232609847245</v>
      </c>
      <c r="AF242" s="1">
        <v>-1</v>
      </c>
      <c r="AG242" s="1">
        <v>0.87</v>
      </c>
      <c r="AH242" s="1">
        <v>0.92</v>
      </c>
      <c r="AI242" s="1">
        <v>9.9509038925170898</v>
      </c>
      <c r="AJ242">
        <f t="shared" si="485"/>
        <v>0.87497545194625848</v>
      </c>
      <c r="AK242">
        <f t="shared" si="486"/>
        <v>1.2493113099028954E-2</v>
      </c>
      <c r="AL242">
        <f t="shared" si="487"/>
        <v>0.43563437131126714</v>
      </c>
      <c r="AM242">
        <f t="shared" si="488"/>
        <v>1.7562216467014109</v>
      </c>
      <c r="AN242">
        <f t="shared" si="489"/>
        <v>-1</v>
      </c>
      <c r="AO242" s="1">
        <v>1999.2952880859375</v>
      </c>
      <c r="AP242" s="1">
        <v>0.5</v>
      </c>
      <c r="AQ242">
        <f t="shared" si="490"/>
        <v>164.07209839638313</v>
      </c>
      <c r="AR242">
        <f t="shared" si="491"/>
        <v>1.6699847852989016</v>
      </c>
      <c r="AS242">
        <f t="shared" si="492"/>
        <v>2.2722159808850444</v>
      </c>
      <c r="AT242">
        <f t="shared" si="493"/>
        <v>26.098371505737305</v>
      </c>
      <c r="AU242" s="1">
        <v>1.74</v>
      </c>
      <c r="AV242">
        <f t="shared" si="494"/>
        <v>4.9971962451934813</v>
      </c>
      <c r="AW242" s="1">
        <v>1</v>
      </c>
      <c r="AX242">
        <f t="shared" si="495"/>
        <v>9.9943924903869625</v>
      </c>
      <c r="AY242" s="1">
        <v>26.062009811401367</v>
      </c>
      <c r="AZ242" s="1">
        <v>26.098371505737305</v>
      </c>
      <c r="BA242" s="1">
        <v>27.163087844848633</v>
      </c>
      <c r="BB242" s="1">
        <v>900.098388671875</v>
      </c>
      <c r="BC242" s="1">
        <v>887.1517333984375</v>
      </c>
      <c r="BD242" s="1">
        <v>13.074657440185547</v>
      </c>
      <c r="BE242" s="1">
        <v>14.029047012329102</v>
      </c>
      <c r="BF242" s="1">
        <v>30.868850708007812</v>
      </c>
      <c r="BG242" s="1">
        <v>33.12213134765625</v>
      </c>
      <c r="BH242" s="1">
        <v>300.1927490234375</v>
      </c>
      <c r="BI242" s="1">
        <v>1999.2952880859375</v>
      </c>
      <c r="BJ242" s="1">
        <v>108.18341064453125</v>
      </c>
      <c r="BK242" s="1">
        <v>79.957954406738281</v>
      </c>
      <c r="BL242" s="1">
        <v>-4.542536735534668</v>
      </c>
      <c r="BM242" s="1">
        <v>-0.26718530058860779</v>
      </c>
      <c r="BN242" s="1">
        <v>0.75</v>
      </c>
      <c r="BO242" s="1">
        <v>-1.355140209197998</v>
      </c>
      <c r="BP242" s="1">
        <v>7.355140209197998</v>
      </c>
      <c r="BQ242" s="1">
        <v>1</v>
      </c>
      <c r="BR242" s="1">
        <v>0</v>
      </c>
      <c r="BS242" s="1">
        <v>0.15999999642372131</v>
      </c>
      <c r="BT242" s="1">
        <v>111115</v>
      </c>
      <c r="BU242">
        <f t="shared" si="496"/>
        <v>1.7252456840427441</v>
      </c>
      <c r="BV242">
        <f t="shared" si="497"/>
        <v>1.6699847852989017E-3</v>
      </c>
      <c r="BW242">
        <f t="shared" si="498"/>
        <v>299.24837150573728</v>
      </c>
      <c r="BX242">
        <f t="shared" si="499"/>
        <v>299.21200981140134</v>
      </c>
      <c r="BY242">
        <f t="shared" si="500"/>
        <v>319.88723894371287</v>
      </c>
      <c r="BZ242">
        <f t="shared" si="501"/>
        <v>0.91586398941322855</v>
      </c>
      <c r="CA242">
        <f t="shared" si="502"/>
        <v>3.3939498822668428</v>
      </c>
      <c r="CB242">
        <f t="shared" si="503"/>
        <v>42.446682227538645</v>
      </c>
      <c r="CC242">
        <f t="shared" si="504"/>
        <v>28.417635215209543</v>
      </c>
      <c r="CD242">
        <f t="shared" si="505"/>
        <v>26.080190658569336</v>
      </c>
      <c r="CE242">
        <f t="shared" si="506"/>
        <v>3.3903030027709922</v>
      </c>
      <c r="CF242">
        <f t="shared" si="507"/>
        <v>5.7106369644217274E-2</v>
      </c>
      <c r="CG242">
        <f t="shared" si="508"/>
        <v>1.1217339013817982</v>
      </c>
      <c r="CH242">
        <f t="shared" si="509"/>
        <v>2.2685691013891942</v>
      </c>
      <c r="CI242">
        <f t="shared" si="510"/>
        <v>3.5720820846957352E-2</v>
      </c>
      <c r="CJ242">
        <f t="shared" si="511"/>
        <v>22.079304483069119</v>
      </c>
      <c r="CK242">
        <f t="shared" si="512"/>
        <v>0.31126178831152851</v>
      </c>
      <c r="CL242">
        <f t="shared" si="513"/>
        <v>31.499205899078355</v>
      </c>
      <c r="CM242">
        <f t="shared" si="514"/>
        <v>884.3347785714152</v>
      </c>
      <c r="CN242">
        <f t="shared" si="515"/>
        <v>7.428231244297554E-3</v>
      </c>
      <c r="CO242">
        <f t="shared" si="516"/>
        <v>0</v>
      </c>
      <c r="CP242">
        <f t="shared" si="517"/>
        <v>1749.3342982670183</v>
      </c>
      <c r="CQ242">
        <f t="shared" si="518"/>
        <v>450.681884765625</v>
      </c>
      <c r="CR242">
        <f t="shared" si="519"/>
        <v>0.18758232609847245</v>
      </c>
      <c r="CS242">
        <v>-9999</v>
      </c>
    </row>
    <row r="243" spans="1:97" x14ac:dyDescent="0.2">
      <c r="A243" t="s">
        <v>125</v>
      </c>
      <c r="B243" t="s">
        <v>127</v>
      </c>
      <c r="C243" t="s">
        <v>224</v>
      </c>
      <c r="D243">
        <v>1</v>
      </c>
      <c r="E243">
        <v>3</v>
      </c>
      <c r="F243" t="s">
        <v>187</v>
      </c>
      <c r="G243" t="s">
        <v>135</v>
      </c>
      <c r="H243" t="s">
        <v>338</v>
      </c>
      <c r="I243">
        <v>3</v>
      </c>
      <c r="J243" s="8">
        <v>20130621</v>
      </c>
      <c r="K243" t="s">
        <v>160</v>
      </c>
      <c r="L243" t="s">
        <v>140</v>
      </c>
      <c r="M243" t="s">
        <v>143</v>
      </c>
      <c r="N243">
        <v>0</v>
      </c>
      <c r="O243" s="1">
        <v>23</v>
      </c>
      <c r="P243" s="1" t="s">
        <v>360</v>
      </c>
      <c r="Q243" s="1">
        <v>4186.4999996898696</v>
      </c>
      <c r="R243" s="1">
        <v>0</v>
      </c>
      <c r="S243">
        <f t="shared" si="480"/>
        <v>26.164972834119919</v>
      </c>
      <c r="T243">
        <f t="shared" si="481"/>
        <v>5.441656377387407E-2</v>
      </c>
      <c r="U243">
        <f t="shared" si="482"/>
        <v>372.86808095057836</v>
      </c>
      <c r="V243" s="1">
        <v>22</v>
      </c>
      <c r="W243" s="1">
        <v>22</v>
      </c>
      <c r="X243" s="1">
        <v>0</v>
      </c>
      <c r="Y243" s="1">
        <v>0</v>
      </c>
      <c r="Z243" s="1">
        <v>600.0390625</v>
      </c>
      <c r="AA243" s="1">
        <v>1091.62744140625</v>
      </c>
      <c r="AB243" s="1">
        <v>866.5682373046875</v>
      </c>
      <c r="AC243">
        <v>-9999</v>
      </c>
      <c r="AD243">
        <f t="shared" si="483"/>
        <v>0.45032614632056051</v>
      </c>
      <c r="AE243">
        <f t="shared" si="484"/>
        <v>0.20616851094512431</v>
      </c>
      <c r="AF243" s="1">
        <v>-1</v>
      </c>
      <c r="AG243" s="1">
        <v>0.87</v>
      </c>
      <c r="AH243" s="1">
        <v>0.92</v>
      </c>
      <c r="AI243" s="1">
        <v>9.9509038925170898</v>
      </c>
      <c r="AJ243">
        <f t="shared" si="485"/>
        <v>0.87497545194625848</v>
      </c>
      <c r="AK243">
        <f t="shared" si="486"/>
        <v>1.5510858212759739E-2</v>
      </c>
      <c r="AL243">
        <f t="shared" si="487"/>
        <v>0.45782043221262392</v>
      </c>
      <c r="AM243">
        <f t="shared" si="488"/>
        <v>1.8192606275633096</v>
      </c>
      <c r="AN243">
        <f t="shared" si="489"/>
        <v>-1</v>
      </c>
      <c r="AO243" s="1">
        <v>2001.601318359375</v>
      </c>
      <c r="AP243" s="1">
        <v>0.5</v>
      </c>
      <c r="AQ243">
        <f t="shared" si="490"/>
        <v>180.53681886112699</v>
      </c>
      <c r="AR243">
        <f t="shared" si="491"/>
        <v>1.5887144989077999</v>
      </c>
      <c r="AS243">
        <f t="shared" si="492"/>
        <v>2.280922342851273</v>
      </c>
      <c r="AT243">
        <f t="shared" si="493"/>
        <v>26.108230590820312</v>
      </c>
      <c r="AU243" s="1">
        <v>1.74</v>
      </c>
      <c r="AV243">
        <f t="shared" si="494"/>
        <v>4.9971962451934813</v>
      </c>
      <c r="AW243" s="1">
        <v>1</v>
      </c>
      <c r="AX243">
        <f t="shared" si="495"/>
        <v>9.9943924903869625</v>
      </c>
      <c r="AY243" s="1">
        <v>26.057897567749023</v>
      </c>
      <c r="AZ243" s="1">
        <v>26.108230590820312</v>
      </c>
      <c r="BA243" s="1">
        <v>27.157102584838867</v>
      </c>
      <c r="BB243" s="1">
        <v>1198.525634765625</v>
      </c>
      <c r="BC243" s="1">
        <v>1182.2701416015625</v>
      </c>
      <c r="BD243" s="1">
        <v>13.036760330200195</v>
      </c>
      <c r="BE243" s="1">
        <v>13.944828987121582</v>
      </c>
      <c r="BF243" s="1">
        <v>30.787044525146484</v>
      </c>
      <c r="BG243" s="1">
        <v>32.931499481201172</v>
      </c>
      <c r="BH243" s="1">
        <v>300.17715454101562</v>
      </c>
      <c r="BI243" s="1">
        <v>2001.601318359375</v>
      </c>
      <c r="BJ243" s="1">
        <v>107.19760894775391</v>
      </c>
      <c r="BK243" s="1">
        <v>79.958427429199219</v>
      </c>
      <c r="BL243" s="1">
        <v>-5.303156852722168</v>
      </c>
      <c r="BM243" s="1">
        <v>-0.26499184966087341</v>
      </c>
      <c r="BN243" s="1">
        <v>0.5</v>
      </c>
      <c r="BO243" s="1">
        <v>-1.355140209197998</v>
      </c>
      <c r="BP243" s="1">
        <v>7.355140209197998</v>
      </c>
      <c r="BQ243" s="1">
        <v>1</v>
      </c>
      <c r="BR243" s="1">
        <v>0</v>
      </c>
      <c r="BS243" s="1">
        <v>0.15999999642372131</v>
      </c>
      <c r="BT243" s="1">
        <v>111115</v>
      </c>
      <c r="BU243">
        <f t="shared" si="496"/>
        <v>1.7251560605805496</v>
      </c>
      <c r="BV243">
        <f t="shared" si="497"/>
        <v>1.5887144989078E-3</v>
      </c>
      <c r="BW243">
        <f t="shared" si="498"/>
        <v>299.25823059082029</v>
      </c>
      <c r="BX243">
        <f t="shared" si="499"/>
        <v>299.207897567749</v>
      </c>
      <c r="BY243">
        <f t="shared" si="500"/>
        <v>320.25620377921587</v>
      </c>
      <c r="BZ243">
        <f t="shared" si="501"/>
        <v>0.92998675715325241</v>
      </c>
      <c r="CA243">
        <f t="shared" si="502"/>
        <v>3.3959289394306276</v>
      </c>
      <c r="CB243">
        <f t="shared" si="503"/>
        <v>42.471182195743161</v>
      </c>
      <c r="CC243">
        <f t="shared" si="504"/>
        <v>28.526353208621579</v>
      </c>
      <c r="CD243">
        <f t="shared" si="505"/>
        <v>26.083064079284668</v>
      </c>
      <c r="CE243">
        <f t="shared" si="506"/>
        <v>3.3908791517964816</v>
      </c>
      <c r="CF243">
        <f t="shared" si="507"/>
        <v>5.4121885827761645E-2</v>
      </c>
      <c r="CG243">
        <f t="shared" si="508"/>
        <v>1.1150065965793547</v>
      </c>
      <c r="CH243">
        <f t="shared" si="509"/>
        <v>2.2758725552171271</v>
      </c>
      <c r="CI243">
        <f t="shared" si="510"/>
        <v>3.3852530759644471E-2</v>
      </c>
      <c r="CJ243">
        <f t="shared" si="511"/>
        <v>29.813945391351602</v>
      </c>
      <c r="CK243">
        <f t="shared" si="512"/>
        <v>0.31538314961204428</v>
      </c>
      <c r="CL243">
        <f t="shared" si="513"/>
        <v>31.258279903580821</v>
      </c>
      <c r="CM243">
        <f t="shared" si="514"/>
        <v>1178.7358884330947</v>
      </c>
      <c r="CN243">
        <f t="shared" si="515"/>
        <v>6.9385521603632016E-3</v>
      </c>
      <c r="CO243">
        <f t="shared" si="516"/>
        <v>0</v>
      </c>
      <c r="CP243">
        <f t="shared" si="517"/>
        <v>1751.3520181477209</v>
      </c>
      <c r="CQ243">
        <f t="shared" si="518"/>
        <v>491.58837890625</v>
      </c>
      <c r="CR243">
        <f t="shared" si="519"/>
        <v>0.20616851094512431</v>
      </c>
      <c r="CS243">
        <v>-9999</v>
      </c>
    </row>
    <row r="244" spans="1:97" x14ac:dyDescent="0.2">
      <c r="A244" t="s">
        <v>125</v>
      </c>
      <c r="B244" t="s">
        <v>127</v>
      </c>
      <c r="C244" t="s">
        <v>224</v>
      </c>
      <c r="D244">
        <v>1</v>
      </c>
      <c r="E244">
        <v>3</v>
      </c>
      <c r="F244" t="s">
        <v>187</v>
      </c>
      <c r="G244" t="s">
        <v>135</v>
      </c>
      <c r="H244" t="s">
        <v>338</v>
      </c>
      <c r="I244">
        <v>3</v>
      </c>
      <c r="J244" s="8">
        <v>20130621</v>
      </c>
      <c r="K244" t="s">
        <v>160</v>
      </c>
      <c r="L244" t="s">
        <v>140</v>
      </c>
      <c r="M244" t="s">
        <v>143</v>
      </c>
      <c r="N244">
        <v>0</v>
      </c>
      <c r="O244" s="1">
        <v>24</v>
      </c>
      <c r="P244" s="1" t="s">
        <v>361</v>
      </c>
      <c r="Q244" s="1">
        <v>4307.4999996898696</v>
      </c>
      <c r="R244" s="1">
        <v>0</v>
      </c>
      <c r="S244">
        <f t="shared" si="480"/>
        <v>30.610331037898501</v>
      </c>
      <c r="T244">
        <f t="shared" si="481"/>
        <v>5.1229690507040689E-2</v>
      </c>
      <c r="U244">
        <f t="shared" si="482"/>
        <v>475.87398620148559</v>
      </c>
      <c r="V244" s="1">
        <v>23</v>
      </c>
      <c r="W244" s="1">
        <v>23</v>
      </c>
      <c r="X244" s="1">
        <v>0</v>
      </c>
      <c r="Y244" s="1">
        <v>0</v>
      </c>
      <c r="Z244" s="1">
        <v>601.734375</v>
      </c>
      <c r="AA244" s="1">
        <v>1121.445556640625</v>
      </c>
      <c r="AB244" s="1">
        <v>873.906005859375</v>
      </c>
      <c r="AC244">
        <v>-9999</v>
      </c>
      <c r="AD244">
        <f t="shared" si="483"/>
        <v>0.46342970335310718</v>
      </c>
      <c r="AE244">
        <f t="shared" si="484"/>
        <v>0.22073256192906363</v>
      </c>
      <c r="AF244" s="1">
        <v>-1</v>
      </c>
      <c r="AG244" s="1">
        <v>0.87</v>
      </c>
      <c r="AH244" s="1">
        <v>0.92</v>
      </c>
      <c r="AI244" s="1">
        <v>9.9509038925170898</v>
      </c>
      <c r="AJ244">
        <f t="shared" si="485"/>
        <v>0.87497545194625848</v>
      </c>
      <c r="AK244">
        <f t="shared" si="486"/>
        <v>1.8055434525039219E-2</v>
      </c>
      <c r="AL244">
        <f t="shared" si="487"/>
        <v>0.47630214535661286</v>
      </c>
      <c r="AM244">
        <f t="shared" si="488"/>
        <v>1.8636887025784841</v>
      </c>
      <c r="AN244">
        <f t="shared" si="489"/>
        <v>-1</v>
      </c>
      <c r="AO244" s="1">
        <v>2000.8992919921875</v>
      </c>
      <c r="AP244" s="1">
        <v>0.5</v>
      </c>
      <c r="AQ244">
        <f t="shared" si="490"/>
        <v>193.2224157703005</v>
      </c>
      <c r="AR244">
        <f t="shared" si="491"/>
        <v>1.494701957497643</v>
      </c>
      <c r="AS244">
        <f t="shared" si="492"/>
        <v>2.2790376386591786</v>
      </c>
      <c r="AT244">
        <f t="shared" si="493"/>
        <v>26.060699462890625</v>
      </c>
      <c r="AU244" s="1">
        <v>1.74</v>
      </c>
      <c r="AV244">
        <f t="shared" si="494"/>
        <v>4.9971962451934813</v>
      </c>
      <c r="AW244" s="1">
        <v>1</v>
      </c>
      <c r="AX244">
        <f t="shared" si="495"/>
        <v>9.9943924903869625</v>
      </c>
      <c r="AY244" s="1">
        <v>26.023832321166992</v>
      </c>
      <c r="AZ244" s="1">
        <v>26.060699462890625</v>
      </c>
      <c r="BA244" s="1">
        <v>27.157487869262695</v>
      </c>
      <c r="BB244" s="1">
        <v>1501.01513671875</v>
      </c>
      <c r="BC244" s="1">
        <v>1481.98779296875</v>
      </c>
      <c r="BD244" s="1">
        <v>12.994390487670898</v>
      </c>
      <c r="BE244" s="1">
        <v>13.848798751831055</v>
      </c>
      <c r="BF244" s="1">
        <v>30.749757766723633</v>
      </c>
      <c r="BG244" s="1">
        <v>32.771617889404297</v>
      </c>
      <c r="BH244" s="1">
        <v>300.18011474609375</v>
      </c>
      <c r="BI244" s="1">
        <v>2000.8992919921875</v>
      </c>
      <c r="BJ244" s="1">
        <v>111.74942779541016</v>
      </c>
      <c r="BK244" s="1">
        <v>79.960685729980469</v>
      </c>
      <c r="BL244" s="1">
        <v>-6.056086540222168</v>
      </c>
      <c r="BM244" s="1">
        <v>-0.26258096098899841</v>
      </c>
      <c r="BN244" s="1">
        <v>0.5</v>
      </c>
      <c r="BO244" s="1">
        <v>-1.355140209197998</v>
      </c>
      <c r="BP244" s="1">
        <v>7.355140209197998</v>
      </c>
      <c r="BQ244" s="1">
        <v>1</v>
      </c>
      <c r="BR244" s="1">
        <v>0</v>
      </c>
      <c r="BS244" s="1">
        <v>0.15999999642372131</v>
      </c>
      <c r="BT244" s="1">
        <v>111115</v>
      </c>
      <c r="BU244">
        <f t="shared" si="496"/>
        <v>1.7251730732534123</v>
      </c>
      <c r="BV244">
        <f t="shared" si="497"/>
        <v>1.494701957497643E-3</v>
      </c>
      <c r="BW244">
        <f t="shared" si="498"/>
        <v>299.2106994628906</v>
      </c>
      <c r="BX244">
        <f t="shared" si="499"/>
        <v>299.17383232116697</v>
      </c>
      <c r="BY244">
        <f t="shared" si="500"/>
        <v>320.14387956297651</v>
      </c>
      <c r="BZ244">
        <f t="shared" si="501"/>
        <v>0.94561420909844052</v>
      </c>
      <c r="CA244">
        <f t="shared" si="502"/>
        <v>3.3863970833920876</v>
      </c>
      <c r="CB244">
        <f t="shared" si="503"/>
        <v>42.350775915399531</v>
      </c>
      <c r="CC244">
        <f t="shared" si="504"/>
        <v>28.501977163568476</v>
      </c>
      <c r="CD244">
        <f t="shared" si="505"/>
        <v>26.042265892028809</v>
      </c>
      <c r="CE244">
        <f t="shared" si="506"/>
        <v>3.3827067223255174</v>
      </c>
      <c r="CF244">
        <f t="shared" si="507"/>
        <v>5.0968434295908374E-2</v>
      </c>
      <c r="CG244">
        <f t="shared" si="508"/>
        <v>1.1073594447329087</v>
      </c>
      <c r="CH244">
        <f t="shared" si="509"/>
        <v>2.2753472775926085</v>
      </c>
      <c r="CI244">
        <f t="shared" si="510"/>
        <v>3.1878641103108903E-2</v>
      </c>
      <c r="CJ244">
        <f t="shared" si="511"/>
        <v>38.051210257730055</v>
      </c>
      <c r="CK244">
        <f t="shared" si="512"/>
        <v>0.32110519969142559</v>
      </c>
      <c r="CL244">
        <f t="shared" si="513"/>
        <v>31.107570641967552</v>
      </c>
      <c r="CM244">
        <f t="shared" si="514"/>
        <v>1477.8530797342128</v>
      </c>
      <c r="CN244">
        <f t="shared" si="515"/>
        <v>6.4432185322961331E-3</v>
      </c>
      <c r="CO244">
        <f t="shared" si="516"/>
        <v>0</v>
      </c>
      <c r="CP244">
        <f t="shared" si="517"/>
        <v>1750.7377623098128</v>
      </c>
      <c r="CQ244">
        <f t="shared" si="518"/>
        <v>519.711181640625</v>
      </c>
      <c r="CR244">
        <f t="shared" si="519"/>
        <v>0.22073256192906363</v>
      </c>
      <c r="CS244">
        <v>-9999</v>
      </c>
    </row>
    <row r="245" spans="1:97" x14ac:dyDescent="0.2">
      <c r="A245" t="s">
        <v>125</v>
      </c>
      <c r="B245" t="s">
        <v>127</v>
      </c>
      <c r="C245" t="s">
        <v>224</v>
      </c>
      <c r="D245">
        <v>1</v>
      </c>
      <c r="E245">
        <v>5</v>
      </c>
      <c r="F245" t="s">
        <v>158</v>
      </c>
      <c r="G245" t="s">
        <v>135</v>
      </c>
      <c r="H245" t="s">
        <v>362</v>
      </c>
      <c r="I245">
        <v>1</v>
      </c>
      <c r="J245" s="8">
        <v>20130621</v>
      </c>
      <c r="K245" t="s">
        <v>160</v>
      </c>
      <c r="L245" t="s">
        <v>140</v>
      </c>
      <c r="M245" t="s">
        <v>143</v>
      </c>
      <c r="N245">
        <v>0</v>
      </c>
      <c r="O245" s="1">
        <v>25</v>
      </c>
      <c r="P245" s="1" t="s">
        <v>363</v>
      </c>
      <c r="Q245" s="1">
        <v>9978.9999997243285</v>
      </c>
      <c r="R245" s="1">
        <v>0</v>
      </c>
      <c r="S245">
        <f t="shared" si="480"/>
        <v>8.2792275906539832</v>
      </c>
      <c r="T245">
        <f t="shared" si="481"/>
        <v>6.5496445368372957E-2</v>
      </c>
      <c r="U245">
        <f t="shared" si="482"/>
        <v>184.62435800317144</v>
      </c>
      <c r="V245" s="1">
        <v>24</v>
      </c>
      <c r="W245" s="1">
        <v>24</v>
      </c>
      <c r="X245" s="1">
        <v>0</v>
      </c>
      <c r="Y245" s="1">
        <v>0</v>
      </c>
      <c r="Z245" s="1">
        <v>552.913330078125</v>
      </c>
      <c r="AA245" s="1">
        <v>940.9522705078125</v>
      </c>
      <c r="AB245" s="1">
        <v>808.91070556640625</v>
      </c>
      <c r="AC245">
        <v>-9999</v>
      </c>
      <c r="AD245">
        <f t="shared" si="483"/>
        <v>0.41238961060189683</v>
      </c>
      <c r="AE245">
        <f t="shared" si="484"/>
        <v>0.14032759054839852</v>
      </c>
      <c r="AF245" s="1">
        <v>-1</v>
      </c>
      <c r="AG245" s="1">
        <v>0.87</v>
      </c>
      <c r="AH245" s="1">
        <v>0.92</v>
      </c>
      <c r="AI245" s="1">
        <v>9.9058046340942383</v>
      </c>
      <c r="AJ245">
        <f t="shared" si="485"/>
        <v>0.87495290231704703</v>
      </c>
      <c r="AK245">
        <f t="shared" si="486"/>
        <v>5.2977846352028728E-3</v>
      </c>
      <c r="AL245">
        <f t="shared" si="487"/>
        <v>0.34027916063061237</v>
      </c>
      <c r="AM245">
        <f t="shared" si="488"/>
        <v>1.7018078952353324</v>
      </c>
      <c r="AN245">
        <f t="shared" si="489"/>
        <v>-1</v>
      </c>
      <c r="AO245" s="1">
        <v>2001.8560791015625</v>
      </c>
      <c r="AP245" s="1">
        <v>0.5</v>
      </c>
      <c r="AQ245">
        <f t="shared" si="490"/>
        <v>122.89397735180215</v>
      </c>
      <c r="AR245">
        <f t="shared" si="491"/>
        <v>1.0593000843601128</v>
      </c>
      <c r="AS245">
        <f t="shared" si="492"/>
        <v>1.273386382830354</v>
      </c>
      <c r="AT245">
        <f t="shared" si="493"/>
        <v>20.410648345947266</v>
      </c>
      <c r="AU245" s="1">
        <v>1.773333</v>
      </c>
      <c r="AV245">
        <f t="shared" si="494"/>
        <v>4.9520253566002843</v>
      </c>
      <c r="AW245" s="1">
        <v>1</v>
      </c>
      <c r="AX245">
        <f t="shared" si="495"/>
        <v>9.9040507132005686</v>
      </c>
      <c r="AY245" s="1">
        <v>17.947614669799805</v>
      </c>
      <c r="AZ245" s="1">
        <v>20.410648345947266</v>
      </c>
      <c r="BA245" s="1">
        <v>17.009843826293945</v>
      </c>
      <c r="BB245" s="1">
        <v>400.7091064453125</v>
      </c>
      <c r="BC245" s="1">
        <v>395.57073974609375</v>
      </c>
      <c r="BD245" s="1">
        <v>13.555127143859863</v>
      </c>
      <c r="BE245" s="1">
        <v>14.172024726867676</v>
      </c>
      <c r="BF245" s="1">
        <v>52.518508911132812</v>
      </c>
      <c r="BG245" s="1">
        <v>54.908638000488281</v>
      </c>
      <c r="BH245" s="1">
        <v>300.1907958984375</v>
      </c>
      <c r="BI245" s="1">
        <v>2001.8560791015625</v>
      </c>
      <c r="BJ245" s="1">
        <v>6.8491168022155762</v>
      </c>
      <c r="BK245" s="1">
        <v>79.986396789550781</v>
      </c>
      <c r="BL245" s="1">
        <v>-1.2641744613647461</v>
      </c>
      <c r="BM245" s="1">
        <v>-0.14848813414573669</v>
      </c>
      <c r="BN245" s="1">
        <v>0.5</v>
      </c>
      <c r="BO245" s="1">
        <v>-1.355140209197998</v>
      </c>
      <c r="BP245" s="1">
        <v>7.355140209197998</v>
      </c>
      <c r="BQ245" s="1">
        <v>1</v>
      </c>
      <c r="BR245" s="1">
        <v>0</v>
      </c>
      <c r="BS245" s="1">
        <v>0.15999999642372131</v>
      </c>
      <c r="BT245" s="1">
        <v>111115</v>
      </c>
      <c r="BU245">
        <f t="shared" si="496"/>
        <v>1.6928055582253161</v>
      </c>
      <c r="BV245">
        <f t="shared" si="497"/>
        <v>1.0593000843601129E-3</v>
      </c>
      <c r="BW245">
        <f t="shared" si="498"/>
        <v>293.56064834594724</v>
      </c>
      <c r="BX245">
        <f t="shared" si="499"/>
        <v>291.09761466979978</v>
      </c>
      <c r="BY245">
        <f t="shared" si="500"/>
        <v>320.29696549705477</v>
      </c>
      <c r="BZ245">
        <f t="shared" si="501"/>
        <v>0.93079743676451887</v>
      </c>
      <c r="CA245">
        <f t="shared" si="502"/>
        <v>2.406955575944917</v>
      </c>
      <c r="CB245">
        <f t="shared" si="503"/>
        <v>30.092061557389165</v>
      </c>
      <c r="CC245">
        <f t="shared" si="504"/>
        <v>15.920036830521489</v>
      </c>
      <c r="CD245">
        <f t="shared" si="505"/>
        <v>19.179131507873535</v>
      </c>
      <c r="CE245">
        <f t="shared" si="506"/>
        <v>2.2299517941943976</v>
      </c>
      <c r="CF245">
        <f t="shared" si="507"/>
        <v>6.506615658116309E-2</v>
      </c>
      <c r="CG245">
        <f t="shared" si="508"/>
        <v>1.1335691931145631</v>
      </c>
      <c r="CH245">
        <f t="shared" si="509"/>
        <v>1.0963826010798345</v>
      </c>
      <c r="CI245">
        <f t="shared" si="510"/>
        <v>4.0704788950178997E-2</v>
      </c>
      <c r="CJ245">
        <f t="shared" si="511"/>
        <v>14.767437156257746</v>
      </c>
      <c r="CK245">
        <f t="shared" si="512"/>
        <v>0.46672905615232529</v>
      </c>
      <c r="CL245">
        <f t="shared" si="513"/>
        <v>46.253605595612498</v>
      </c>
      <c r="CM245">
        <f t="shared" si="514"/>
        <v>394.44221591568913</v>
      </c>
      <c r="CN245">
        <f t="shared" si="515"/>
        <v>9.7084975228989099E-3</v>
      </c>
      <c r="CO245">
        <f t="shared" si="516"/>
        <v>0</v>
      </c>
      <c r="CP245">
        <f t="shared" si="517"/>
        <v>1751.5297864309362</v>
      </c>
      <c r="CQ245">
        <f t="shared" si="518"/>
        <v>388.0389404296875</v>
      </c>
      <c r="CR245">
        <f t="shared" si="519"/>
        <v>0.14032759054839852</v>
      </c>
      <c r="CS245">
        <v>-9999</v>
      </c>
    </row>
    <row r="246" spans="1:97" x14ac:dyDescent="0.2">
      <c r="A246" t="s">
        <v>125</v>
      </c>
      <c r="B246" t="s">
        <v>127</v>
      </c>
      <c r="C246" t="s">
        <v>224</v>
      </c>
      <c r="D246">
        <v>1</v>
      </c>
      <c r="E246">
        <v>5</v>
      </c>
      <c r="F246" t="s">
        <v>158</v>
      </c>
      <c r="G246" t="s">
        <v>135</v>
      </c>
      <c r="H246" t="s">
        <v>362</v>
      </c>
      <c r="I246">
        <v>1</v>
      </c>
      <c r="J246" s="8">
        <v>20130621</v>
      </c>
      <c r="K246" t="s">
        <v>160</v>
      </c>
      <c r="L246" t="s">
        <v>140</v>
      </c>
      <c r="M246" t="s">
        <v>143</v>
      </c>
      <c r="N246">
        <v>0</v>
      </c>
      <c r="O246" s="1">
        <v>26</v>
      </c>
      <c r="P246" s="1" t="s">
        <v>364</v>
      </c>
      <c r="Q246" s="1">
        <v>10112.500000034459</v>
      </c>
      <c r="R246" s="1">
        <v>0</v>
      </c>
      <c r="S246">
        <f t="shared" si="480"/>
        <v>4.7518751145356948</v>
      </c>
      <c r="T246">
        <f t="shared" si="481"/>
        <v>6.6014552818231848E-2</v>
      </c>
      <c r="U246">
        <f t="shared" si="482"/>
        <v>126.54254821048461</v>
      </c>
      <c r="V246" s="1">
        <v>25</v>
      </c>
      <c r="W246" s="1">
        <v>25</v>
      </c>
      <c r="X246" s="1">
        <v>0</v>
      </c>
      <c r="Y246" s="1">
        <v>0</v>
      </c>
      <c r="Z246" s="1">
        <v>557.944091796875</v>
      </c>
      <c r="AA246" s="1">
        <v>899.6021728515625</v>
      </c>
      <c r="AB246" s="1">
        <v>790.643310546875</v>
      </c>
      <c r="AC246">
        <v>-9999</v>
      </c>
      <c r="AD246">
        <f t="shared" si="483"/>
        <v>0.37978796779880863</v>
      </c>
      <c r="AE246">
        <f t="shared" si="484"/>
        <v>0.1211189407861358</v>
      </c>
      <c r="AF246" s="1">
        <v>-1</v>
      </c>
      <c r="AG246" s="1">
        <v>0.87</v>
      </c>
      <c r="AH246" s="1">
        <v>0.92</v>
      </c>
      <c r="AI246" s="1">
        <v>9.9283027648925781</v>
      </c>
      <c r="AJ246">
        <f t="shared" si="485"/>
        <v>0.87496415138244632</v>
      </c>
      <c r="AK246">
        <f t="shared" si="486"/>
        <v>3.289410590825154E-3</v>
      </c>
      <c r="AL246">
        <f t="shared" si="487"/>
        <v>0.31891200105185569</v>
      </c>
      <c r="AM246">
        <f t="shared" si="488"/>
        <v>1.6123518217647359</v>
      </c>
      <c r="AN246">
        <f t="shared" si="489"/>
        <v>-1</v>
      </c>
      <c r="AO246" s="1">
        <v>1998.4859619140625</v>
      </c>
      <c r="AP246" s="1">
        <v>0.5</v>
      </c>
      <c r="AQ246">
        <f t="shared" si="490"/>
        <v>105.89450635165893</v>
      </c>
      <c r="AR246">
        <f t="shared" si="491"/>
        <v>1.0664725600039899</v>
      </c>
      <c r="AS246">
        <f t="shared" si="492"/>
        <v>1.2720852143940304</v>
      </c>
      <c r="AT246">
        <f t="shared" si="493"/>
        <v>20.366559982299805</v>
      </c>
      <c r="AU246" s="1">
        <v>1.773333</v>
      </c>
      <c r="AV246">
        <f t="shared" si="494"/>
        <v>4.9520253566002843</v>
      </c>
      <c r="AW246" s="1">
        <v>1</v>
      </c>
      <c r="AX246">
        <f t="shared" si="495"/>
        <v>9.9040507132005686</v>
      </c>
      <c r="AY246" s="1">
        <v>17.908042907714844</v>
      </c>
      <c r="AZ246" s="1">
        <v>20.366559982299805</v>
      </c>
      <c r="BA246" s="1">
        <v>17.010124206542969</v>
      </c>
      <c r="BB246" s="1">
        <v>250.19232177734375</v>
      </c>
      <c r="BC246" s="1">
        <v>247.22967529296875</v>
      </c>
      <c r="BD246" s="1">
        <v>13.485672950744629</v>
      </c>
      <c r="BE246" s="1">
        <v>14.106744766235352</v>
      </c>
      <c r="BF246" s="1">
        <v>52.378734588623047</v>
      </c>
      <c r="BG246" s="1">
        <v>54.790992736816406</v>
      </c>
      <c r="BH246" s="1">
        <v>300.21200561523438</v>
      </c>
      <c r="BI246" s="1">
        <v>1998.4859619140625</v>
      </c>
      <c r="BJ246" s="1">
        <v>7.030388355255127</v>
      </c>
      <c r="BK246" s="1">
        <v>79.984954833984375</v>
      </c>
      <c r="BL246" s="1">
        <v>-1.3082571029663086</v>
      </c>
      <c r="BM246" s="1">
        <v>-0.1545620858669281</v>
      </c>
      <c r="BN246" s="1">
        <v>0.5</v>
      </c>
      <c r="BO246" s="1">
        <v>-1.355140209197998</v>
      </c>
      <c r="BP246" s="1">
        <v>7.355140209197998</v>
      </c>
      <c r="BQ246" s="1">
        <v>1</v>
      </c>
      <c r="BR246" s="1">
        <v>0</v>
      </c>
      <c r="BS246" s="1">
        <v>0.15999999642372131</v>
      </c>
      <c r="BT246" s="1">
        <v>111115</v>
      </c>
      <c r="BU246">
        <f t="shared" si="496"/>
        <v>1.6929251619139458</v>
      </c>
      <c r="BV246">
        <f t="shared" si="497"/>
        <v>1.06647256000399E-3</v>
      </c>
      <c r="BW246">
        <f t="shared" si="498"/>
        <v>293.51655998229978</v>
      </c>
      <c r="BX246">
        <f t="shared" si="499"/>
        <v>291.05804290771482</v>
      </c>
      <c r="BY246">
        <f t="shared" si="500"/>
        <v>319.75774675910725</v>
      </c>
      <c r="BZ246">
        <f t="shared" si="501"/>
        <v>0.9278174869551975</v>
      </c>
      <c r="CA246">
        <f t="shared" si="502"/>
        <v>2.4004125573759105</v>
      </c>
      <c r="CB246">
        <f t="shared" si="503"/>
        <v>30.010800935728131</v>
      </c>
      <c r="CC246">
        <f t="shared" si="504"/>
        <v>15.90405616949278</v>
      </c>
      <c r="CD246">
        <f t="shared" si="505"/>
        <v>19.137301445007324</v>
      </c>
      <c r="CE246">
        <f t="shared" si="506"/>
        <v>2.2241455711466038</v>
      </c>
      <c r="CF246">
        <f t="shared" si="507"/>
        <v>6.5577452250932228E-2</v>
      </c>
      <c r="CG246">
        <f t="shared" si="508"/>
        <v>1.1283273429818801</v>
      </c>
      <c r="CH246">
        <f t="shared" si="509"/>
        <v>1.0958182281647237</v>
      </c>
      <c r="CI246">
        <f t="shared" si="510"/>
        <v>4.1024955554545939E-2</v>
      </c>
      <c r="CJ246">
        <f t="shared" si="511"/>
        <v>10.121500003192901</v>
      </c>
      <c r="CK246">
        <f t="shared" si="512"/>
        <v>0.51184206774745333</v>
      </c>
      <c r="CL246">
        <f t="shared" si="513"/>
        <v>46.169004192021099</v>
      </c>
      <c r="CM246">
        <f t="shared" si="514"/>
        <v>246.58195734499085</v>
      </c>
      <c r="CN246">
        <f t="shared" si="515"/>
        <v>8.8972179653847641E-3</v>
      </c>
      <c r="CO246">
        <f t="shared" si="516"/>
        <v>0</v>
      </c>
      <c r="CP246">
        <f t="shared" si="517"/>
        <v>1748.6035737158697</v>
      </c>
      <c r="CQ246">
        <f t="shared" si="518"/>
        <v>341.6580810546875</v>
      </c>
      <c r="CR246">
        <f t="shared" si="519"/>
        <v>0.1211189407861358</v>
      </c>
      <c r="CS246">
        <v>-9999</v>
      </c>
    </row>
    <row r="247" spans="1:97" x14ac:dyDescent="0.2">
      <c r="A247" t="s">
        <v>125</v>
      </c>
      <c r="B247" t="s">
        <v>127</v>
      </c>
      <c r="C247" t="s">
        <v>224</v>
      </c>
      <c r="D247">
        <v>1</v>
      </c>
      <c r="E247">
        <v>5</v>
      </c>
      <c r="F247" t="s">
        <v>158</v>
      </c>
      <c r="G247" t="s">
        <v>135</v>
      </c>
      <c r="H247" t="s">
        <v>362</v>
      </c>
      <c r="I247">
        <v>1</v>
      </c>
      <c r="J247" s="8">
        <v>20130621</v>
      </c>
      <c r="K247" t="s">
        <v>160</v>
      </c>
      <c r="L247" t="s">
        <v>140</v>
      </c>
      <c r="M247" t="s">
        <v>143</v>
      </c>
      <c r="N247">
        <v>0</v>
      </c>
      <c r="O247" s="1">
        <v>27</v>
      </c>
      <c r="P247" s="1" t="s">
        <v>365</v>
      </c>
      <c r="Q247" s="1">
        <v>10226.999999310821</v>
      </c>
      <c r="R247" s="1">
        <v>0</v>
      </c>
      <c r="S247">
        <f t="shared" si="480"/>
        <v>0.69567569865853029</v>
      </c>
      <c r="T247">
        <f t="shared" si="481"/>
        <v>6.7340603332840504E-2</v>
      </c>
      <c r="U247">
        <f t="shared" si="482"/>
        <v>80.924789510997357</v>
      </c>
      <c r="V247" s="1">
        <v>26</v>
      </c>
      <c r="W247" s="1">
        <v>26</v>
      </c>
      <c r="X247" s="1">
        <v>0</v>
      </c>
      <c r="Y247" s="1">
        <v>0</v>
      </c>
      <c r="Z247" s="1">
        <v>565.77294921875</v>
      </c>
      <c r="AA247" s="1">
        <v>875.40545654296875</v>
      </c>
      <c r="AB247" s="1">
        <v>779.02532958984375</v>
      </c>
      <c r="AC247">
        <v>-9999</v>
      </c>
      <c r="AD247">
        <f t="shared" si="483"/>
        <v>0.35370182469158579</v>
      </c>
      <c r="AE247">
        <f t="shared" si="484"/>
        <v>0.1100976995662515</v>
      </c>
      <c r="AF247" s="1">
        <v>-1</v>
      </c>
      <c r="AG247" s="1">
        <v>0.87</v>
      </c>
      <c r="AH247" s="1">
        <v>0.92</v>
      </c>
      <c r="AI247" s="1">
        <v>9.9058046340942383</v>
      </c>
      <c r="AJ247">
        <f t="shared" si="485"/>
        <v>0.87495290231704703</v>
      </c>
      <c r="AK247">
        <f t="shared" si="486"/>
        <v>9.6804496371616507E-4</v>
      </c>
      <c r="AL247">
        <f t="shared" si="487"/>
        <v>0.31127263666861882</v>
      </c>
      <c r="AM247">
        <f t="shared" si="488"/>
        <v>1.5472734384911406</v>
      </c>
      <c r="AN247">
        <f t="shared" si="489"/>
        <v>-1</v>
      </c>
      <c r="AO247" s="1">
        <v>2001.9931640625</v>
      </c>
      <c r="AP247" s="1">
        <v>0.5</v>
      </c>
      <c r="AQ247">
        <f t="shared" si="490"/>
        <v>96.426302821734822</v>
      </c>
      <c r="AR247">
        <f t="shared" si="491"/>
        <v>1.0865436848962584</v>
      </c>
      <c r="AS247">
        <f t="shared" si="492"/>
        <v>1.2707209200789997</v>
      </c>
      <c r="AT247">
        <f t="shared" si="493"/>
        <v>20.326793670654297</v>
      </c>
      <c r="AU247" s="1">
        <v>1.773333</v>
      </c>
      <c r="AV247">
        <f t="shared" si="494"/>
        <v>4.9520253566002843</v>
      </c>
      <c r="AW247" s="1">
        <v>1</v>
      </c>
      <c r="AX247">
        <f t="shared" si="495"/>
        <v>9.9040507132005686</v>
      </c>
      <c r="AY247" s="1">
        <v>17.917280197143555</v>
      </c>
      <c r="AZ247" s="1">
        <v>20.326793670654297</v>
      </c>
      <c r="BA247" s="1">
        <v>17.007387161254883</v>
      </c>
      <c r="BB247" s="1">
        <v>100.37287139892578</v>
      </c>
      <c r="BC247" s="1">
        <v>99.897796630859375</v>
      </c>
      <c r="BD247" s="1">
        <v>13.417758941650391</v>
      </c>
      <c r="BE247" s="1">
        <v>14.050592422485352</v>
      </c>
      <c r="BF247" s="1">
        <v>52.083152770996094</v>
      </c>
      <c r="BG247" s="1">
        <v>54.539600372314453</v>
      </c>
      <c r="BH247" s="1">
        <v>300.1944580078125</v>
      </c>
      <c r="BI247" s="1">
        <v>2001.9931640625</v>
      </c>
      <c r="BJ247" s="1">
        <v>7.1619358062744141</v>
      </c>
      <c r="BK247" s="1">
        <v>79.982635498046875</v>
      </c>
      <c r="BL247" s="1">
        <v>-1.3726186752319336</v>
      </c>
      <c r="BM247" s="1">
        <v>-0.15971764922142029</v>
      </c>
      <c r="BN247" s="1">
        <v>0.5</v>
      </c>
      <c r="BO247" s="1">
        <v>-1.355140209197998</v>
      </c>
      <c r="BP247" s="1">
        <v>7.355140209197998</v>
      </c>
      <c r="BQ247" s="1">
        <v>1</v>
      </c>
      <c r="BR247" s="1">
        <v>0</v>
      </c>
      <c r="BS247" s="1">
        <v>0.15999999642372131</v>
      </c>
      <c r="BT247" s="1">
        <v>111115</v>
      </c>
      <c r="BU247">
        <f t="shared" si="496"/>
        <v>1.692826209221914</v>
      </c>
      <c r="BV247">
        <f t="shared" si="497"/>
        <v>1.0865436848962583E-3</v>
      </c>
      <c r="BW247">
        <f t="shared" si="498"/>
        <v>293.47679367065427</v>
      </c>
      <c r="BX247">
        <f t="shared" si="499"/>
        <v>291.06728019714353</v>
      </c>
      <c r="BY247">
        <f t="shared" si="500"/>
        <v>320.31889909031452</v>
      </c>
      <c r="BZ247">
        <f t="shared" si="501"/>
        <v>0.92861435486003796</v>
      </c>
      <c r="CA247">
        <f t="shared" si="502"/>
        <v>2.394524332338265</v>
      </c>
      <c r="CB247">
        <f t="shared" si="503"/>
        <v>29.938052396344677</v>
      </c>
      <c r="CC247">
        <f t="shared" si="504"/>
        <v>15.887459973859325</v>
      </c>
      <c r="CD247">
        <f t="shared" si="505"/>
        <v>19.122036933898926</v>
      </c>
      <c r="CE247">
        <f t="shared" si="506"/>
        <v>2.2220300832495923</v>
      </c>
      <c r="CF247">
        <f t="shared" si="507"/>
        <v>6.6885826590731112E-2</v>
      </c>
      <c r="CG247">
        <f t="shared" si="508"/>
        <v>1.1238034122592653</v>
      </c>
      <c r="CH247">
        <f t="shared" si="509"/>
        <v>1.098226670990327</v>
      </c>
      <c r="CI247">
        <f t="shared" si="510"/>
        <v>4.1844263967884168E-2</v>
      </c>
      <c r="CJ247">
        <f t="shared" si="511"/>
        <v>6.4725779422142686</v>
      </c>
      <c r="CK247">
        <f t="shared" si="512"/>
        <v>0.81007581989049515</v>
      </c>
      <c r="CL247">
        <f t="shared" si="513"/>
        <v>46.105227286246141</v>
      </c>
      <c r="CM247">
        <f t="shared" si="514"/>
        <v>99.802970562174437</v>
      </c>
      <c r="CN247">
        <f t="shared" si="515"/>
        <v>3.2137606750079887E-3</v>
      </c>
      <c r="CO247">
        <f t="shared" si="516"/>
        <v>0</v>
      </c>
      <c r="CP247">
        <f t="shared" si="517"/>
        <v>1751.6497293153725</v>
      </c>
      <c r="CQ247">
        <f t="shared" si="518"/>
        <v>309.63250732421875</v>
      </c>
      <c r="CR247">
        <f t="shared" si="519"/>
        <v>0.1100976995662515</v>
      </c>
      <c r="CS247">
        <v>-9999</v>
      </c>
    </row>
    <row r="248" spans="1:97" x14ac:dyDescent="0.2">
      <c r="A248" t="s">
        <v>125</v>
      </c>
      <c r="B248" t="s">
        <v>127</v>
      </c>
      <c r="C248" t="s">
        <v>224</v>
      </c>
      <c r="D248">
        <v>1</v>
      </c>
      <c r="E248">
        <v>5</v>
      </c>
      <c r="F248" t="s">
        <v>158</v>
      </c>
      <c r="G248" t="s">
        <v>135</v>
      </c>
      <c r="H248" t="s">
        <v>362</v>
      </c>
      <c r="I248">
        <v>1</v>
      </c>
      <c r="J248" s="8">
        <v>20130621</v>
      </c>
      <c r="K248" t="s">
        <v>160</v>
      </c>
      <c r="L248" t="s">
        <v>140</v>
      </c>
      <c r="M248" t="s">
        <v>143</v>
      </c>
      <c r="N248">
        <v>0</v>
      </c>
      <c r="O248" s="1">
        <v>28</v>
      </c>
      <c r="P248" s="1" t="s">
        <v>366</v>
      </c>
      <c r="Q248" s="1">
        <v>10329.999999724329</v>
      </c>
      <c r="R248" s="1">
        <v>0</v>
      </c>
      <c r="S248">
        <f t="shared" si="480"/>
        <v>-0.36857134686892928</v>
      </c>
      <c r="T248">
        <f t="shared" si="481"/>
        <v>6.8342641452448519E-2</v>
      </c>
      <c r="U248">
        <f t="shared" si="482"/>
        <v>58.138032213849471</v>
      </c>
      <c r="V248" s="1">
        <v>27</v>
      </c>
      <c r="W248" s="1">
        <v>27</v>
      </c>
      <c r="X248" s="1">
        <v>0</v>
      </c>
      <c r="Y248" s="1">
        <v>0</v>
      </c>
      <c r="Z248" s="1">
        <v>568.564208984375</v>
      </c>
      <c r="AA248" s="1">
        <v>853.79779052734375</v>
      </c>
      <c r="AB248" s="1">
        <v>772.9478759765625</v>
      </c>
      <c r="AC248">
        <v>-9999</v>
      </c>
      <c r="AD248">
        <f t="shared" si="483"/>
        <v>0.33407627040917465</v>
      </c>
      <c r="AE248">
        <f t="shared" si="484"/>
        <v>9.4694452770655121E-2</v>
      </c>
      <c r="AF248" s="1">
        <v>-1</v>
      </c>
      <c r="AG248" s="1">
        <v>0.87</v>
      </c>
      <c r="AH248" s="1">
        <v>0.92</v>
      </c>
      <c r="AI248" s="1">
        <v>9.9058046340942383</v>
      </c>
      <c r="AJ248">
        <f t="shared" si="485"/>
        <v>0.87495290231704703</v>
      </c>
      <c r="AK248">
        <f t="shared" si="486"/>
        <v>3.6065060550198624E-4</v>
      </c>
      <c r="AL248">
        <f t="shared" si="487"/>
        <v>0.28345159820742105</v>
      </c>
      <c r="AM248">
        <f t="shared" si="488"/>
        <v>1.5016734733487374</v>
      </c>
      <c r="AN248">
        <f t="shared" si="489"/>
        <v>-1</v>
      </c>
      <c r="AO248" s="1">
        <v>2001.0269775390625</v>
      </c>
      <c r="AP248" s="1">
        <v>0.5</v>
      </c>
      <c r="AQ248">
        <f t="shared" si="490"/>
        <v>82.895730465686469</v>
      </c>
      <c r="AR248">
        <f t="shared" si="491"/>
        <v>1.110062267528455</v>
      </c>
      <c r="AS248">
        <f t="shared" si="492"/>
        <v>1.2792656614248772</v>
      </c>
      <c r="AT248">
        <f t="shared" si="493"/>
        <v>20.366931915283203</v>
      </c>
      <c r="AU248" s="1">
        <v>1.773333</v>
      </c>
      <c r="AV248">
        <f t="shared" si="494"/>
        <v>4.9520253566002843</v>
      </c>
      <c r="AW248" s="1">
        <v>1</v>
      </c>
      <c r="AX248">
        <f t="shared" si="495"/>
        <v>9.9040507132005686</v>
      </c>
      <c r="AY248" s="1">
        <v>17.927082061767578</v>
      </c>
      <c r="AZ248" s="1">
        <v>20.366931915283203</v>
      </c>
      <c r="BA248" s="1">
        <v>17.011804580688477</v>
      </c>
      <c r="BB248" s="1">
        <v>50.698894500732422</v>
      </c>
      <c r="BC248" s="1">
        <v>50.883262634277344</v>
      </c>
      <c r="BD248" s="1">
        <v>13.371773719787598</v>
      </c>
      <c r="BE248" s="1">
        <v>14.01835823059082</v>
      </c>
      <c r="BF248" s="1">
        <v>51.871578216552734</v>
      </c>
      <c r="BG248" s="1">
        <v>54.379795074462891</v>
      </c>
      <c r="BH248" s="1">
        <v>300.17959594726562</v>
      </c>
      <c r="BI248" s="1">
        <v>2001.0269775390625</v>
      </c>
      <c r="BJ248" s="1">
        <v>7.1761531829833984</v>
      </c>
      <c r="BK248" s="1">
        <v>79.980979919433594</v>
      </c>
      <c r="BL248" s="1">
        <v>-1.4683752059936523</v>
      </c>
      <c r="BM248" s="1">
        <v>-0.15647229552268982</v>
      </c>
      <c r="BN248" s="1">
        <v>0.75</v>
      </c>
      <c r="BO248" s="1">
        <v>-1.355140209197998</v>
      </c>
      <c r="BP248" s="1">
        <v>7.355140209197998</v>
      </c>
      <c r="BQ248" s="1">
        <v>1</v>
      </c>
      <c r="BR248" s="1">
        <v>0</v>
      </c>
      <c r="BS248" s="1">
        <v>0.15999999642372131</v>
      </c>
      <c r="BT248" s="1">
        <v>111115</v>
      </c>
      <c r="BU248">
        <f t="shared" si="496"/>
        <v>1.6927424005940541</v>
      </c>
      <c r="BV248">
        <f t="shared" si="497"/>
        <v>1.1100622675284551E-3</v>
      </c>
      <c r="BW248">
        <f t="shared" si="498"/>
        <v>293.51693191528318</v>
      </c>
      <c r="BX248">
        <f t="shared" si="499"/>
        <v>291.07708206176756</v>
      </c>
      <c r="BY248">
        <f t="shared" si="500"/>
        <v>320.16430925001987</v>
      </c>
      <c r="BZ248">
        <f t="shared" si="501"/>
        <v>0.92285377954177528</v>
      </c>
      <c r="CA248">
        <f t="shared" si="502"/>
        <v>2.4004676895691883</v>
      </c>
      <c r="CB248">
        <f t="shared" si="503"/>
        <v>30.012981736248122</v>
      </c>
      <c r="CC248">
        <f t="shared" si="504"/>
        <v>15.994623505657302</v>
      </c>
      <c r="CD248">
        <f t="shared" si="505"/>
        <v>19.147006988525391</v>
      </c>
      <c r="CE248">
        <f t="shared" si="506"/>
        <v>2.2254915672859319</v>
      </c>
      <c r="CF248">
        <f t="shared" si="507"/>
        <v>6.787427679066764E-2</v>
      </c>
      <c r="CG248">
        <f t="shared" si="508"/>
        <v>1.1212020281443111</v>
      </c>
      <c r="CH248">
        <f t="shared" si="509"/>
        <v>1.1042895391416208</v>
      </c>
      <c r="CI248">
        <f t="shared" si="510"/>
        <v>4.2463255463324891E-2</v>
      </c>
      <c r="CJ248">
        <f t="shared" si="511"/>
        <v>4.6499367870512778</v>
      </c>
      <c r="CK248">
        <f t="shared" si="512"/>
        <v>1.1425767374964861</v>
      </c>
      <c r="CL248">
        <f t="shared" si="513"/>
        <v>45.881414563875552</v>
      </c>
      <c r="CM248">
        <f t="shared" si="514"/>
        <v>50.933501807387579</v>
      </c>
      <c r="CN248">
        <f t="shared" si="515"/>
        <v>-3.3201280418552622E-3</v>
      </c>
      <c r="CO248">
        <f t="shared" si="516"/>
        <v>0</v>
      </c>
      <c r="CP248">
        <f t="shared" si="517"/>
        <v>1750.8043616125112</v>
      </c>
      <c r="CQ248">
        <f t="shared" si="518"/>
        <v>285.23358154296875</v>
      </c>
      <c r="CR248">
        <f t="shared" si="519"/>
        <v>9.4694452770655121E-2</v>
      </c>
      <c r="CS248">
        <v>-9999</v>
      </c>
    </row>
    <row r="249" spans="1:97" x14ac:dyDescent="0.2">
      <c r="A249" t="s">
        <v>125</v>
      </c>
      <c r="B249" t="s">
        <v>127</v>
      </c>
      <c r="C249" t="s">
        <v>224</v>
      </c>
      <c r="D249">
        <v>1</v>
      </c>
      <c r="E249">
        <v>5</v>
      </c>
      <c r="F249" t="s">
        <v>158</v>
      </c>
      <c r="G249" t="s">
        <v>135</v>
      </c>
      <c r="H249" t="s">
        <v>362</v>
      </c>
      <c r="I249">
        <v>1</v>
      </c>
      <c r="J249" s="8">
        <v>20130621</v>
      </c>
      <c r="K249" t="s">
        <v>160</v>
      </c>
      <c r="L249" t="s">
        <v>140</v>
      </c>
      <c r="M249" t="s">
        <v>143</v>
      </c>
      <c r="N249">
        <v>0</v>
      </c>
      <c r="O249" s="1">
        <v>29</v>
      </c>
      <c r="P249" s="1" t="s">
        <v>367</v>
      </c>
      <c r="Q249" s="1">
        <v>10484</v>
      </c>
      <c r="R249" s="1">
        <v>0</v>
      </c>
      <c r="S249">
        <f t="shared" si="480"/>
        <v>19.273569806340848</v>
      </c>
      <c r="T249">
        <f t="shared" si="481"/>
        <v>6.8426226585332428E-2</v>
      </c>
      <c r="U249">
        <f t="shared" si="482"/>
        <v>417.78334010518779</v>
      </c>
      <c r="V249" s="1">
        <v>28</v>
      </c>
      <c r="W249" s="1">
        <v>28</v>
      </c>
      <c r="X249" s="1">
        <v>0</v>
      </c>
      <c r="Y249" s="1">
        <v>0</v>
      </c>
      <c r="Z249" s="1">
        <v>531.019287109375</v>
      </c>
      <c r="AA249" s="1">
        <v>960.30645751953125</v>
      </c>
      <c r="AB249" s="1">
        <v>802.5013427734375</v>
      </c>
      <c r="AC249">
        <v>-9999</v>
      </c>
      <c r="AD249">
        <f t="shared" si="483"/>
        <v>0.44703143152760189</v>
      </c>
      <c r="AE249">
        <f t="shared" si="484"/>
        <v>0.1643278700360965</v>
      </c>
      <c r="AF249" s="1">
        <v>-1</v>
      </c>
      <c r="AG249" s="1">
        <v>0.87</v>
      </c>
      <c r="AH249" s="1">
        <v>0.92</v>
      </c>
      <c r="AI249" s="1">
        <v>9.9058046340942383</v>
      </c>
      <c r="AJ249">
        <f t="shared" si="485"/>
        <v>0.87495290231704703</v>
      </c>
      <c r="AK249">
        <f t="shared" si="486"/>
        <v>1.1597442271891674E-2</v>
      </c>
      <c r="AL249">
        <f t="shared" si="487"/>
        <v>0.3675980220776715</v>
      </c>
      <c r="AM249">
        <f t="shared" si="488"/>
        <v>1.8084210514216883</v>
      </c>
      <c r="AN249">
        <f t="shared" si="489"/>
        <v>-1</v>
      </c>
      <c r="AO249" s="1">
        <v>1997.944091796875</v>
      </c>
      <c r="AP249" s="1">
        <v>0.5</v>
      </c>
      <c r="AQ249">
        <f t="shared" si="490"/>
        <v>143.63134845596872</v>
      </c>
      <c r="AR249">
        <f t="shared" si="491"/>
        <v>1.1276624330301421</v>
      </c>
      <c r="AS249">
        <f t="shared" si="492"/>
        <v>1.2978394408718557</v>
      </c>
      <c r="AT249">
        <f t="shared" si="493"/>
        <v>20.525306701660156</v>
      </c>
      <c r="AU249" s="1">
        <v>1.773333</v>
      </c>
      <c r="AV249">
        <f t="shared" si="494"/>
        <v>4.9520253566002843</v>
      </c>
      <c r="AW249" s="1">
        <v>1</v>
      </c>
      <c r="AX249">
        <f t="shared" si="495"/>
        <v>9.9040507132005686</v>
      </c>
      <c r="AY249" s="1">
        <v>18.018062591552734</v>
      </c>
      <c r="AZ249" s="1">
        <v>20.525306701660156</v>
      </c>
      <c r="BA249" s="1">
        <v>17.011835098266602</v>
      </c>
      <c r="BB249" s="1">
        <v>900.42303466796875</v>
      </c>
      <c r="BC249" s="1">
        <v>888.4434814453125</v>
      </c>
      <c r="BD249" s="1">
        <v>13.422918319702148</v>
      </c>
      <c r="BE249" s="1">
        <v>14.079806327819824</v>
      </c>
      <c r="BF249" s="1">
        <v>51.776935577392578</v>
      </c>
      <c r="BG249" s="1">
        <v>54.310787200927734</v>
      </c>
      <c r="BH249" s="1">
        <v>300.13720703125</v>
      </c>
      <c r="BI249" s="1">
        <v>1997.944091796875</v>
      </c>
      <c r="BJ249" s="1">
        <v>6.9924564361572266</v>
      </c>
      <c r="BK249" s="1">
        <v>79.987281799316406</v>
      </c>
      <c r="BL249" s="1">
        <v>-1.4519567489624023</v>
      </c>
      <c r="BM249" s="1">
        <v>-0.1509915292263031</v>
      </c>
      <c r="BN249" s="1">
        <v>0.5</v>
      </c>
      <c r="BO249" s="1">
        <v>-1.355140209197998</v>
      </c>
      <c r="BP249" s="1">
        <v>7.355140209197998</v>
      </c>
      <c r="BQ249" s="1">
        <v>1</v>
      </c>
      <c r="BR249" s="1">
        <v>0</v>
      </c>
      <c r="BS249" s="1">
        <v>0.15999999642372131</v>
      </c>
      <c r="BT249" s="1">
        <v>111115</v>
      </c>
      <c r="BU249">
        <f t="shared" si="496"/>
        <v>1.6925033653084329</v>
      </c>
      <c r="BV249">
        <f t="shared" si="497"/>
        <v>1.1276624330301421E-3</v>
      </c>
      <c r="BW249">
        <f t="shared" si="498"/>
        <v>293.67530670166013</v>
      </c>
      <c r="BX249">
        <f t="shared" si="499"/>
        <v>291.16806259155271</v>
      </c>
      <c r="BY249">
        <f t="shared" si="500"/>
        <v>319.67104754229513</v>
      </c>
      <c r="BZ249">
        <f t="shared" si="501"/>
        <v>0.9151477478236506</v>
      </c>
      <c r="CA249">
        <f t="shared" si="502"/>
        <v>2.4240448772949783</v>
      </c>
      <c r="CB249">
        <f t="shared" si="503"/>
        <v>30.305378839810693</v>
      </c>
      <c r="CC249">
        <f t="shared" si="504"/>
        <v>16.225572511990869</v>
      </c>
      <c r="CD249">
        <f t="shared" si="505"/>
        <v>19.271684646606445</v>
      </c>
      <c r="CE249">
        <f t="shared" si="506"/>
        <v>2.2428458819459332</v>
      </c>
      <c r="CF249">
        <f t="shared" si="507"/>
        <v>6.7956719509710384E-2</v>
      </c>
      <c r="CG249">
        <f t="shared" si="508"/>
        <v>1.1262054364231227</v>
      </c>
      <c r="CH249">
        <f t="shared" si="509"/>
        <v>1.1166404455228105</v>
      </c>
      <c r="CI249">
        <f t="shared" si="510"/>
        <v>4.2514883897338394E-2</v>
      </c>
      <c r="CJ249">
        <f t="shared" si="511"/>
        <v>33.417353756053302</v>
      </c>
      <c r="CK249">
        <f t="shared" si="512"/>
        <v>0.47024188801018757</v>
      </c>
      <c r="CL249">
        <f t="shared" si="513"/>
        <v>45.620300417052285</v>
      </c>
      <c r="CM249">
        <f t="shared" si="514"/>
        <v>885.81634230880945</v>
      </c>
      <c r="CN249">
        <f t="shared" si="515"/>
        <v>9.9260535472010056E-3</v>
      </c>
      <c r="CO249">
        <f t="shared" si="516"/>
        <v>0</v>
      </c>
      <c r="CP249">
        <f t="shared" si="517"/>
        <v>1748.1069817848725</v>
      </c>
      <c r="CQ249">
        <f t="shared" si="518"/>
        <v>429.28717041015625</v>
      </c>
      <c r="CR249">
        <f t="shared" si="519"/>
        <v>0.1643278700360965</v>
      </c>
      <c r="CS249">
        <v>-9999</v>
      </c>
    </row>
    <row r="250" spans="1:97" x14ac:dyDescent="0.2">
      <c r="A250" t="s">
        <v>125</v>
      </c>
      <c r="B250" t="s">
        <v>127</v>
      </c>
      <c r="C250" t="s">
        <v>224</v>
      </c>
      <c r="D250">
        <v>1</v>
      </c>
      <c r="E250">
        <v>5</v>
      </c>
      <c r="F250" t="s">
        <v>158</v>
      </c>
      <c r="G250" t="s">
        <v>135</v>
      </c>
      <c r="H250" t="s">
        <v>362</v>
      </c>
      <c r="I250">
        <v>1</v>
      </c>
      <c r="J250" s="8">
        <v>20130621</v>
      </c>
      <c r="K250" t="s">
        <v>160</v>
      </c>
      <c r="L250" t="s">
        <v>140</v>
      </c>
      <c r="M250" t="s">
        <v>143</v>
      </c>
      <c r="N250">
        <v>0</v>
      </c>
      <c r="O250" s="1">
        <v>30</v>
      </c>
      <c r="P250" s="1" t="s">
        <v>368</v>
      </c>
      <c r="Q250" s="1">
        <v>10659.999999931082</v>
      </c>
      <c r="R250" s="1">
        <v>0</v>
      </c>
      <c r="S250">
        <f t="shared" si="480"/>
        <v>21.906489330598717</v>
      </c>
      <c r="T250">
        <f t="shared" si="481"/>
        <v>6.869235212040424E-2</v>
      </c>
      <c r="U250">
        <f t="shared" si="482"/>
        <v>648.89038014855851</v>
      </c>
      <c r="V250" s="1">
        <v>29</v>
      </c>
      <c r="W250" s="1">
        <v>29</v>
      </c>
      <c r="X250" s="1">
        <v>0</v>
      </c>
      <c r="Y250" s="1">
        <v>0</v>
      </c>
      <c r="Z250" s="1">
        <v>537.707275390625</v>
      </c>
      <c r="AA250" s="1">
        <v>968.87158203125</v>
      </c>
      <c r="AB250" s="1">
        <v>808.7689208984375</v>
      </c>
      <c r="AC250">
        <v>-9999</v>
      </c>
      <c r="AD250">
        <f t="shared" si="483"/>
        <v>0.44501698123572192</v>
      </c>
      <c r="AE250">
        <f t="shared" si="484"/>
        <v>0.16524652399976011</v>
      </c>
      <c r="AF250" s="1">
        <v>-1</v>
      </c>
      <c r="AG250" s="1">
        <v>0.87</v>
      </c>
      <c r="AH250" s="1">
        <v>0.92</v>
      </c>
      <c r="AI250" s="1">
        <v>9.9058046340942383</v>
      </c>
      <c r="AJ250">
        <f t="shared" si="485"/>
        <v>0.87495290231704703</v>
      </c>
      <c r="AK250">
        <f t="shared" si="486"/>
        <v>1.3087622010153706E-2</v>
      </c>
      <c r="AL250">
        <f t="shared" si="487"/>
        <v>0.37132633352755218</v>
      </c>
      <c r="AM250">
        <f t="shared" si="488"/>
        <v>1.8018569328960625</v>
      </c>
      <c r="AN250">
        <f t="shared" si="489"/>
        <v>-1</v>
      </c>
      <c r="AO250" s="1">
        <v>2000.3828125</v>
      </c>
      <c r="AP250" s="1">
        <v>0.5</v>
      </c>
      <c r="AQ250">
        <f t="shared" si="490"/>
        <v>144.61059984702959</v>
      </c>
      <c r="AR250">
        <f t="shared" si="491"/>
        <v>1.134278963155694</v>
      </c>
      <c r="AS250">
        <f t="shared" si="492"/>
        <v>1.300415877055717</v>
      </c>
      <c r="AT250">
        <f t="shared" si="493"/>
        <v>20.532453536987305</v>
      </c>
      <c r="AU250" s="1">
        <v>1.773333</v>
      </c>
      <c r="AV250">
        <f t="shared" si="494"/>
        <v>4.9520253566002843</v>
      </c>
      <c r="AW250" s="1">
        <v>1</v>
      </c>
      <c r="AX250">
        <f t="shared" si="495"/>
        <v>9.9040507132005686</v>
      </c>
      <c r="AY250" s="1">
        <v>18.009531021118164</v>
      </c>
      <c r="AZ250" s="1">
        <v>20.532453536987305</v>
      </c>
      <c r="BA250" s="1">
        <v>17.009143829345703</v>
      </c>
      <c r="BB250" s="1">
        <v>1200.298583984375</v>
      </c>
      <c r="BC250" s="1">
        <v>1186.5625</v>
      </c>
      <c r="BD250" s="1">
        <v>13.400521278381348</v>
      </c>
      <c r="BE250" s="1">
        <v>14.061161994934082</v>
      </c>
      <c r="BF250" s="1">
        <v>51.717525482177734</v>
      </c>
      <c r="BG250" s="1">
        <v>54.267181396484375</v>
      </c>
      <c r="BH250" s="1">
        <v>300.18902587890625</v>
      </c>
      <c r="BI250" s="1">
        <v>2000.3828125</v>
      </c>
      <c r="BJ250" s="1">
        <v>6.9840083122253418</v>
      </c>
      <c r="BK250" s="1">
        <v>79.986114501953125</v>
      </c>
      <c r="BL250" s="1">
        <v>-1.3270788192749023</v>
      </c>
      <c r="BM250" s="1">
        <v>-0.14855870604515076</v>
      </c>
      <c r="BN250" s="1">
        <v>0.5</v>
      </c>
      <c r="BO250" s="1">
        <v>-1.355140209197998</v>
      </c>
      <c r="BP250" s="1">
        <v>7.355140209197998</v>
      </c>
      <c r="BQ250" s="1">
        <v>1</v>
      </c>
      <c r="BR250" s="1">
        <v>0</v>
      </c>
      <c r="BS250" s="1">
        <v>0.15999999642372131</v>
      </c>
      <c r="BT250" s="1">
        <v>111115</v>
      </c>
      <c r="BU250">
        <f t="shared" si="496"/>
        <v>1.6927955769102938</v>
      </c>
      <c r="BV250">
        <f t="shared" si="497"/>
        <v>1.1342789631556939E-3</v>
      </c>
      <c r="BW250">
        <f t="shared" si="498"/>
        <v>293.68245353698728</v>
      </c>
      <c r="BX250">
        <f t="shared" si="499"/>
        <v>291.15953102111814</v>
      </c>
      <c r="BY250">
        <f t="shared" si="500"/>
        <v>320.06124284607358</v>
      </c>
      <c r="BZ250">
        <f t="shared" si="501"/>
        <v>0.91487998609617704</v>
      </c>
      <c r="CA250">
        <f t="shared" si="502"/>
        <v>2.4251135904130261</v>
      </c>
      <c r="CB250">
        <f t="shared" si="503"/>
        <v>30.319182342002733</v>
      </c>
      <c r="CC250">
        <f t="shared" si="504"/>
        <v>16.258020347068651</v>
      </c>
      <c r="CD250">
        <f t="shared" si="505"/>
        <v>19.270992279052734</v>
      </c>
      <c r="CE250">
        <f t="shared" si="506"/>
        <v>2.2427491823039412</v>
      </c>
      <c r="CF250">
        <f t="shared" si="507"/>
        <v>6.8219198524755914E-2</v>
      </c>
      <c r="CG250">
        <f t="shared" si="508"/>
        <v>1.1246977133573091</v>
      </c>
      <c r="CH250">
        <f t="shared" si="509"/>
        <v>1.1180514689466321</v>
      </c>
      <c r="CI250">
        <f t="shared" si="510"/>
        <v>4.2679258005505483E-2</v>
      </c>
      <c r="CJ250">
        <f t="shared" si="511"/>
        <v>51.902220245778494</v>
      </c>
      <c r="CK250">
        <f t="shared" si="512"/>
        <v>0.54686574044650704</v>
      </c>
      <c r="CL250">
        <f t="shared" si="513"/>
        <v>45.537947415660831</v>
      </c>
      <c r="CM250">
        <f t="shared" si="514"/>
        <v>1183.5764732264404</v>
      </c>
      <c r="CN250">
        <f t="shared" si="515"/>
        <v>8.4284926387488621E-3</v>
      </c>
      <c r="CO250">
        <f t="shared" si="516"/>
        <v>0</v>
      </c>
      <c r="CP250">
        <f t="shared" si="517"/>
        <v>1750.2407475420123</v>
      </c>
      <c r="CQ250">
        <f t="shared" si="518"/>
        <v>431.164306640625</v>
      </c>
      <c r="CR250">
        <f t="shared" si="519"/>
        <v>0.16524652399976011</v>
      </c>
      <c r="CS250">
        <v>-9999</v>
      </c>
    </row>
    <row r="251" spans="1:97" x14ac:dyDescent="0.2">
      <c r="A251" t="s">
        <v>125</v>
      </c>
      <c r="B251" t="s">
        <v>127</v>
      </c>
      <c r="C251" t="s">
        <v>224</v>
      </c>
      <c r="D251">
        <v>1</v>
      </c>
      <c r="E251">
        <v>5</v>
      </c>
      <c r="F251" t="s">
        <v>158</v>
      </c>
      <c r="G251" t="s">
        <v>135</v>
      </c>
      <c r="H251" t="s">
        <v>362</v>
      </c>
      <c r="I251">
        <v>1</v>
      </c>
      <c r="J251" s="8">
        <v>20130621</v>
      </c>
      <c r="K251" t="s">
        <v>160</v>
      </c>
      <c r="L251" t="s">
        <v>140</v>
      </c>
      <c r="M251" t="s">
        <v>143</v>
      </c>
      <c r="N251">
        <v>0</v>
      </c>
      <c r="O251" s="1">
        <v>31</v>
      </c>
      <c r="P251" s="1" t="s">
        <v>369</v>
      </c>
      <c r="Q251" s="1">
        <v>10808.499999483116</v>
      </c>
      <c r="R251" s="1">
        <v>0</v>
      </c>
      <c r="S251">
        <f>(BB251-BC251*(1000-BD251)/(1000-BE251))*BU251</f>
        <v>25.647859500540655</v>
      </c>
      <c r="T251">
        <f>IF(CF251&lt;&gt;0,1/(1/CF251-1/AX251),0)</f>
        <v>6.8452453813051414E-2</v>
      </c>
      <c r="U251">
        <f>((CI251-BV251/2)*BC251-S251)/(CI251+BV251/2)</f>
        <v>849.43037980043141</v>
      </c>
      <c r="V251" s="1">
        <v>30</v>
      </c>
      <c r="W251" s="1">
        <v>30</v>
      </c>
      <c r="X251" s="1">
        <v>0</v>
      </c>
      <c r="Y251" s="1">
        <v>0</v>
      </c>
      <c r="Z251" s="1">
        <v>541.267333984375</v>
      </c>
      <c r="AA251" s="1">
        <v>1005.44091796875</v>
      </c>
      <c r="AB251" s="1">
        <v>816.26068115234375</v>
      </c>
      <c r="AC251">
        <v>-9999</v>
      </c>
      <c r="AD251">
        <f>CQ251/AA251</f>
        <v>0.46166172043418063</v>
      </c>
      <c r="AE251">
        <f>(AA251-AB251)/AA251</f>
        <v>0.18815649277393556</v>
      </c>
      <c r="AF251" s="1">
        <v>-1</v>
      </c>
      <c r="AG251" s="1">
        <v>0.87</v>
      </c>
      <c r="AH251" s="1">
        <v>0.92</v>
      </c>
      <c r="AI251" s="1">
        <v>9.9058046340942383</v>
      </c>
      <c r="AJ251">
        <f>(AI251*AH251+(100-AI251)*AG251)/100</f>
        <v>0.87495290231704703</v>
      </c>
      <c r="AK251">
        <f>(S251-AF251)/CP251</f>
        <v>1.5220023794322631E-2</v>
      </c>
      <c r="AL251">
        <f>(AA251-AB251)/(AA251-Z251)</f>
        <v>0.40756355670333544</v>
      </c>
      <c r="AM251">
        <f>(Y251-AA251)/(Y251-Z251)</f>
        <v>1.8575680718943488</v>
      </c>
      <c r="AN251">
        <f>(Y251-AA251)/AA251</f>
        <v>-1</v>
      </c>
      <c r="AO251" s="1">
        <v>2001.0701904296875</v>
      </c>
      <c r="AP251" s="1">
        <v>0.5</v>
      </c>
      <c r="AQ251">
        <f>AE251*AP251*AJ251*AO251</f>
        <v>164.71616113453899</v>
      </c>
      <c r="AR251">
        <f>BV251*1000</f>
        <v>1.1283811999550082</v>
      </c>
      <c r="AS251">
        <f>(CA251-CG251)</f>
        <v>1.2982509904906399</v>
      </c>
      <c r="AT251">
        <f>(AZ251+BZ251*R251)</f>
        <v>20.504947662353516</v>
      </c>
      <c r="AU251" s="1">
        <v>1.773333</v>
      </c>
      <c r="AV251">
        <f>(AU251*BO251+BP251)</f>
        <v>4.9520253566002843</v>
      </c>
      <c r="AW251" s="1">
        <v>1</v>
      </c>
      <c r="AX251">
        <f>AV251*(AW251+1)*(AW251+1)/(AW251*AW251+1)</f>
        <v>9.9040507132005686</v>
      </c>
      <c r="AY251" s="1">
        <v>17.996156692504883</v>
      </c>
      <c r="AZ251" s="1">
        <v>20.504947662353516</v>
      </c>
      <c r="BA251" s="1">
        <v>17.005779266357422</v>
      </c>
      <c r="BB251" s="1">
        <v>1499.554931640625</v>
      </c>
      <c r="BC251" s="1">
        <v>1483.4144287109375</v>
      </c>
      <c r="BD251" s="1">
        <v>13.379125595092773</v>
      </c>
      <c r="BE251" s="1">
        <v>14.036368370056152</v>
      </c>
      <c r="BF251" s="1">
        <v>51.680103302001953</v>
      </c>
      <c r="BG251" s="1">
        <v>54.218864440917969</v>
      </c>
      <c r="BH251" s="1">
        <v>300.17962646484375</v>
      </c>
      <c r="BI251" s="1">
        <v>2001.0701904296875</v>
      </c>
      <c r="BJ251" s="1">
        <v>7.0314269065856934</v>
      </c>
      <c r="BK251" s="1">
        <v>79.988761901855469</v>
      </c>
      <c r="BL251" s="1">
        <v>-1.4005651473999023</v>
      </c>
      <c r="BM251" s="1">
        <v>-0.14344033598899841</v>
      </c>
      <c r="BN251" s="1">
        <v>0.5</v>
      </c>
      <c r="BO251" s="1">
        <v>-1.355140209197998</v>
      </c>
      <c r="BP251" s="1">
        <v>7.355140209197998</v>
      </c>
      <c r="BQ251" s="1">
        <v>1</v>
      </c>
      <c r="BR251" s="1">
        <v>0</v>
      </c>
      <c r="BS251" s="1">
        <v>0.15999999642372131</v>
      </c>
      <c r="BT251" s="1">
        <v>111115</v>
      </c>
      <c r="BU251">
        <f>BH251*0.000001/(AU251*0.0001)</f>
        <v>1.6927425726856924</v>
      </c>
      <c r="BV251">
        <f>(BE251-BD251)/(1000-BE251)*BU251</f>
        <v>1.1283811999550082E-3</v>
      </c>
      <c r="BW251">
        <f>(AZ251+273.15)</f>
        <v>293.65494766235349</v>
      </c>
      <c r="BX251">
        <f>(AY251+273.15)</f>
        <v>291.14615669250486</v>
      </c>
      <c r="BY251">
        <f>(BI251*BQ251+BJ251*BR251)*BS251</f>
        <v>320.17122331236533</v>
      </c>
      <c r="BZ251">
        <f>((BY251+0.00000010773*(BX251^4-BW251^4))-BV251*44100)/(AV251*51.4+0.00000043092*BW251^3)</f>
        <v>0.91687972588815825</v>
      </c>
      <c r="CA251">
        <f>0.61365*EXP(17.502*AT251/(240.97+AT251))</f>
        <v>2.4210027180097966</v>
      </c>
      <c r="CB251">
        <f>CA251*1000/BK251</f>
        <v>30.266785738980637</v>
      </c>
      <c r="CC251">
        <f>(CB251-BE251)</f>
        <v>16.230417368924485</v>
      </c>
      <c r="CD251">
        <f>IF(R251,AZ251,(AY251+AZ251)/2)</f>
        <v>19.250552177429199</v>
      </c>
      <c r="CE251">
        <f>0.61365*EXP(17.502*CD251/(240.97+CD251))</f>
        <v>2.2398960578041636</v>
      </c>
      <c r="CF251">
        <f>IF(CC251&lt;&gt;0,(1000-(CB251+BE251)/2)/CC251*BV251,0)</f>
        <v>6.7982587987535606E-2</v>
      </c>
      <c r="CG251">
        <f>BE251*BK251/1000</f>
        <v>1.1227517275191568</v>
      </c>
      <c r="CH251">
        <f>(CE251-CG251)</f>
        <v>1.1171443302850068</v>
      </c>
      <c r="CI251">
        <f>1/(1.6/T251+1.37/AX251)</f>
        <v>4.2531083643265861E-2</v>
      </c>
      <c r="CJ251">
        <f>U251*BK251*0.001</f>
        <v>67.944884402059373</v>
      </c>
      <c r="CK251">
        <f>U251/BC251</f>
        <v>0.57261838860403447</v>
      </c>
      <c r="CL251">
        <f>(1-BV251*BK251/CA251/T251)*100</f>
        <v>45.537130615035196</v>
      </c>
      <c r="CM251">
        <f>(BC251-S251/(AX251/1.35))</f>
        <v>1479.9184237601974</v>
      </c>
      <c r="CN251">
        <f>S251*CL251/100/CM251</f>
        <v>7.8918534246279499E-3</v>
      </c>
      <c r="CO251">
        <f>(Y251-X251)</f>
        <v>0</v>
      </c>
      <c r="CP251">
        <f>BI251*AJ251</f>
        <v>1750.8421708565811</v>
      </c>
      <c r="CQ251">
        <f>(AA251-Z251)</f>
        <v>464.173583984375</v>
      </c>
      <c r="CR251">
        <f>(AA251-AB251)/(AA251-X251)</f>
        <v>0.18815649277393556</v>
      </c>
      <c r="CS251">
        <v>-9999</v>
      </c>
    </row>
    <row r="252" spans="1:97" x14ac:dyDescent="0.2">
      <c r="A252" t="s">
        <v>125</v>
      </c>
      <c r="B252" t="s">
        <v>127</v>
      </c>
      <c r="C252" t="s">
        <v>224</v>
      </c>
      <c r="D252">
        <v>1</v>
      </c>
      <c r="E252">
        <v>5</v>
      </c>
      <c r="F252" t="s">
        <v>158</v>
      </c>
      <c r="G252" t="s">
        <v>135</v>
      </c>
      <c r="H252" t="s">
        <v>362</v>
      </c>
      <c r="I252">
        <v>1</v>
      </c>
      <c r="J252" s="8">
        <v>20130621</v>
      </c>
      <c r="K252" t="s">
        <v>160</v>
      </c>
      <c r="L252" t="s">
        <v>140</v>
      </c>
      <c r="M252" t="s">
        <v>143</v>
      </c>
      <c r="N252">
        <v>0</v>
      </c>
      <c r="O252" s="1">
        <v>32</v>
      </c>
      <c r="P252" s="1" t="s">
        <v>370</v>
      </c>
      <c r="Q252" s="1">
        <v>10837.999997450039</v>
      </c>
      <c r="R252" s="1">
        <v>0</v>
      </c>
      <c r="S252">
        <f>(BB252-BC252*(1000-BD252)/(1000-BE252))*BU252</f>
        <v>24.997213556462999</v>
      </c>
      <c r="T252">
        <f>IF(CF252&lt;&gt;0,1/(1/CF252-1/AX252),0)</f>
        <v>6.7008380311517998E-2</v>
      </c>
      <c r="U252">
        <f>((CI252-BV252/2)*BC252-S252)/(CI252+BV252/2)</f>
        <v>853.15891617864042</v>
      </c>
      <c r="V252" s="1">
        <v>31</v>
      </c>
      <c r="W252" s="1">
        <v>31</v>
      </c>
      <c r="X252" s="1">
        <v>0</v>
      </c>
      <c r="Y252" s="1">
        <v>0</v>
      </c>
      <c r="Z252" s="1">
        <v>550.19873046875</v>
      </c>
      <c r="AA252" s="1">
        <v>1037.19921875</v>
      </c>
      <c r="AB252" s="1">
        <v>832.16668701171875</v>
      </c>
      <c r="AC252">
        <v>-9999</v>
      </c>
      <c r="AD252">
        <f>CQ252/AA252</f>
        <v>0.46953418347939724</v>
      </c>
      <c r="AE252">
        <f>(AA252-AB252)/AA252</f>
        <v>0.19767902639319382</v>
      </c>
      <c r="AF252" s="1">
        <v>-1</v>
      </c>
      <c r="AG252" s="1">
        <v>0.87</v>
      </c>
      <c r="AH252" s="1">
        <v>0.92</v>
      </c>
      <c r="AI252" s="1">
        <v>9.9058046340942383</v>
      </c>
      <c r="AJ252">
        <f>(AI252*AH252+(100-AI252)*AG252)/100</f>
        <v>0.87495290231704703</v>
      </c>
      <c r="AK252">
        <f>(S252-AF252)/CP252</f>
        <v>1.4848263648126719E-2</v>
      </c>
      <c r="AL252">
        <f>(AA252-AB252)/(AA252-Z252)</f>
        <v>0.42101093668692979</v>
      </c>
      <c r="AM252">
        <f>(Y252-AA252)/(Y252-Z252)</f>
        <v>1.8851356088487203</v>
      </c>
      <c r="AN252">
        <f>(Y252-AA252)/AA252</f>
        <v>-1</v>
      </c>
      <c r="AO252" s="1">
        <v>2001.0892333984375</v>
      </c>
      <c r="AP252" s="1">
        <v>0.5</v>
      </c>
      <c r="AQ252">
        <f>AE252*AP252*AJ252*AO252</f>
        <v>173.05403468593121</v>
      </c>
      <c r="AR252">
        <f>BV252*1000</f>
        <v>1.0908906575253108</v>
      </c>
      <c r="AS252">
        <f>(CA252-CG252)</f>
        <v>1.2821510686488584</v>
      </c>
      <c r="AT252">
        <f>(AZ252+BZ252*R252)</f>
        <v>20.377824783325195</v>
      </c>
      <c r="AU252" s="1">
        <v>1.773333</v>
      </c>
      <c r="AV252">
        <f>(AU252*BO252+BP252)</f>
        <v>4.9520253566002843</v>
      </c>
      <c r="AW252" s="1">
        <v>1</v>
      </c>
      <c r="AX252">
        <f>AV252*(AW252+1)*(AW252+1)/(AW252*AW252+1)</f>
        <v>9.9040507132005686</v>
      </c>
      <c r="AY252" s="1">
        <v>17.988067626953125</v>
      </c>
      <c r="AZ252" s="1">
        <v>20.377824783325195</v>
      </c>
      <c r="BA252" s="1">
        <v>17.010787963867188</v>
      </c>
      <c r="BB252" s="1">
        <v>1499.83056640625</v>
      </c>
      <c r="BC252" s="1">
        <v>1484.107177734375</v>
      </c>
      <c r="BD252" s="1">
        <v>13.365768432617188</v>
      </c>
      <c r="BE252" s="1">
        <v>14.00118350982666</v>
      </c>
      <c r="BF252" s="1">
        <v>51.654521942138672</v>
      </c>
      <c r="BG252" s="1">
        <v>54.110206604003906</v>
      </c>
      <c r="BH252" s="1">
        <v>300.18597412109375</v>
      </c>
      <c r="BI252" s="1">
        <v>2001.0892333984375</v>
      </c>
      <c r="BJ252" s="1">
        <v>6.811241626739502</v>
      </c>
      <c r="BK252" s="1">
        <v>79.988365173339844</v>
      </c>
      <c r="BL252" s="1">
        <v>-1.4005651473999023</v>
      </c>
      <c r="BM252" s="1">
        <v>-0.14344033598899841</v>
      </c>
      <c r="BN252" s="1">
        <v>0.5</v>
      </c>
      <c r="BO252" s="1">
        <v>-1.355140209197998</v>
      </c>
      <c r="BP252" s="1">
        <v>7.355140209197998</v>
      </c>
      <c r="BQ252" s="1">
        <v>1</v>
      </c>
      <c r="BR252" s="1">
        <v>0</v>
      </c>
      <c r="BS252" s="1">
        <v>0.15999999642372131</v>
      </c>
      <c r="BT252" s="1">
        <v>111115</v>
      </c>
      <c r="BU252">
        <f>BH252*0.000001/(AU252*0.0001)</f>
        <v>1.6927783677464623</v>
      </c>
      <c r="BV252">
        <f>(BE252-BD252)/(1000-BE252)*BU252</f>
        <v>1.0908906575253109E-3</v>
      </c>
      <c r="BW252">
        <f>(AZ252+273.15)</f>
        <v>293.52782478332517</v>
      </c>
      <c r="BX252">
        <f>(AY252+273.15)</f>
        <v>291.1380676269531</v>
      </c>
      <c r="BY252">
        <f>(BI252*BQ252+BJ252*BR252)*BS252</f>
        <v>320.17427018729722</v>
      </c>
      <c r="BZ252">
        <f>((BY252+0.00000010773*(BX252^4-BW252^4))-BV252*44100)/(AV252*51.4+0.00000043092*BW252^3)</f>
        <v>0.92806761241918878</v>
      </c>
      <c r="CA252">
        <f>0.61365*EXP(17.502*AT252/(240.97+AT252))</f>
        <v>2.4020828480918173</v>
      </c>
      <c r="CB252">
        <f>CA252*1000/BK252</f>
        <v>30.030403082827757</v>
      </c>
      <c r="CC252">
        <f>(CB252-BE252)</f>
        <v>16.029219573001097</v>
      </c>
      <c r="CD252">
        <f>IF(R252,AZ252,(AY252+AZ252)/2)</f>
        <v>19.18294620513916</v>
      </c>
      <c r="CE252">
        <f>0.61365*EXP(17.502*CD252/(240.97+CD252))</f>
        <v>2.2304819538819118</v>
      </c>
      <c r="CF252">
        <f>IF(CC252&lt;&gt;0,(1000-(CB252+BE252)/2)/CC252*BV252,0)</f>
        <v>6.6558064754277488E-2</v>
      </c>
      <c r="CG252">
        <f>BE252*BK252/1000</f>
        <v>1.1199317794429589</v>
      </c>
      <c r="CH252">
        <f>(CE252-CG252)</f>
        <v>1.110550174438953</v>
      </c>
      <c r="CI252">
        <f>1/(1.6/T252+1.37/AX252)</f>
        <v>4.1639015479151859E-2</v>
      </c>
      <c r="CJ252">
        <f>U252*BK252*0.001</f>
        <v>68.242786938187933</v>
      </c>
      <c r="CK252">
        <f>U252/BC252</f>
        <v>0.574863412143229</v>
      </c>
      <c r="CL252">
        <f>(1-BV252*BK252/CA252/T252)*100</f>
        <v>45.788560388036991</v>
      </c>
      <c r="CM252">
        <f>(BC252-S252/(AX252/1.35))</f>
        <v>1480.699860942646</v>
      </c>
      <c r="CN252">
        <f>S252*CL252/100/CM252</f>
        <v>7.7300366715378384E-3</v>
      </c>
      <c r="CO252">
        <f>(Y252-X252)</f>
        <v>0</v>
      </c>
      <c r="CP252">
        <f>BI252*AJ252</f>
        <v>1750.8588325573576</v>
      </c>
      <c r="CQ252">
        <f>(AA252-Z252)</f>
        <v>487.00048828125</v>
      </c>
      <c r="CR252">
        <f>(AA252-AB252)/(AA252-X252)</f>
        <v>0.19767902639319382</v>
      </c>
      <c r="CS252">
        <v>-9999</v>
      </c>
    </row>
    <row r="253" spans="1:97" x14ac:dyDescent="0.2">
      <c r="A253" t="s">
        <v>125</v>
      </c>
      <c r="B253" t="s">
        <v>127</v>
      </c>
      <c r="C253" t="s">
        <v>224</v>
      </c>
      <c r="D253">
        <v>1</v>
      </c>
      <c r="E253">
        <v>5</v>
      </c>
      <c r="F253" t="s">
        <v>158</v>
      </c>
      <c r="G253" t="s">
        <v>135</v>
      </c>
      <c r="H253" t="s">
        <v>362</v>
      </c>
      <c r="I253">
        <v>2</v>
      </c>
      <c r="J253" s="8">
        <v>20130621</v>
      </c>
      <c r="K253" t="s">
        <v>160</v>
      </c>
      <c r="L253" t="s">
        <v>140</v>
      </c>
      <c r="M253" t="s">
        <v>143</v>
      </c>
      <c r="N253">
        <v>0</v>
      </c>
      <c r="O253" s="1">
        <v>33</v>
      </c>
      <c r="P253" s="1" t="s">
        <v>371</v>
      </c>
      <c r="Q253" s="1">
        <v>11451.999999517575</v>
      </c>
      <c r="R253" s="1">
        <v>0</v>
      </c>
      <c r="S253">
        <f t="shared" ref="S253:S316" si="520">(BB253-BC253*(1000-BD253)/(1000-BE253))*BU253</f>
        <v>-0.58085059038061282</v>
      </c>
      <c r="T253">
        <f t="shared" ref="T253:T316" si="521">IF(CF253&lt;&gt;0,1/(1/CF253-1/AX253),0)</f>
        <v>6.3963089454046496E-2</v>
      </c>
      <c r="U253">
        <f t="shared" ref="U253:U316" si="522">((CI253-BV253/2)*BC253-S253)/(CI253+BV253/2)</f>
        <v>63.040280161456309</v>
      </c>
      <c r="V253" s="1">
        <v>32</v>
      </c>
      <c r="W253" s="1">
        <v>32</v>
      </c>
      <c r="X253" s="1">
        <v>0</v>
      </c>
      <c r="Y253" s="1">
        <v>0</v>
      </c>
      <c r="Z253" s="1">
        <v>570.217529296875</v>
      </c>
      <c r="AA253" s="1">
        <v>828.92156982421875</v>
      </c>
      <c r="AB253" s="1">
        <v>738.2999267578125</v>
      </c>
      <c r="AC253">
        <v>-9999</v>
      </c>
      <c r="AD253">
        <f t="shared" ref="AD253:AD316" si="523">CQ253/AA253</f>
        <v>0.31209712709274118</v>
      </c>
      <c r="AE253">
        <f t="shared" ref="AE253:AE316" si="524">(AA253-AB253)/AA253</f>
        <v>0.10932474960884839</v>
      </c>
      <c r="AF253" s="1">
        <v>-1</v>
      </c>
      <c r="AG253" s="1">
        <v>0.87</v>
      </c>
      <c r="AH253" s="1">
        <v>0.92</v>
      </c>
      <c r="AI253" s="1">
        <v>9.8834075927734375</v>
      </c>
      <c r="AJ253">
        <f t="shared" ref="AJ253:AJ316" si="525">(AI253*AH253+(100-AI253)*AG253)/100</f>
        <v>0.87494170379638658</v>
      </c>
      <c r="AK253">
        <f t="shared" ref="AK253:AK316" si="526">(S253-AF253)/CP253</f>
        <v>2.3931050480595679E-4</v>
      </c>
      <c r="AL253">
        <f t="shared" ref="AL253:AL316" si="527">(AA253-AB253)/(AA253-Z253)</f>
        <v>0.35029079129062923</v>
      </c>
      <c r="AM253">
        <f t="shared" ref="AM253:AM316" si="528">(Y253-AA253)/(Y253-Z253)</f>
        <v>1.4536935945240881</v>
      </c>
      <c r="AN253">
        <f t="shared" ref="AN253:AN316" si="529">(Y253-AA253)/AA253</f>
        <v>-1</v>
      </c>
      <c r="AO253" s="1">
        <v>2001.8336181640625</v>
      </c>
      <c r="AP253" s="1">
        <v>0.5</v>
      </c>
      <c r="AQ253">
        <f t="shared" ref="AQ253:AQ316" si="530">AE253*AP253*AJ253*AO253</f>
        <v>95.740478029770799</v>
      </c>
      <c r="AR253">
        <f t="shared" ref="AR253:AR316" si="531">BV253*1000</f>
        <v>1.5068245612757711</v>
      </c>
      <c r="AS253">
        <f t="shared" ref="AS253:AS316" si="532">(CA253-CG253)</f>
        <v>1.8482097795486969</v>
      </c>
      <c r="AT253">
        <f t="shared" ref="AT253:AT316" si="533">(AZ253+BZ253*R253)</f>
        <v>23.842777252197266</v>
      </c>
      <c r="AU253" s="1">
        <v>1.773333</v>
      </c>
      <c r="AV253">
        <f t="shared" ref="AV253:AV316" si="534">(AU253*BO253+BP253)</f>
        <v>4.9520253566002843</v>
      </c>
      <c r="AW253" s="1">
        <v>1</v>
      </c>
      <c r="AX253">
        <f t="shared" ref="AX253:AX316" si="535">AV253*(AW253+1)*(AW253+1)/(AW253*AW253+1)</f>
        <v>9.9040507132005686</v>
      </c>
      <c r="AY253" s="1">
        <v>22.559560775756836</v>
      </c>
      <c r="AZ253" s="1">
        <v>23.842777252197266</v>
      </c>
      <c r="BA253" s="1">
        <v>22.470109939575195</v>
      </c>
      <c r="BB253" s="1">
        <v>50.285411834716797</v>
      </c>
      <c r="BC253" s="1">
        <v>50.583503723144531</v>
      </c>
      <c r="BD253" s="1">
        <v>13.105874061584473</v>
      </c>
      <c r="BE253" s="1">
        <v>13.983529090881348</v>
      </c>
      <c r="BF253" s="1">
        <v>38.186759948730469</v>
      </c>
      <c r="BG253" s="1">
        <v>40.743999481201172</v>
      </c>
      <c r="BH253" s="1">
        <v>300.20181274414062</v>
      </c>
      <c r="BI253" s="1">
        <v>2001.8336181640625</v>
      </c>
      <c r="BJ253" s="1">
        <v>6.1497182846069336</v>
      </c>
      <c r="BK253" s="1">
        <v>79.993797302246094</v>
      </c>
      <c r="BL253" s="1">
        <v>-1.871241569519043</v>
      </c>
      <c r="BM253" s="1">
        <v>-0.2011776864528656</v>
      </c>
      <c r="BN253" s="1">
        <v>0.25</v>
      </c>
      <c r="BO253" s="1">
        <v>-1.355140209197998</v>
      </c>
      <c r="BP253" s="1">
        <v>7.355140209197998</v>
      </c>
      <c r="BQ253" s="1">
        <v>1</v>
      </c>
      <c r="BR253" s="1">
        <v>0</v>
      </c>
      <c r="BS253" s="1">
        <v>0.15999999642372131</v>
      </c>
      <c r="BT253" s="1">
        <v>111115</v>
      </c>
      <c r="BU253">
        <f t="shared" ref="BU253:BU316" si="536">BH253*0.000001/(AU253*0.0001)</f>
        <v>1.692867683306748</v>
      </c>
      <c r="BV253">
        <f t="shared" ref="BV253:BV316" si="537">(BE253-BD253)/(1000-BE253)*BU253</f>
        <v>1.5068245612757712E-3</v>
      </c>
      <c r="BW253">
        <f t="shared" ref="BW253:BW316" si="538">(AZ253+273.15)</f>
        <v>296.99277725219724</v>
      </c>
      <c r="BX253">
        <f t="shared" ref="BX253:BX316" si="539">(AY253+273.15)</f>
        <v>295.70956077575681</v>
      </c>
      <c r="BY253">
        <f t="shared" ref="BY253:BY316" si="540">(BI253*BQ253+BJ253*BR253)*BS253</f>
        <v>320.2933717471351</v>
      </c>
      <c r="BZ253">
        <f t="shared" ref="BZ253:BZ316" si="541">((BY253+0.00000010773*(BX253^4-BW253^4))-BV253*44100)/(AV253*51.4+0.00000043092*BW253^3)</f>
        <v>0.90079074110695911</v>
      </c>
      <c r="CA253">
        <f t="shared" ref="CA253:CA316" si="542">0.61365*EXP(17.502*AT253/(240.97+AT253))</f>
        <v>2.9668053712147211</v>
      </c>
      <c r="CB253">
        <f t="shared" ref="CB253:CB316" si="543">CA253*1000/BK253</f>
        <v>37.087942706420542</v>
      </c>
      <c r="CC253">
        <f t="shared" ref="CC253:CC316" si="544">(CB253-BE253)</f>
        <v>23.104413615539194</v>
      </c>
      <c r="CD253">
        <f t="shared" ref="CD253:CD316" si="545">IF(R253,AZ253,(AY253+AZ253)/2)</f>
        <v>23.201169013977051</v>
      </c>
      <c r="CE253">
        <f t="shared" ref="CE253:CE316" si="546">0.61365*EXP(17.502*CD253/(240.97+CD253))</f>
        <v>2.854237896984098</v>
      </c>
      <c r="CF253">
        <f t="shared" ref="CF253:CF316" si="547">IF(CC253&lt;&gt;0,(1000-(CB253+BE253)/2)/CC253*BV253,0)</f>
        <v>6.3552648929634623E-2</v>
      </c>
      <c r="CG253">
        <f t="shared" ref="CG253:CG316" si="548">BE253*BK253/1000</f>
        <v>1.1185955916660242</v>
      </c>
      <c r="CH253">
        <f t="shared" ref="CH253:CH316" si="549">(CE253-CG253)</f>
        <v>1.7356423053180738</v>
      </c>
      <c r="CI253">
        <f t="shared" ref="CI253:CI316" si="550">1/(1.6/T253+1.37/AX253)</f>
        <v>3.9757078300469893E-2</v>
      </c>
      <c r="CJ253">
        <f t="shared" ref="CJ253:CJ316" si="551">U253*BK253*0.001</f>
        <v>5.0428313931123414</v>
      </c>
      <c r="CK253">
        <f t="shared" ref="CK253:CK316" si="552">U253/BC253</f>
        <v>1.2462616371236492</v>
      </c>
      <c r="CL253">
        <f t="shared" ref="CL253:CL316" si="553">(1-BV253*BK253/CA253/T253)*100</f>
        <v>36.48145884960875</v>
      </c>
      <c r="CM253">
        <f t="shared" ref="CM253:CM316" si="554">(BC253-S253/(AX253/1.35))</f>
        <v>50.66267822655945</v>
      </c>
      <c r="CN253">
        <f t="shared" ref="CN253:CN316" si="555">S253*CL253/100/CM253</f>
        <v>-4.1826207481531182E-3</v>
      </c>
      <c r="CO253">
        <f t="shared" ref="CO253:CO316" si="556">(Y253-X253)</f>
        <v>0</v>
      </c>
      <c r="CP253">
        <f t="shared" ref="CP253:CP316" si="557">BI253*AJ253</f>
        <v>1751.4877165933501</v>
      </c>
      <c r="CQ253">
        <f t="shared" ref="CQ253:CQ316" si="558">(AA253-Z253)</f>
        <v>258.70404052734375</v>
      </c>
      <c r="CR253">
        <f t="shared" ref="CR253:CR316" si="559">(AA253-AB253)/(AA253-X253)</f>
        <v>0.10932474960884839</v>
      </c>
      <c r="CS253">
        <v>-9999</v>
      </c>
    </row>
    <row r="254" spans="1:97" x14ac:dyDescent="0.2">
      <c r="A254" t="s">
        <v>125</v>
      </c>
      <c r="B254" t="s">
        <v>127</v>
      </c>
      <c r="C254" t="s">
        <v>224</v>
      </c>
      <c r="D254">
        <v>1</v>
      </c>
      <c r="E254">
        <v>5</v>
      </c>
      <c r="F254" t="s">
        <v>158</v>
      </c>
      <c r="G254" t="s">
        <v>135</v>
      </c>
      <c r="H254" t="s">
        <v>362</v>
      </c>
      <c r="I254">
        <v>2</v>
      </c>
      <c r="J254" s="8">
        <v>20130621</v>
      </c>
      <c r="K254" t="s">
        <v>160</v>
      </c>
      <c r="L254" t="s">
        <v>140</v>
      </c>
      <c r="M254" t="s">
        <v>143</v>
      </c>
      <c r="N254">
        <v>0</v>
      </c>
      <c r="O254" s="1">
        <v>34</v>
      </c>
      <c r="P254" s="1" t="s">
        <v>372</v>
      </c>
      <c r="Q254" s="1">
        <v>11579.499998656102</v>
      </c>
      <c r="R254" s="1">
        <v>0</v>
      </c>
      <c r="S254">
        <f t="shared" si="520"/>
        <v>0.6902139605605403</v>
      </c>
      <c r="T254">
        <f t="shared" si="521"/>
        <v>6.1445016633012453E-2</v>
      </c>
      <c r="U254">
        <f t="shared" si="522"/>
        <v>77.276759949322553</v>
      </c>
      <c r="V254" s="1">
        <v>33</v>
      </c>
      <c r="W254" s="1">
        <v>33</v>
      </c>
      <c r="X254" s="1">
        <v>0</v>
      </c>
      <c r="Y254" s="1">
        <v>0</v>
      </c>
      <c r="Z254" s="1">
        <v>557.939453125</v>
      </c>
      <c r="AA254" s="1">
        <v>826.205322265625</v>
      </c>
      <c r="AB254" s="1">
        <v>730.399658203125</v>
      </c>
      <c r="AC254">
        <v>-9999</v>
      </c>
      <c r="AD254">
        <f t="shared" si="523"/>
        <v>0.32469637015286318</v>
      </c>
      <c r="AE254">
        <f t="shared" si="524"/>
        <v>0.11595866243003755</v>
      </c>
      <c r="AF254" s="1">
        <v>-1</v>
      </c>
      <c r="AG254" s="1">
        <v>0.87</v>
      </c>
      <c r="AH254" s="1">
        <v>0.92</v>
      </c>
      <c r="AI254" s="1">
        <v>9.8834075927734375</v>
      </c>
      <c r="AJ254">
        <f t="shared" si="525"/>
        <v>0.87494170379638658</v>
      </c>
      <c r="AK254">
        <f t="shared" si="526"/>
        <v>9.6572006455754723E-4</v>
      </c>
      <c r="AL254">
        <f t="shared" si="527"/>
        <v>0.35712953112301682</v>
      </c>
      <c r="AM254">
        <f t="shared" si="528"/>
        <v>1.4808153781527313</v>
      </c>
      <c r="AN254">
        <f t="shared" si="529"/>
        <v>-1</v>
      </c>
      <c r="AO254" s="1">
        <v>2000.37451171875</v>
      </c>
      <c r="AP254" s="1">
        <v>0.5</v>
      </c>
      <c r="AQ254">
        <f t="shared" si="530"/>
        <v>101.47606810725904</v>
      </c>
      <c r="AR254">
        <f t="shared" si="531"/>
        <v>1.4539420996164396</v>
      </c>
      <c r="AS254">
        <f t="shared" si="532"/>
        <v>1.8560957159570504</v>
      </c>
      <c r="AT254">
        <f t="shared" si="533"/>
        <v>23.871294021606445</v>
      </c>
      <c r="AU254" s="1">
        <v>1.773333</v>
      </c>
      <c r="AV254">
        <f t="shared" si="534"/>
        <v>4.9520253566002843</v>
      </c>
      <c r="AW254" s="1">
        <v>1</v>
      </c>
      <c r="AX254">
        <f t="shared" si="535"/>
        <v>9.9040507132005686</v>
      </c>
      <c r="AY254" s="1">
        <v>22.437955856323242</v>
      </c>
      <c r="AZ254" s="1">
        <v>23.871294021606445</v>
      </c>
      <c r="BA254" s="1">
        <v>22.274003982543945</v>
      </c>
      <c r="BB254" s="1">
        <v>99.186386108398438</v>
      </c>
      <c r="BC254" s="1">
        <v>98.69390869140625</v>
      </c>
      <c r="BD254" s="1">
        <v>13.100537300109863</v>
      </c>
      <c r="BE254" s="1">
        <v>13.94741153717041</v>
      </c>
      <c r="BF254" s="1">
        <v>38.457553863525391</v>
      </c>
      <c r="BG254" s="1">
        <v>40.943614959716797</v>
      </c>
      <c r="BH254" s="1">
        <v>300.2054443359375</v>
      </c>
      <c r="BI254" s="1">
        <v>2000.37451171875</v>
      </c>
      <c r="BJ254" s="1">
        <v>5.7432990074157715</v>
      </c>
      <c r="BK254" s="1">
        <v>80.000625610351562</v>
      </c>
      <c r="BL254" s="1">
        <v>-1.873408317565918</v>
      </c>
      <c r="BM254" s="1">
        <v>-0.20120725035667419</v>
      </c>
      <c r="BN254" s="1">
        <v>0.75</v>
      </c>
      <c r="BO254" s="1">
        <v>-1.355140209197998</v>
      </c>
      <c r="BP254" s="1">
        <v>7.355140209197998</v>
      </c>
      <c r="BQ254" s="1">
        <v>1</v>
      </c>
      <c r="BR254" s="1">
        <v>0</v>
      </c>
      <c r="BS254" s="1">
        <v>0.15999999642372131</v>
      </c>
      <c r="BT254" s="1">
        <v>111115</v>
      </c>
      <c r="BU254">
        <f t="shared" si="536"/>
        <v>1.692888162211708</v>
      </c>
      <c r="BV254">
        <f t="shared" si="537"/>
        <v>1.4539420996164396E-3</v>
      </c>
      <c r="BW254">
        <f t="shared" si="538"/>
        <v>297.02129402160642</v>
      </c>
      <c r="BX254">
        <f t="shared" si="539"/>
        <v>295.58795585632322</v>
      </c>
      <c r="BY254">
        <f t="shared" si="540"/>
        <v>320.05991472110327</v>
      </c>
      <c r="BZ254">
        <f t="shared" si="541"/>
        <v>0.90236919929469461</v>
      </c>
      <c r="CA254">
        <f t="shared" si="542"/>
        <v>2.9718973645757183</v>
      </c>
      <c r="CB254">
        <f t="shared" si="543"/>
        <v>37.148426551694044</v>
      </c>
      <c r="CC254">
        <f t="shared" si="544"/>
        <v>23.201015014523634</v>
      </c>
      <c r="CD254">
        <f t="shared" si="545"/>
        <v>23.154624938964844</v>
      </c>
      <c r="CE254">
        <f t="shared" si="546"/>
        <v>2.8462192673617963</v>
      </c>
      <c r="CF254">
        <f t="shared" si="547"/>
        <v>6.1066160410363272E-2</v>
      </c>
      <c r="CG254">
        <f t="shared" si="548"/>
        <v>1.1158016486186679</v>
      </c>
      <c r="CH254">
        <f t="shared" si="549"/>
        <v>1.7304176187431284</v>
      </c>
      <c r="CI254">
        <f t="shared" si="550"/>
        <v>3.8200208259754925E-2</v>
      </c>
      <c r="CJ254">
        <f t="shared" si="551"/>
        <v>6.1821891410867638</v>
      </c>
      <c r="CK254">
        <f t="shared" si="552"/>
        <v>0.78299421893350762</v>
      </c>
      <c r="CL254">
        <f t="shared" si="553"/>
        <v>36.302846913115047</v>
      </c>
      <c r="CM254">
        <f t="shared" si="554"/>
        <v>98.599827100576476</v>
      </c>
      <c r="CN254">
        <f t="shared" si="555"/>
        <v>2.5412551405353959E-3</v>
      </c>
      <c r="CO254">
        <f t="shared" si="556"/>
        <v>0</v>
      </c>
      <c r="CP254">
        <f t="shared" si="557"/>
        <v>1750.2110835140679</v>
      </c>
      <c r="CQ254">
        <f t="shared" si="558"/>
        <v>268.265869140625</v>
      </c>
      <c r="CR254">
        <f t="shared" si="559"/>
        <v>0.11595866243003755</v>
      </c>
      <c r="CS254">
        <v>-9999</v>
      </c>
    </row>
    <row r="255" spans="1:97" x14ac:dyDescent="0.2">
      <c r="A255" t="s">
        <v>125</v>
      </c>
      <c r="B255" t="s">
        <v>127</v>
      </c>
      <c r="C255" t="s">
        <v>224</v>
      </c>
      <c r="D255">
        <v>1</v>
      </c>
      <c r="E255">
        <v>5</v>
      </c>
      <c r="F255" t="s">
        <v>158</v>
      </c>
      <c r="G255" t="s">
        <v>135</v>
      </c>
      <c r="H255" t="s">
        <v>362</v>
      </c>
      <c r="I255">
        <v>2</v>
      </c>
      <c r="J255" s="8">
        <v>20130621</v>
      </c>
      <c r="K255" t="s">
        <v>160</v>
      </c>
      <c r="L255" t="s">
        <v>140</v>
      </c>
      <c r="M255" t="s">
        <v>143</v>
      </c>
      <c r="N255">
        <v>0</v>
      </c>
      <c r="O255" s="1">
        <v>35</v>
      </c>
      <c r="P255" s="1" t="s">
        <v>373</v>
      </c>
      <c r="Q255" s="1">
        <v>11735.500000172295</v>
      </c>
      <c r="R255" s="1">
        <v>0</v>
      </c>
      <c r="S255">
        <f t="shared" si="520"/>
        <v>4.2982690289003314</v>
      </c>
      <c r="T255">
        <f t="shared" si="521"/>
        <v>5.7721140483770271E-2</v>
      </c>
      <c r="U255">
        <f t="shared" si="522"/>
        <v>119.89861839971167</v>
      </c>
      <c r="V255" s="1">
        <v>34</v>
      </c>
      <c r="W255" s="1">
        <v>34</v>
      </c>
      <c r="X255" s="1">
        <v>0</v>
      </c>
      <c r="Y255" s="1">
        <v>0</v>
      </c>
      <c r="Z255" s="1">
        <v>545.1884765625</v>
      </c>
      <c r="AA255" s="1">
        <v>835.7867431640625</v>
      </c>
      <c r="AB255" s="1">
        <v>732.44879150390625</v>
      </c>
      <c r="AC255">
        <v>-9999</v>
      </c>
      <c r="AD255">
        <f t="shared" si="523"/>
        <v>0.34769427605591841</v>
      </c>
      <c r="AE255">
        <f t="shared" si="524"/>
        <v>0.12364152997802612</v>
      </c>
      <c r="AF255" s="1">
        <v>-1</v>
      </c>
      <c r="AG255" s="1">
        <v>0.87</v>
      </c>
      <c r="AH255" s="1">
        <v>0.92</v>
      </c>
      <c r="AI255" s="1">
        <v>10.098939895629883</v>
      </c>
      <c r="AJ255">
        <f t="shared" si="525"/>
        <v>0.87504946994781496</v>
      </c>
      <c r="AK255">
        <f t="shared" si="526"/>
        <v>3.0295509094902546E-3</v>
      </c>
      <c r="AL255">
        <f t="shared" si="527"/>
        <v>0.35560415713643012</v>
      </c>
      <c r="AM255">
        <f t="shared" si="528"/>
        <v>1.5330234938820255</v>
      </c>
      <c r="AN255">
        <f t="shared" si="529"/>
        <v>-1</v>
      </c>
      <c r="AO255" s="1">
        <v>1998.58740234375</v>
      </c>
      <c r="AP255" s="1">
        <v>0.5</v>
      </c>
      <c r="AQ255">
        <f t="shared" si="530"/>
        <v>108.11603906643889</v>
      </c>
      <c r="AR255">
        <f t="shared" si="531"/>
        <v>1.3394050526858616</v>
      </c>
      <c r="AS255">
        <f t="shared" si="532"/>
        <v>1.8200712169870563</v>
      </c>
      <c r="AT255">
        <f t="shared" si="533"/>
        <v>23.618785858154297</v>
      </c>
      <c r="AU255" s="1">
        <v>1.773333</v>
      </c>
      <c r="AV255">
        <f t="shared" si="534"/>
        <v>4.9520253566002843</v>
      </c>
      <c r="AW255" s="1">
        <v>1</v>
      </c>
      <c r="AX255">
        <f t="shared" si="535"/>
        <v>9.9040507132005686</v>
      </c>
      <c r="AY255" s="1">
        <v>21.977832794189453</v>
      </c>
      <c r="AZ255" s="1">
        <v>23.618785858154297</v>
      </c>
      <c r="BA255" s="1">
        <v>21.679851531982422</v>
      </c>
      <c r="BB255" s="1">
        <v>249.20823669433594</v>
      </c>
      <c r="BC255" s="1">
        <v>246.47418212890625</v>
      </c>
      <c r="BD255" s="1">
        <v>13.057652473449707</v>
      </c>
      <c r="BE255" s="1">
        <v>13.837907791137695</v>
      </c>
      <c r="BF255" s="1">
        <v>39.419422149658203</v>
      </c>
      <c r="BG255" s="1">
        <v>41.774913787841797</v>
      </c>
      <c r="BH255" s="1">
        <v>300.2021484375</v>
      </c>
      <c r="BI255" s="1">
        <v>1998.58740234375</v>
      </c>
      <c r="BJ255" s="1">
        <v>6.2172832489013672</v>
      </c>
      <c r="BK255" s="1">
        <v>79.997825622558594</v>
      </c>
      <c r="BL255" s="1">
        <v>-1.993830680847168</v>
      </c>
      <c r="BM255" s="1">
        <v>-0.19548806548118591</v>
      </c>
      <c r="BN255" s="1">
        <v>0.5</v>
      </c>
      <c r="BO255" s="1">
        <v>-1.355140209197998</v>
      </c>
      <c r="BP255" s="1">
        <v>7.355140209197998</v>
      </c>
      <c r="BQ255" s="1">
        <v>1</v>
      </c>
      <c r="BR255" s="1">
        <v>0</v>
      </c>
      <c r="BS255" s="1">
        <v>0.15999999642372131</v>
      </c>
      <c r="BT255" s="1">
        <v>111115</v>
      </c>
      <c r="BU255">
        <f t="shared" si="536"/>
        <v>1.6928695763147696</v>
      </c>
      <c r="BV255">
        <f t="shared" si="537"/>
        <v>1.3394050526858616E-3</v>
      </c>
      <c r="BW255">
        <f t="shared" si="538"/>
        <v>296.76878585815427</v>
      </c>
      <c r="BX255">
        <f t="shared" si="539"/>
        <v>295.12783279418943</v>
      </c>
      <c r="BY255">
        <f t="shared" si="540"/>
        <v>319.77397722749447</v>
      </c>
      <c r="BZ255">
        <f t="shared" si="541"/>
        <v>0.91188755378579012</v>
      </c>
      <c r="CA255">
        <f t="shared" si="542"/>
        <v>2.9270737514435345</v>
      </c>
      <c r="CB255">
        <f t="shared" si="543"/>
        <v>36.589416383063899</v>
      </c>
      <c r="CC255">
        <f t="shared" si="544"/>
        <v>22.751508591926203</v>
      </c>
      <c r="CD255">
        <f t="shared" si="545"/>
        <v>22.798309326171875</v>
      </c>
      <c r="CE255">
        <f t="shared" si="546"/>
        <v>2.7854831722377158</v>
      </c>
      <c r="CF255">
        <f t="shared" si="547"/>
        <v>5.73866889316084E-2</v>
      </c>
      <c r="CG255">
        <f t="shared" si="548"/>
        <v>1.1070025344564782</v>
      </c>
      <c r="CH255">
        <f t="shared" si="549"/>
        <v>1.6784806377812376</v>
      </c>
      <c r="CI255">
        <f t="shared" si="550"/>
        <v>3.5896579759412871E-2</v>
      </c>
      <c r="CJ255">
        <f t="shared" si="551"/>
        <v>9.5916287671258296</v>
      </c>
      <c r="CK255">
        <f t="shared" si="552"/>
        <v>0.48645508168074403</v>
      </c>
      <c r="CL255">
        <f t="shared" si="553"/>
        <v>36.580684973056464</v>
      </c>
      <c r="CM255">
        <f t="shared" si="554"/>
        <v>245.88829425766571</v>
      </c>
      <c r="CN255">
        <f t="shared" si="555"/>
        <v>6.3945144582964013E-3</v>
      </c>
      <c r="CO255">
        <f t="shared" si="556"/>
        <v>0</v>
      </c>
      <c r="CP255">
        <f t="shared" si="557"/>
        <v>1748.8628470652789</v>
      </c>
      <c r="CQ255">
        <f t="shared" si="558"/>
        <v>290.5982666015625</v>
      </c>
      <c r="CR255">
        <f t="shared" si="559"/>
        <v>0.12364152997802612</v>
      </c>
      <c r="CS255">
        <v>-9999</v>
      </c>
    </row>
    <row r="256" spans="1:97" x14ac:dyDescent="0.2">
      <c r="A256" t="s">
        <v>125</v>
      </c>
      <c r="B256" t="s">
        <v>127</v>
      </c>
      <c r="C256" t="s">
        <v>224</v>
      </c>
      <c r="D256">
        <v>1</v>
      </c>
      <c r="E256">
        <v>5</v>
      </c>
      <c r="F256" t="s">
        <v>158</v>
      </c>
      <c r="G256" t="s">
        <v>135</v>
      </c>
      <c r="H256" t="s">
        <v>362</v>
      </c>
      <c r="I256">
        <v>2</v>
      </c>
      <c r="J256" s="8">
        <v>20130621</v>
      </c>
      <c r="K256" t="s">
        <v>160</v>
      </c>
      <c r="L256" t="s">
        <v>140</v>
      </c>
      <c r="M256" t="s">
        <v>143</v>
      </c>
      <c r="N256">
        <v>0</v>
      </c>
      <c r="O256" s="1">
        <v>36</v>
      </c>
      <c r="P256" s="1" t="s">
        <v>374</v>
      </c>
      <c r="Q256" s="1">
        <v>11858.49999968987</v>
      </c>
      <c r="R256" s="1">
        <v>0</v>
      </c>
      <c r="S256">
        <f t="shared" si="520"/>
        <v>7.2045525266794499</v>
      </c>
      <c r="T256">
        <f t="shared" si="521"/>
        <v>5.4897492644337804E-2</v>
      </c>
      <c r="U256">
        <f t="shared" si="522"/>
        <v>173.60807507347661</v>
      </c>
      <c r="V256" s="1">
        <v>35</v>
      </c>
      <c r="W256" s="1">
        <v>35</v>
      </c>
      <c r="X256" s="1">
        <v>0</v>
      </c>
      <c r="Y256" s="1">
        <v>0</v>
      </c>
      <c r="Z256" s="1">
        <v>535.78662109375</v>
      </c>
      <c r="AA256" s="1">
        <v>852.808837890625</v>
      </c>
      <c r="AB256" s="1">
        <v>730.4736328125</v>
      </c>
      <c r="AC256">
        <v>-9999</v>
      </c>
      <c r="AD256">
        <f t="shared" si="523"/>
        <v>0.37173889705577129</v>
      </c>
      <c r="AE256">
        <f t="shared" si="524"/>
        <v>0.1434497388426629</v>
      </c>
      <c r="AF256" s="1">
        <v>-1</v>
      </c>
      <c r="AG256" s="1">
        <v>0.87</v>
      </c>
      <c r="AH256" s="1">
        <v>0.92</v>
      </c>
      <c r="AI256" s="1">
        <v>10.098939895629883</v>
      </c>
      <c r="AJ256">
        <f t="shared" si="525"/>
        <v>0.87504946994781496</v>
      </c>
      <c r="AK256">
        <f t="shared" si="526"/>
        <v>4.6914914132916994E-3</v>
      </c>
      <c r="AL256">
        <f t="shared" si="527"/>
        <v>0.38588842862236555</v>
      </c>
      <c r="AM256">
        <f t="shared" si="528"/>
        <v>1.5916949104658655</v>
      </c>
      <c r="AN256">
        <f t="shared" si="529"/>
        <v>-1</v>
      </c>
      <c r="AO256" s="1">
        <v>1998.533203125</v>
      </c>
      <c r="AP256" s="1">
        <v>0.5</v>
      </c>
      <c r="AQ256">
        <f t="shared" si="530"/>
        <v>125.43355764636239</v>
      </c>
      <c r="AR256">
        <f t="shared" si="531"/>
        <v>1.2559835701191802</v>
      </c>
      <c r="AS256">
        <f t="shared" si="532"/>
        <v>1.7944826359351556</v>
      </c>
      <c r="AT256">
        <f t="shared" si="533"/>
        <v>23.422750473022461</v>
      </c>
      <c r="AU256" s="1">
        <v>1.773333</v>
      </c>
      <c r="AV256">
        <f t="shared" si="534"/>
        <v>4.9520253566002843</v>
      </c>
      <c r="AW256" s="1">
        <v>1</v>
      </c>
      <c r="AX256">
        <f t="shared" si="535"/>
        <v>9.9040507132005686</v>
      </c>
      <c r="AY256" s="1">
        <v>21.899991989135742</v>
      </c>
      <c r="AZ256" s="1">
        <v>23.422750473022461</v>
      </c>
      <c r="BA256" s="1">
        <v>21.678882598876953</v>
      </c>
      <c r="BB256" s="1">
        <v>399.58950805664062</v>
      </c>
      <c r="BC256" s="1">
        <v>395.04034423828125</v>
      </c>
      <c r="BD256" s="1">
        <v>12.996125221252441</v>
      </c>
      <c r="BE256" s="1">
        <v>13.727906227111816</v>
      </c>
      <c r="BF256" s="1">
        <v>39.420402526855469</v>
      </c>
      <c r="BG256" s="1">
        <v>41.640068054199219</v>
      </c>
      <c r="BH256" s="1">
        <v>300.18560791015625</v>
      </c>
      <c r="BI256" s="1">
        <v>1998.533203125</v>
      </c>
      <c r="BJ256" s="1">
        <v>6.2281122207641602</v>
      </c>
      <c r="BK256" s="1">
        <v>79.997703552246094</v>
      </c>
      <c r="BL256" s="1">
        <v>-2.249323844909668</v>
      </c>
      <c r="BM256" s="1">
        <v>-0.19456776976585388</v>
      </c>
      <c r="BN256" s="1">
        <v>0.5</v>
      </c>
      <c r="BO256" s="1">
        <v>-1.355140209197998</v>
      </c>
      <c r="BP256" s="1">
        <v>7.355140209197998</v>
      </c>
      <c r="BQ256" s="1">
        <v>1</v>
      </c>
      <c r="BR256" s="1">
        <v>0</v>
      </c>
      <c r="BS256" s="1">
        <v>0.15999999642372131</v>
      </c>
      <c r="BT256" s="1">
        <v>111115</v>
      </c>
      <c r="BU256">
        <f t="shared" si="536"/>
        <v>1.6927763026468023</v>
      </c>
      <c r="BV256">
        <f t="shared" si="537"/>
        <v>1.2559835701191802E-3</v>
      </c>
      <c r="BW256">
        <f t="shared" si="538"/>
        <v>296.57275047302244</v>
      </c>
      <c r="BX256">
        <f t="shared" si="539"/>
        <v>295.04999198913572</v>
      </c>
      <c r="BY256">
        <f t="shared" si="540"/>
        <v>319.7653053526883</v>
      </c>
      <c r="BZ256">
        <f t="shared" si="541"/>
        <v>0.93082987172121756</v>
      </c>
      <c r="CA256">
        <f t="shared" si="542"/>
        <v>2.8926836086846799</v>
      </c>
      <c r="CB256">
        <f t="shared" si="543"/>
        <v>36.159583090975637</v>
      </c>
      <c r="CC256">
        <f t="shared" si="544"/>
        <v>22.431676863863821</v>
      </c>
      <c r="CD256">
        <f t="shared" si="545"/>
        <v>22.661371231079102</v>
      </c>
      <c r="CE256">
        <f t="shared" si="546"/>
        <v>2.7624447066954798</v>
      </c>
      <c r="CF256">
        <f t="shared" si="547"/>
        <v>5.459487688247789E-2</v>
      </c>
      <c r="CG256">
        <f t="shared" si="548"/>
        <v>1.0982009727495243</v>
      </c>
      <c r="CH256">
        <f t="shared" si="549"/>
        <v>1.6642437339459555</v>
      </c>
      <c r="CI256">
        <f t="shared" si="550"/>
        <v>3.4148857757341874E-2</v>
      </c>
      <c r="CJ256">
        <f t="shared" si="551"/>
        <v>13.888247324004068</v>
      </c>
      <c r="CK256">
        <f t="shared" si="552"/>
        <v>0.43946922790437659</v>
      </c>
      <c r="CL256">
        <f t="shared" si="553"/>
        <v>36.728513984493105</v>
      </c>
      <c r="CM256">
        <f t="shared" si="554"/>
        <v>394.05830707059454</v>
      </c>
      <c r="CN256">
        <f t="shared" si="555"/>
        <v>6.715059763497299E-3</v>
      </c>
      <c r="CO256">
        <f t="shared" si="556"/>
        <v>0</v>
      </c>
      <c r="CP256">
        <f t="shared" si="557"/>
        <v>1748.8154200676402</v>
      </c>
      <c r="CQ256">
        <f t="shared" si="558"/>
        <v>317.022216796875</v>
      </c>
      <c r="CR256">
        <f t="shared" si="559"/>
        <v>0.1434497388426629</v>
      </c>
      <c r="CS256">
        <v>-9999</v>
      </c>
    </row>
    <row r="257" spans="1:97" x14ac:dyDescent="0.2">
      <c r="A257" t="s">
        <v>125</v>
      </c>
      <c r="B257" t="s">
        <v>127</v>
      </c>
      <c r="C257" t="s">
        <v>224</v>
      </c>
      <c r="D257">
        <v>1</v>
      </c>
      <c r="E257">
        <v>5</v>
      </c>
      <c r="F257" t="s">
        <v>158</v>
      </c>
      <c r="G257" t="s">
        <v>135</v>
      </c>
      <c r="H257" t="s">
        <v>362</v>
      </c>
      <c r="I257">
        <v>2</v>
      </c>
      <c r="J257" s="8">
        <v>20130621</v>
      </c>
      <c r="K257" t="s">
        <v>160</v>
      </c>
      <c r="L257" t="s">
        <v>140</v>
      </c>
      <c r="M257" t="s">
        <v>143</v>
      </c>
      <c r="N257">
        <v>0</v>
      </c>
      <c r="O257" s="1">
        <v>37</v>
      </c>
      <c r="P257" s="1" t="s">
        <v>375</v>
      </c>
      <c r="Q257" s="1">
        <v>11979.499999758787</v>
      </c>
      <c r="R257" s="1">
        <v>0</v>
      </c>
      <c r="S257">
        <f t="shared" si="520"/>
        <v>17.697657443571067</v>
      </c>
      <c r="T257">
        <f t="shared" si="521"/>
        <v>5.1261483778023545E-2</v>
      </c>
      <c r="U257">
        <f t="shared" si="522"/>
        <v>313.08960400867124</v>
      </c>
      <c r="V257" s="1">
        <v>36</v>
      </c>
      <c r="W257" s="1">
        <v>36</v>
      </c>
      <c r="X257" s="1">
        <v>0</v>
      </c>
      <c r="Y257" s="1">
        <v>0</v>
      </c>
      <c r="Z257" s="1">
        <v>525.44873046875</v>
      </c>
      <c r="AA257" s="1">
        <v>907.24993896484375</v>
      </c>
      <c r="AB257" s="1">
        <v>743.988525390625</v>
      </c>
      <c r="AC257">
        <v>-9999</v>
      </c>
      <c r="AD257">
        <f t="shared" si="523"/>
        <v>0.42083354552960589</v>
      </c>
      <c r="AE257">
        <f t="shared" si="524"/>
        <v>0.17995196975212494</v>
      </c>
      <c r="AF257" s="1">
        <v>-1</v>
      </c>
      <c r="AG257" s="1">
        <v>0.87</v>
      </c>
      <c r="AH257" s="1">
        <v>0.92</v>
      </c>
      <c r="AI257" s="1">
        <v>9.9058046340942383</v>
      </c>
      <c r="AJ257">
        <f t="shared" si="525"/>
        <v>0.87495290231704703</v>
      </c>
      <c r="AK257">
        <f t="shared" si="526"/>
        <v>1.0688233474841012E-2</v>
      </c>
      <c r="AL257">
        <f t="shared" si="527"/>
        <v>0.42760842538267946</v>
      </c>
      <c r="AM257">
        <f t="shared" si="528"/>
        <v>1.7266193376383094</v>
      </c>
      <c r="AN257">
        <f t="shared" si="529"/>
        <v>-1</v>
      </c>
      <c r="AO257" s="1">
        <v>1999.3857421875</v>
      </c>
      <c r="AP257" s="1">
        <v>0.5</v>
      </c>
      <c r="AQ257">
        <f t="shared" si="530"/>
        <v>157.40114092011564</v>
      </c>
      <c r="AR257">
        <f t="shared" si="531"/>
        <v>1.1680516586308045</v>
      </c>
      <c r="AS257">
        <f t="shared" si="532"/>
        <v>1.7870307022670089</v>
      </c>
      <c r="AT257">
        <f t="shared" si="533"/>
        <v>23.306137084960938</v>
      </c>
      <c r="AU257" s="1">
        <v>1.773333</v>
      </c>
      <c r="AV257">
        <f t="shared" si="534"/>
        <v>4.9520253566002843</v>
      </c>
      <c r="AW257" s="1">
        <v>1</v>
      </c>
      <c r="AX257">
        <f t="shared" si="535"/>
        <v>9.9040507132005686</v>
      </c>
      <c r="AY257" s="1">
        <v>21.852989196777344</v>
      </c>
      <c r="AZ257" s="1">
        <v>23.306137084960938</v>
      </c>
      <c r="BA257" s="1">
        <v>21.692985534667969</v>
      </c>
      <c r="BB257" s="1">
        <v>901.02264404296875</v>
      </c>
      <c r="BC257" s="1">
        <v>889.9534912109375</v>
      </c>
      <c r="BD257" s="1">
        <v>12.886159896850586</v>
      </c>
      <c r="BE257" s="1">
        <v>13.566835403442383</v>
      </c>
      <c r="BF257" s="1">
        <v>39.200897216796875</v>
      </c>
      <c r="BG257" s="1">
        <v>41.271579742431641</v>
      </c>
      <c r="BH257" s="1">
        <v>300.1787109375</v>
      </c>
      <c r="BI257" s="1">
        <v>1999.3857421875</v>
      </c>
      <c r="BJ257" s="1">
        <v>5.9625182151794434</v>
      </c>
      <c r="BK257" s="1">
        <v>80.001243591308594</v>
      </c>
      <c r="BL257" s="1">
        <v>-3.487849235534668</v>
      </c>
      <c r="BM257" s="1">
        <v>-0.19493207335472107</v>
      </c>
      <c r="BN257" s="1">
        <v>0.5</v>
      </c>
      <c r="BO257" s="1">
        <v>-1.355140209197998</v>
      </c>
      <c r="BP257" s="1">
        <v>7.355140209197998</v>
      </c>
      <c r="BQ257" s="1">
        <v>1</v>
      </c>
      <c r="BR257" s="1">
        <v>0</v>
      </c>
      <c r="BS257" s="1">
        <v>0.15999999642372131</v>
      </c>
      <c r="BT257" s="1">
        <v>111115</v>
      </c>
      <c r="BU257">
        <f t="shared" si="536"/>
        <v>1.6927374099365429</v>
      </c>
      <c r="BV257">
        <f t="shared" si="537"/>
        <v>1.1680516586308044E-3</v>
      </c>
      <c r="BW257">
        <f t="shared" si="538"/>
        <v>296.45613708496091</v>
      </c>
      <c r="BX257">
        <f t="shared" si="539"/>
        <v>295.00298919677732</v>
      </c>
      <c r="BY257">
        <f t="shared" si="540"/>
        <v>319.90171159963938</v>
      </c>
      <c r="BZ257">
        <f t="shared" si="541"/>
        <v>0.94895309893278801</v>
      </c>
      <c r="CA257">
        <f t="shared" si="542"/>
        <v>2.8723944061409923</v>
      </c>
      <c r="CB257">
        <f t="shared" si="543"/>
        <v>35.904371947201227</v>
      </c>
      <c r="CC257">
        <f t="shared" si="544"/>
        <v>22.337536543758844</v>
      </c>
      <c r="CD257">
        <f t="shared" si="545"/>
        <v>22.579563140869141</v>
      </c>
      <c r="CE257">
        <f t="shared" si="546"/>
        <v>2.7487610157503859</v>
      </c>
      <c r="CF257">
        <f t="shared" si="547"/>
        <v>5.0997530255810331E-2</v>
      </c>
      <c r="CG257">
        <f t="shared" si="548"/>
        <v>1.0853637038739834</v>
      </c>
      <c r="CH257">
        <f t="shared" si="549"/>
        <v>1.6633973118764025</v>
      </c>
      <c r="CI257">
        <f t="shared" si="550"/>
        <v>3.1897066349912052E-2</v>
      </c>
      <c r="CJ257">
        <f t="shared" si="551"/>
        <v>25.047557676204054</v>
      </c>
      <c r="CK257">
        <f t="shared" si="552"/>
        <v>0.35180445618866896</v>
      </c>
      <c r="CL257">
        <f t="shared" si="553"/>
        <v>36.536569605600597</v>
      </c>
      <c r="CM257">
        <f t="shared" si="554"/>
        <v>887.5411613228265</v>
      </c>
      <c r="CN257">
        <f t="shared" si="555"/>
        <v>7.2854276648913301E-3</v>
      </c>
      <c r="CO257">
        <f t="shared" si="556"/>
        <v>0</v>
      </c>
      <c r="CP257">
        <f t="shared" si="557"/>
        <v>1749.3683579782762</v>
      </c>
      <c r="CQ257">
        <f t="shared" si="558"/>
        <v>381.80120849609375</v>
      </c>
      <c r="CR257">
        <f t="shared" si="559"/>
        <v>0.17995196975212494</v>
      </c>
      <c r="CS257">
        <v>-9999</v>
      </c>
    </row>
    <row r="258" spans="1:97" x14ac:dyDescent="0.2">
      <c r="A258" t="s">
        <v>125</v>
      </c>
      <c r="B258" t="s">
        <v>127</v>
      </c>
      <c r="C258" t="s">
        <v>224</v>
      </c>
      <c r="D258">
        <v>1</v>
      </c>
      <c r="E258">
        <v>5</v>
      </c>
      <c r="F258" t="s">
        <v>158</v>
      </c>
      <c r="G258" t="s">
        <v>135</v>
      </c>
      <c r="H258" t="s">
        <v>362</v>
      </c>
      <c r="I258">
        <v>2</v>
      </c>
      <c r="J258" s="8">
        <v>20130621</v>
      </c>
      <c r="K258" t="s">
        <v>160</v>
      </c>
      <c r="L258" t="s">
        <v>140</v>
      </c>
      <c r="M258" t="s">
        <v>143</v>
      </c>
      <c r="N258">
        <v>0</v>
      </c>
      <c r="O258" s="1">
        <v>38</v>
      </c>
      <c r="P258" s="1" t="s">
        <v>376</v>
      </c>
      <c r="Q258" s="1">
        <v>12111.999999448657</v>
      </c>
      <c r="R258" s="1">
        <v>0</v>
      </c>
      <c r="S258">
        <f t="shared" si="520"/>
        <v>21.516520211877868</v>
      </c>
      <c r="T258">
        <f t="shared" si="521"/>
        <v>4.8913205852599964E-2</v>
      </c>
      <c r="U258">
        <f t="shared" si="522"/>
        <v>450.97861513689026</v>
      </c>
      <c r="V258" s="1">
        <v>37</v>
      </c>
      <c r="W258" s="1">
        <v>37</v>
      </c>
      <c r="X258" s="1">
        <v>0</v>
      </c>
      <c r="Y258" s="1">
        <v>0</v>
      </c>
      <c r="Z258" s="1">
        <v>528.94091796875</v>
      </c>
      <c r="AA258" s="1">
        <v>953.3746337890625</v>
      </c>
      <c r="AB258" s="1">
        <v>759.35894775390625</v>
      </c>
      <c r="AC258">
        <v>-9999</v>
      </c>
      <c r="AD258">
        <f t="shared" si="523"/>
        <v>0.44519090478992118</v>
      </c>
      <c r="AE258">
        <f t="shared" si="524"/>
        <v>0.20350414114131224</v>
      </c>
      <c r="AF258" s="1">
        <v>-1</v>
      </c>
      <c r="AG258" s="1">
        <v>0.87</v>
      </c>
      <c r="AH258" s="1">
        <v>0.92</v>
      </c>
      <c r="AI258" s="1">
        <v>9.9058046340942383</v>
      </c>
      <c r="AJ258">
        <f t="shared" si="525"/>
        <v>0.87495290231704703</v>
      </c>
      <c r="AK258">
        <f t="shared" si="526"/>
        <v>1.2874103938100743E-2</v>
      </c>
      <c r="AL258">
        <f t="shared" si="527"/>
        <v>0.45711657392763394</v>
      </c>
      <c r="AM258">
        <f t="shared" si="528"/>
        <v>1.802421785499658</v>
      </c>
      <c r="AN258">
        <f t="shared" si="529"/>
        <v>-1</v>
      </c>
      <c r="AO258" s="1">
        <v>1998.939208984375</v>
      </c>
      <c r="AP258" s="1">
        <v>0.5</v>
      </c>
      <c r="AQ258">
        <f t="shared" si="530"/>
        <v>177.96209853674659</v>
      </c>
      <c r="AR258">
        <f t="shared" si="531"/>
        <v>1.1180688240148109</v>
      </c>
      <c r="AS258">
        <f t="shared" si="532"/>
        <v>1.7923865334730951</v>
      </c>
      <c r="AT258">
        <f t="shared" si="533"/>
        <v>23.28465461730957</v>
      </c>
      <c r="AU258" s="1">
        <v>1.773333</v>
      </c>
      <c r="AV258">
        <f t="shared" si="534"/>
        <v>4.9520253566002843</v>
      </c>
      <c r="AW258" s="1">
        <v>1</v>
      </c>
      <c r="AX258">
        <f t="shared" si="535"/>
        <v>9.9040507132005686</v>
      </c>
      <c r="AY258" s="1">
        <v>21.854509353637695</v>
      </c>
      <c r="AZ258" s="1">
        <v>23.28465461730957</v>
      </c>
      <c r="BA258" s="1">
        <v>21.685449600219727</v>
      </c>
      <c r="BB258" s="1">
        <v>1201.3709716796875</v>
      </c>
      <c r="BC258" s="1">
        <v>1187.877685546875</v>
      </c>
      <c r="BD258" s="1">
        <v>12.801983833312988</v>
      </c>
      <c r="BE258" s="1">
        <v>13.4534912109375</v>
      </c>
      <c r="BF258" s="1">
        <v>38.940769195556641</v>
      </c>
      <c r="BG258" s="1">
        <v>40.922508239746094</v>
      </c>
      <c r="BH258" s="1">
        <v>300.2320556640625</v>
      </c>
      <c r="BI258" s="1">
        <v>1998.939208984375</v>
      </c>
      <c r="BJ258" s="1">
        <v>6.1023778915405273</v>
      </c>
      <c r="BK258" s="1">
        <v>80.000335693359375</v>
      </c>
      <c r="BL258" s="1">
        <v>-3.902644157409668</v>
      </c>
      <c r="BM258" s="1">
        <v>-0.19130048155784607</v>
      </c>
      <c r="BN258" s="1">
        <v>0.5</v>
      </c>
      <c r="BO258" s="1">
        <v>-1.355140209197998</v>
      </c>
      <c r="BP258" s="1">
        <v>7.355140209197998</v>
      </c>
      <c r="BQ258" s="1">
        <v>1</v>
      </c>
      <c r="BR258" s="1">
        <v>0</v>
      </c>
      <c r="BS258" s="1">
        <v>0.15999999642372131</v>
      </c>
      <c r="BT258" s="1">
        <v>111115</v>
      </c>
      <c r="BU258">
        <f t="shared" si="536"/>
        <v>1.6930382261203194</v>
      </c>
      <c r="BV258">
        <f t="shared" si="537"/>
        <v>1.1180688240148109E-3</v>
      </c>
      <c r="BW258">
        <f t="shared" si="538"/>
        <v>296.43465461730955</v>
      </c>
      <c r="BX258">
        <f t="shared" si="539"/>
        <v>295.00450935363767</v>
      </c>
      <c r="BY258">
        <f t="shared" si="540"/>
        <v>319.83026628873631</v>
      </c>
      <c r="BZ258">
        <f t="shared" si="541"/>
        <v>0.95795786080869272</v>
      </c>
      <c r="CA258">
        <f t="shared" si="542"/>
        <v>2.868670346595755</v>
      </c>
      <c r="CB258">
        <f t="shared" si="543"/>
        <v>35.858228865330574</v>
      </c>
      <c r="CC258">
        <f t="shared" si="544"/>
        <v>22.404737654393074</v>
      </c>
      <c r="CD258">
        <f t="shared" si="545"/>
        <v>22.569581985473633</v>
      </c>
      <c r="CE258">
        <f t="shared" si="546"/>
        <v>2.7470955768526566</v>
      </c>
      <c r="CF258">
        <f t="shared" si="547"/>
        <v>4.8672825024714234E-2</v>
      </c>
      <c r="CG258">
        <f t="shared" si="548"/>
        <v>1.07628381312266</v>
      </c>
      <c r="CH258">
        <f t="shared" si="549"/>
        <v>1.6708117637299966</v>
      </c>
      <c r="CI258">
        <f t="shared" si="550"/>
        <v>3.0442021412531408E-2</v>
      </c>
      <c r="CJ258">
        <f t="shared" si="551"/>
        <v>36.078440601477546</v>
      </c>
      <c r="CK258">
        <f t="shared" si="552"/>
        <v>0.37965071709320708</v>
      </c>
      <c r="CL258">
        <f t="shared" si="553"/>
        <v>36.253906565992878</v>
      </c>
      <c r="CM258">
        <f t="shared" si="554"/>
        <v>1184.9448146310062</v>
      </c>
      <c r="CN258">
        <f t="shared" si="555"/>
        <v>6.5830737748713538E-3</v>
      </c>
      <c r="CO258">
        <f t="shared" si="556"/>
        <v>0</v>
      </c>
      <c r="CP258">
        <f t="shared" si="557"/>
        <v>1748.9776624562212</v>
      </c>
      <c r="CQ258">
        <f t="shared" si="558"/>
        <v>424.4337158203125</v>
      </c>
      <c r="CR258">
        <f t="shared" si="559"/>
        <v>0.20350414114131224</v>
      </c>
      <c r="CS258">
        <v>-9999</v>
      </c>
    </row>
    <row r="259" spans="1:97" x14ac:dyDescent="0.2">
      <c r="A259" t="s">
        <v>125</v>
      </c>
      <c r="B259" t="s">
        <v>127</v>
      </c>
      <c r="C259" t="s">
        <v>325</v>
      </c>
      <c r="D259">
        <v>1</v>
      </c>
      <c r="E259">
        <v>1</v>
      </c>
      <c r="F259" t="s">
        <v>187</v>
      </c>
      <c r="G259" t="s">
        <v>326</v>
      </c>
      <c r="H259" t="s">
        <v>327</v>
      </c>
      <c r="I259">
        <v>2</v>
      </c>
      <c r="J259" s="8">
        <v>20130621</v>
      </c>
      <c r="K259" t="s">
        <v>160</v>
      </c>
      <c r="L259" t="s">
        <v>140</v>
      </c>
      <c r="M259" t="s">
        <v>143</v>
      </c>
      <c r="N259">
        <v>0</v>
      </c>
      <c r="O259" s="1">
        <v>1</v>
      </c>
      <c r="P259" s="1" t="s">
        <v>377</v>
      </c>
      <c r="Q259" s="1">
        <v>1781.4999987939373</v>
      </c>
      <c r="R259" s="1">
        <v>0</v>
      </c>
      <c r="S259">
        <f t="shared" si="520"/>
        <v>12.995486390576637</v>
      </c>
      <c r="T259">
        <f t="shared" si="521"/>
        <v>0.11221408390557029</v>
      </c>
      <c r="U259">
        <f t="shared" si="522"/>
        <v>195.37798604219438</v>
      </c>
      <c r="V259" s="1">
        <v>1</v>
      </c>
      <c r="W259" s="1">
        <v>1</v>
      </c>
      <c r="X259" s="1">
        <v>0</v>
      </c>
      <c r="Y259" s="1">
        <v>0</v>
      </c>
      <c r="Z259" s="1">
        <v>492.696533203125</v>
      </c>
      <c r="AA259" s="1">
        <v>831.75982666015625</v>
      </c>
      <c r="AB259" s="1">
        <v>690.7283935546875</v>
      </c>
      <c r="AC259">
        <v>-9999</v>
      </c>
      <c r="AD259">
        <f t="shared" si="523"/>
        <v>0.40764567197060247</v>
      </c>
      <c r="AE259">
        <f t="shared" si="524"/>
        <v>0.16955788027388335</v>
      </c>
      <c r="AF259" s="1">
        <v>-1</v>
      </c>
      <c r="AG259" s="1">
        <v>0.87</v>
      </c>
      <c r="AH259" s="1">
        <v>0.92</v>
      </c>
      <c r="AI259" s="1">
        <v>10.138094902038574</v>
      </c>
      <c r="AJ259">
        <f t="shared" si="525"/>
        <v>0.87506904745101932</v>
      </c>
      <c r="AK259">
        <f t="shared" si="526"/>
        <v>8.0004594012707143E-3</v>
      </c>
      <c r="AL259">
        <f t="shared" si="527"/>
        <v>0.41594426712351085</v>
      </c>
      <c r="AM259">
        <f t="shared" si="528"/>
        <v>1.6881787684859657</v>
      </c>
      <c r="AN259">
        <f t="shared" si="529"/>
        <v>-1</v>
      </c>
      <c r="AO259" s="1">
        <v>1999.0826416015625</v>
      </c>
      <c r="AP259" s="1">
        <v>0.5</v>
      </c>
      <c r="AQ259">
        <f t="shared" si="530"/>
        <v>148.30679632042418</v>
      </c>
      <c r="AR259">
        <f t="shared" si="531"/>
        <v>2.0106473985639775</v>
      </c>
      <c r="AS259">
        <f t="shared" si="532"/>
        <v>1.4612888663000221</v>
      </c>
      <c r="AT259">
        <f t="shared" si="533"/>
        <v>24.224142074584961</v>
      </c>
      <c r="AU259" s="1">
        <v>2</v>
      </c>
      <c r="AV259">
        <f t="shared" si="534"/>
        <v>4.644859790802002</v>
      </c>
      <c r="AW259" s="1">
        <v>1</v>
      </c>
      <c r="AX259">
        <f t="shared" si="535"/>
        <v>9.2897195816040039</v>
      </c>
      <c r="AY259" s="1">
        <v>17.978971481323242</v>
      </c>
      <c r="AZ259" s="1">
        <v>24.224142074584961</v>
      </c>
      <c r="BA259" s="1">
        <v>16.289955139160156</v>
      </c>
      <c r="BB259" s="1">
        <v>400.29531860351562</v>
      </c>
      <c r="BC259" s="1">
        <v>391.0836181640625</v>
      </c>
      <c r="BD259" s="1">
        <v>17.674568176269531</v>
      </c>
      <c r="BE259" s="1">
        <v>18.992950439453125</v>
      </c>
      <c r="BF259" s="1">
        <v>70.821609497070312</v>
      </c>
      <c r="BG259" s="1">
        <v>76.104339599609375</v>
      </c>
      <c r="BH259" s="1">
        <v>299.22418212890625</v>
      </c>
      <c r="BI259" s="1">
        <v>1999.0826416015625</v>
      </c>
      <c r="BJ259" s="1">
        <v>1.2526863813400269</v>
      </c>
      <c r="BK259" s="1">
        <v>82.885948181152344</v>
      </c>
      <c r="BL259" s="1">
        <v>-0.60961508750915527</v>
      </c>
      <c r="BM259" s="1">
        <v>0.22494548559188843</v>
      </c>
      <c r="BN259" s="1">
        <v>0.75</v>
      </c>
      <c r="BO259" s="1">
        <v>-1.355140209197998</v>
      </c>
      <c r="BP259" s="1">
        <v>7.355140209197998</v>
      </c>
      <c r="BQ259" s="1">
        <v>1</v>
      </c>
      <c r="BR259" s="1">
        <v>0</v>
      </c>
      <c r="BS259" s="1">
        <v>0.15999999642372131</v>
      </c>
      <c r="BT259" s="1">
        <v>111115</v>
      </c>
      <c r="BU259">
        <f t="shared" si="536"/>
        <v>1.4961209106445312</v>
      </c>
      <c r="BV259">
        <f t="shared" si="537"/>
        <v>2.0106473985639773E-3</v>
      </c>
      <c r="BW259">
        <f t="shared" si="538"/>
        <v>297.37414207458494</v>
      </c>
      <c r="BX259">
        <f t="shared" si="539"/>
        <v>291.12897148132322</v>
      </c>
      <c r="BY259">
        <f t="shared" si="540"/>
        <v>319.85321550697336</v>
      </c>
      <c r="BZ259">
        <f t="shared" si="541"/>
        <v>0.65024475176762286</v>
      </c>
      <c r="CA259">
        <f t="shared" si="542"/>
        <v>3.0355375722317284</v>
      </c>
      <c r="CB259">
        <f t="shared" si="543"/>
        <v>36.623066259643601</v>
      </c>
      <c r="CC259">
        <f t="shared" si="544"/>
        <v>17.630115820190476</v>
      </c>
      <c r="CD259">
        <f t="shared" si="545"/>
        <v>21.101556777954102</v>
      </c>
      <c r="CE259">
        <f t="shared" si="546"/>
        <v>2.5115517199523874</v>
      </c>
      <c r="CF259">
        <f t="shared" si="547"/>
        <v>0.11087478487680143</v>
      </c>
      <c r="CG259">
        <f t="shared" si="548"/>
        <v>1.5742487059317063</v>
      </c>
      <c r="CH259">
        <f t="shared" si="549"/>
        <v>0.93730301402068106</v>
      </c>
      <c r="CI259">
        <f t="shared" si="550"/>
        <v>6.9415836390158345E-2</v>
      </c>
      <c r="CJ259">
        <f t="shared" si="551"/>
        <v>16.194089626831229</v>
      </c>
      <c r="CK259">
        <f t="shared" si="552"/>
        <v>0.49958110482713153</v>
      </c>
      <c r="CL259">
        <f t="shared" si="553"/>
        <v>51.07466080427082</v>
      </c>
      <c r="CM259">
        <f t="shared" si="554"/>
        <v>389.19508897077878</v>
      </c>
      <c r="CN259">
        <f t="shared" si="555"/>
        <v>1.7054173554462652E-2</v>
      </c>
      <c r="CO259">
        <f t="shared" si="556"/>
        <v>0</v>
      </c>
      <c r="CP259">
        <f t="shared" si="557"/>
        <v>1749.3353429621468</v>
      </c>
      <c r="CQ259">
        <f t="shared" si="558"/>
        <v>339.06329345703125</v>
      </c>
      <c r="CR259">
        <f t="shared" si="559"/>
        <v>0.16955788027388335</v>
      </c>
      <c r="CS259">
        <v>-9999</v>
      </c>
    </row>
    <row r="260" spans="1:97" x14ac:dyDescent="0.2">
      <c r="A260" t="s">
        <v>125</v>
      </c>
      <c r="B260" t="s">
        <v>127</v>
      </c>
      <c r="C260" t="s">
        <v>325</v>
      </c>
      <c r="D260">
        <v>1</v>
      </c>
      <c r="E260">
        <v>1</v>
      </c>
      <c r="F260" t="s">
        <v>187</v>
      </c>
      <c r="G260" t="s">
        <v>326</v>
      </c>
      <c r="H260" t="s">
        <v>327</v>
      </c>
      <c r="I260">
        <v>2</v>
      </c>
      <c r="J260" s="8">
        <v>20130621</v>
      </c>
      <c r="K260" t="s">
        <v>160</v>
      </c>
      <c r="L260" t="s">
        <v>140</v>
      </c>
      <c r="M260" t="s">
        <v>143</v>
      </c>
      <c r="N260">
        <v>0</v>
      </c>
      <c r="O260" s="1">
        <v>2</v>
      </c>
      <c r="P260" s="1" t="s">
        <v>378</v>
      </c>
      <c r="Q260" s="1">
        <v>1909.9999995175749</v>
      </c>
      <c r="R260" s="1">
        <v>0</v>
      </c>
      <c r="S260">
        <f t="shared" si="520"/>
        <v>7.4006647092600542</v>
      </c>
      <c r="T260">
        <f t="shared" si="521"/>
        <v>0.1229701397840846</v>
      </c>
      <c r="U260">
        <f t="shared" si="522"/>
        <v>142.51715072041799</v>
      </c>
      <c r="V260" s="1">
        <v>2</v>
      </c>
      <c r="W260" s="1">
        <v>2</v>
      </c>
      <c r="X260" s="1">
        <v>0</v>
      </c>
      <c r="Y260" s="1">
        <v>0</v>
      </c>
      <c r="Z260" s="1">
        <v>483.22265625</v>
      </c>
      <c r="AA260" s="1">
        <v>773.06878662109375</v>
      </c>
      <c r="AB260" s="1">
        <v>662.73321533203125</v>
      </c>
      <c r="AC260">
        <v>-9999</v>
      </c>
      <c r="AD260">
        <f t="shared" si="523"/>
        <v>0.37492928881263549</v>
      </c>
      <c r="AE260">
        <f t="shared" si="524"/>
        <v>0.14272413166661915</v>
      </c>
      <c r="AF260" s="1">
        <v>-1</v>
      </c>
      <c r="AG260" s="1">
        <v>0.87</v>
      </c>
      <c r="AH260" s="1">
        <v>0.92</v>
      </c>
      <c r="AI260" s="1">
        <v>10.138094902038574</v>
      </c>
      <c r="AJ260">
        <f t="shared" si="525"/>
        <v>0.87506904745101932</v>
      </c>
      <c r="AK260">
        <f t="shared" si="526"/>
        <v>4.802956002825408E-3</v>
      </c>
      <c r="AL260">
        <f t="shared" si="527"/>
        <v>0.38066946468389434</v>
      </c>
      <c r="AM260">
        <f t="shared" si="528"/>
        <v>1.599818999838325</v>
      </c>
      <c r="AN260">
        <f t="shared" si="529"/>
        <v>-1</v>
      </c>
      <c r="AO260" s="1">
        <v>1998.76953125</v>
      </c>
      <c r="AP260" s="1">
        <v>0.5</v>
      </c>
      <c r="AQ260">
        <f t="shared" si="530"/>
        <v>124.8166311898586</v>
      </c>
      <c r="AR260">
        <f t="shared" si="531"/>
        <v>2.119101659835636</v>
      </c>
      <c r="AS260">
        <f t="shared" si="532"/>
        <v>1.4073474237807655</v>
      </c>
      <c r="AT260">
        <f t="shared" si="533"/>
        <v>23.966852188110352</v>
      </c>
      <c r="AU260" s="1">
        <v>2</v>
      </c>
      <c r="AV260">
        <f t="shared" si="534"/>
        <v>4.644859790802002</v>
      </c>
      <c r="AW260" s="1">
        <v>1</v>
      </c>
      <c r="AX260">
        <f t="shared" si="535"/>
        <v>9.2897195816040039</v>
      </c>
      <c r="AY260" s="1">
        <v>17.663667678833008</v>
      </c>
      <c r="AZ260" s="1">
        <v>23.966852188110352</v>
      </c>
      <c r="BA260" s="1">
        <v>15.999258041381836</v>
      </c>
      <c r="BB260" s="1">
        <v>250.60191345214844</v>
      </c>
      <c r="BC260" s="1">
        <v>245.30795288085938</v>
      </c>
      <c r="BD260" s="1">
        <v>17.69312858581543</v>
      </c>
      <c r="BE260" s="1">
        <v>19.082481384277344</v>
      </c>
      <c r="BF260" s="1">
        <v>72.31768798828125</v>
      </c>
      <c r="BG260" s="1">
        <v>77.996429443359375</v>
      </c>
      <c r="BH260" s="1">
        <v>299.2276611328125</v>
      </c>
      <c r="BI260" s="1">
        <v>1998.76953125</v>
      </c>
      <c r="BJ260" s="1">
        <v>1.2017525434494019</v>
      </c>
      <c r="BK260" s="1">
        <v>82.885902404785156</v>
      </c>
      <c r="BL260" s="1">
        <v>-0.51679587364196777</v>
      </c>
      <c r="BM260" s="1">
        <v>0.28055423498153687</v>
      </c>
      <c r="BN260" s="1">
        <v>0.5</v>
      </c>
      <c r="BO260" s="1">
        <v>-1.355140209197998</v>
      </c>
      <c r="BP260" s="1">
        <v>7.355140209197998</v>
      </c>
      <c r="BQ260" s="1">
        <v>1</v>
      </c>
      <c r="BR260" s="1">
        <v>0</v>
      </c>
      <c r="BS260" s="1">
        <v>0.15999999642372131</v>
      </c>
      <c r="BT260" s="1">
        <v>111115</v>
      </c>
      <c r="BU260">
        <f t="shared" si="536"/>
        <v>1.4961383056640625</v>
      </c>
      <c r="BV260">
        <f t="shared" si="537"/>
        <v>2.1191016598356362E-3</v>
      </c>
      <c r="BW260">
        <f t="shared" si="538"/>
        <v>297.11685218811033</v>
      </c>
      <c r="BX260">
        <f t="shared" si="539"/>
        <v>290.81366767883299</v>
      </c>
      <c r="BY260">
        <f t="shared" si="540"/>
        <v>319.80311785184313</v>
      </c>
      <c r="BZ260">
        <f t="shared" si="541"/>
        <v>0.62925218997428045</v>
      </c>
      <c r="CA260">
        <f t="shared" si="542"/>
        <v>2.9890161134391069</v>
      </c>
      <c r="CB260">
        <f t="shared" si="543"/>
        <v>36.061815419971168</v>
      </c>
      <c r="CC260">
        <f t="shared" si="544"/>
        <v>16.979334035693824</v>
      </c>
      <c r="CD260">
        <f t="shared" si="545"/>
        <v>20.81525993347168</v>
      </c>
      <c r="CE260">
        <f t="shared" si="546"/>
        <v>2.4677361795412542</v>
      </c>
      <c r="CF260">
        <f t="shared" si="547"/>
        <v>0.12136362180398408</v>
      </c>
      <c r="CG260">
        <f t="shared" si="548"/>
        <v>1.5816686896583414</v>
      </c>
      <c r="CH260">
        <f t="shared" si="549"/>
        <v>0.88606748988291284</v>
      </c>
      <c r="CI260">
        <f t="shared" si="550"/>
        <v>7.5994981607897305E-2</v>
      </c>
      <c r="CJ260">
        <f t="shared" si="551"/>
        <v>11.812662645620621</v>
      </c>
      <c r="CK260">
        <f t="shared" si="552"/>
        <v>0.58097240243016257</v>
      </c>
      <c r="CL260">
        <f t="shared" si="553"/>
        <v>52.213575272808988</v>
      </c>
      <c r="CM260">
        <f t="shared" si="554"/>
        <v>244.23247398510395</v>
      </c>
      <c r="CN260">
        <f t="shared" si="555"/>
        <v>1.5821612808513696E-2</v>
      </c>
      <c r="CO260">
        <f t="shared" si="556"/>
        <v>0</v>
      </c>
      <c r="CP260">
        <f t="shared" si="557"/>
        <v>1749.0613497850579</v>
      </c>
      <c r="CQ260">
        <f t="shared" si="558"/>
        <v>289.84613037109375</v>
      </c>
      <c r="CR260">
        <f t="shared" si="559"/>
        <v>0.14272413166661915</v>
      </c>
      <c r="CS260">
        <v>-9999</v>
      </c>
    </row>
    <row r="261" spans="1:97" x14ac:dyDescent="0.2">
      <c r="A261" t="s">
        <v>125</v>
      </c>
      <c r="B261" t="s">
        <v>127</v>
      </c>
      <c r="C261" t="s">
        <v>325</v>
      </c>
      <c r="D261">
        <v>1</v>
      </c>
      <c r="E261">
        <v>1</v>
      </c>
      <c r="F261" t="s">
        <v>187</v>
      </c>
      <c r="G261" t="s">
        <v>326</v>
      </c>
      <c r="H261" t="s">
        <v>327</v>
      </c>
      <c r="I261">
        <v>2</v>
      </c>
      <c r="J261" s="8">
        <v>20130621</v>
      </c>
      <c r="K261" t="s">
        <v>160</v>
      </c>
      <c r="L261" t="s">
        <v>140</v>
      </c>
      <c r="M261" t="s">
        <v>143</v>
      </c>
      <c r="N261">
        <v>0</v>
      </c>
      <c r="O261" s="1">
        <v>3</v>
      </c>
      <c r="P261" s="1" t="s">
        <v>379</v>
      </c>
      <c r="Q261" s="1">
        <v>2030.9999992419034</v>
      </c>
      <c r="R261" s="1">
        <v>0</v>
      </c>
      <c r="S261">
        <f t="shared" si="520"/>
        <v>1.0481522735697593</v>
      </c>
      <c r="T261">
        <f t="shared" si="521"/>
        <v>0.13240428362532355</v>
      </c>
      <c r="U261">
        <f t="shared" si="522"/>
        <v>84.538509007670342</v>
      </c>
      <c r="V261" s="1">
        <v>3</v>
      </c>
      <c r="W261" s="1">
        <v>3</v>
      </c>
      <c r="X261" s="1">
        <v>0</v>
      </c>
      <c r="Y261" s="1">
        <v>0</v>
      </c>
      <c r="Z261" s="1">
        <v>477.605712890625</v>
      </c>
      <c r="AA261" s="1">
        <v>733.7769775390625</v>
      </c>
      <c r="AB261" s="1">
        <v>652.236572265625</v>
      </c>
      <c r="AC261">
        <v>-9999</v>
      </c>
      <c r="AD261">
        <f t="shared" si="523"/>
        <v>0.3491132489705297</v>
      </c>
      <c r="AE261">
        <f t="shared" si="524"/>
        <v>0.11112423497791836</v>
      </c>
      <c r="AF261" s="1">
        <v>-1</v>
      </c>
      <c r="AG261" s="1">
        <v>0.87</v>
      </c>
      <c r="AH261" s="1">
        <v>0.92</v>
      </c>
      <c r="AI261" s="1">
        <v>9.8389177322387695</v>
      </c>
      <c r="AJ261">
        <f t="shared" si="525"/>
        <v>0.87491945886611944</v>
      </c>
      <c r="AK261">
        <f t="shared" si="526"/>
        <v>1.1694018536507387E-3</v>
      </c>
      <c r="AL261">
        <f t="shared" si="527"/>
        <v>0.31830426174200821</v>
      </c>
      <c r="AM261">
        <f t="shared" si="528"/>
        <v>1.5363655788328112</v>
      </c>
      <c r="AN261">
        <f t="shared" si="529"/>
        <v>-1</v>
      </c>
      <c r="AO261" s="1">
        <v>2001.8447265625</v>
      </c>
      <c r="AP261" s="1">
        <v>0.5</v>
      </c>
      <c r="AQ261">
        <f t="shared" si="530"/>
        <v>97.3144320783247</v>
      </c>
      <c r="AR261">
        <f t="shared" si="531"/>
        <v>2.2208621208423169</v>
      </c>
      <c r="AS261">
        <f t="shared" si="532"/>
        <v>1.3714194149743386</v>
      </c>
      <c r="AT261">
        <f t="shared" si="533"/>
        <v>23.809293746948242</v>
      </c>
      <c r="AU261" s="1">
        <v>2</v>
      </c>
      <c r="AV261">
        <f t="shared" si="534"/>
        <v>4.644859790802002</v>
      </c>
      <c r="AW261" s="1">
        <v>1</v>
      </c>
      <c r="AX261">
        <f t="shared" si="535"/>
        <v>9.2897195816040039</v>
      </c>
      <c r="AY261" s="1">
        <v>17.645235061645508</v>
      </c>
      <c r="AZ261" s="1">
        <v>23.809293746948242</v>
      </c>
      <c r="BA261" s="1">
        <v>16.028619766235352</v>
      </c>
      <c r="BB261" s="1">
        <v>100.71266174316406</v>
      </c>
      <c r="BC261" s="1">
        <v>99.863800048828125</v>
      </c>
      <c r="BD261" s="1">
        <v>17.719448089599609</v>
      </c>
      <c r="BE261" s="1">
        <v>19.175470352172852</v>
      </c>
      <c r="BF261" s="1">
        <v>72.511337280273438</v>
      </c>
      <c r="BG261" s="1">
        <v>78.469657897949219</v>
      </c>
      <c r="BH261" s="1">
        <v>299.20916748046875</v>
      </c>
      <c r="BI261" s="1">
        <v>2001.8447265625</v>
      </c>
      <c r="BJ261" s="1">
        <v>1.1780434846878052</v>
      </c>
      <c r="BK261" s="1">
        <v>82.888023376464844</v>
      </c>
      <c r="BL261" s="1">
        <v>-0.78672385215759277</v>
      </c>
      <c r="BM261" s="1">
        <v>0.28944820165634155</v>
      </c>
      <c r="BN261" s="1">
        <v>0.5</v>
      </c>
      <c r="BO261" s="1">
        <v>-1.355140209197998</v>
      </c>
      <c r="BP261" s="1">
        <v>7.355140209197998</v>
      </c>
      <c r="BQ261" s="1">
        <v>1</v>
      </c>
      <c r="BR261" s="1">
        <v>0</v>
      </c>
      <c r="BS261" s="1">
        <v>0.15999999642372131</v>
      </c>
      <c r="BT261" s="1">
        <v>111115</v>
      </c>
      <c r="BU261">
        <f t="shared" si="536"/>
        <v>1.4960458374023435</v>
      </c>
      <c r="BV261">
        <f t="shared" si="537"/>
        <v>2.2208621208423167E-3</v>
      </c>
      <c r="BW261">
        <f t="shared" si="538"/>
        <v>296.95929374694822</v>
      </c>
      <c r="BX261">
        <f t="shared" si="539"/>
        <v>290.79523506164549</v>
      </c>
      <c r="BY261">
        <f t="shared" si="540"/>
        <v>320.29514909084537</v>
      </c>
      <c r="BZ261">
        <f t="shared" si="541"/>
        <v>0.6196524386427108</v>
      </c>
      <c r="CA261">
        <f t="shared" si="542"/>
        <v>2.9608362497799505</v>
      </c>
      <c r="CB261">
        <f t="shared" si="543"/>
        <v>35.720917560457202</v>
      </c>
      <c r="CC261">
        <f t="shared" si="544"/>
        <v>16.545447208284351</v>
      </c>
      <c r="CD261">
        <f t="shared" si="545"/>
        <v>20.727264404296875</v>
      </c>
      <c r="CE261">
        <f t="shared" si="546"/>
        <v>2.4544043472121166</v>
      </c>
      <c r="CF261">
        <f t="shared" si="547"/>
        <v>0.13054367400342823</v>
      </c>
      <c r="CG261">
        <f t="shared" si="548"/>
        <v>1.5894168348056119</v>
      </c>
      <c r="CH261">
        <f t="shared" si="549"/>
        <v>0.86498751240650473</v>
      </c>
      <c r="CI261">
        <f t="shared" si="550"/>
        <v>8.1754944933484508E-2</v>
      </c>
      <c r="CJ261">
        <f t="shared" si="551"/>
        <v>7.0072299108392624</v>
      </c>
      <c r="CK261">
        <f t="shared" si="552"/>
        <v>0.84653807452085217</v>
      </c>
      <c r="CL261">
        <f t="shared" si="553"/>
        <v>53.043366311915442</v>
      </c>
      <c r="CM261">
        <f t="shared" si="554"/>
        <v>99.711480535102297</v>
      </c>
      <c r="CN261">
        <f t="shared" si="555"/>
        <v>5.5758398831572123E-3</v>
      </c>
      <c r="CO261">
        <f t="shared" si="556"/>
        <v>0</v>
      </c>
      <c r="CP261">
        <f t="shared" si="557"/>
        <v>1751.4529048980573</v>
      </c>
      <c r="CQ261">
        <f t="shared" si="558"/>
        <v>256.1712646484375</v>
      </c>
      <c r="CR261">
        <f t="shared" si="559"/>
        <v>0.11112423497791836</v>
      </c>
      <c r="CS261">
        <v>-9999</v>
      </c>
    </row>
    <row r="262" spans="1:97" x14ac:dyDescent="0.2">
      <c r="A262" t="s">
        <v>125</v>
      </c>
      <c r="B262" t="s">
        <v>127</v>
      </c>
      <c r="C262" t="s">
        <v>325</v>
      </c>
      <c r="D262">
        <v>1</v>
      </c>
      <c r="E262">
        <v>1</v>
      </c>
      <c r="F262" t="s">
        <v>187</v>
      </c>
      <c r="G262" t="s">
        <v>326</v>
      </c>
      <c r="H262" t="s">
        <v>327</v>
      </c>
      <c r="I262">
        <v>2</v>
      </c>
      <c r="J262" s="8">
        <v>20130621</v>
      </c>
      <c r="K262" t="s">
        <v>160</v>
      </c>
      <c r="L262" t="s">
        <v>140</v>
      </c>
      <c r="M262" t="s">
        <v>143</v>
      </c>
      <c r="N262">
        <v>0</v>
      </c>
      <c r="O262" s="1">
        <v>4</v>
      </c>
      <c r="P262" s="1" t="s">
        <v>380</v>
      </c>
      <c r="Q262" s="1">
        <v>2164.4999991385266</v>
      </c>
      <c r="R262" s="1">
        <v>0</v>
      </c>
      <c r="S262">
        <f t="shared" si="520"/>
        <v>-1.4898723009551942</v>
      </c>
      <c r="T262">
        <f t="shared" si="521"/>
        <v>0.14292888091243633</v>
      </c>
      <c r="U262">
        <f t="shared" si="522"/>
        <v>66.589132894388598</v>
      </c>
      <c r="V262" s="1">
        <v>4</v>
      </c>
      <c r="W262" s="1">
        <v>4</v>
      </c>
      <c r="X262" s="1">
        <v>0</v>
      </c>
      <c r="Y262" s="1">
        <v>0</v>
      </c>
      <c r="Z262" s="1">
        <v>475.027099609375</v>
      </c>
      <c r="AA262" s="1">
        <v>736.1878662109375</v>
      </c>
      <c r="AB262" s="1">
        <v>648.67706298828125</v>
      </c>
      <c r="AC262">
        <v>-9999</v>
      </c>
      <c r="AD262">
        <f t="shared" si="523"/>
        <v>0.35474744774825312</v>
      </c>
      <c r="AE262">
        <f t="shared" si="524"/>
        <v>0.11887020587973406</v>
      </c>
      <c r="AF262" s="1">
        <v>-1</v>
      </c>
      <c r="AG262" s="1">
        <v>0.87</v>
      </c>
      <c r="AH262" s="1">
        <v>0.92</v>
      </c>
      <c r="AI262" s="1">
        <v>9.8389177322387695</v>
      </c>
      <c r="AJ262">
        <f t="shared" si="525"/>
        <v>0.87491945886611944</v>
      </c>
      <c r="AK262">
        <f t="shared" si="526"/>
        <v>-2.797231667955528E-4</v>
      </c>
      <c r="AL262">
        <f t="shared" si="527"/>
        <v>0.33508403410442694</v>
      </c>
      <c r="AM262">
        <f t="shared" si="528"/>
        <v>1.549780774225977</v>
      </c>
      <c r="AN262">
        <f t="shared" si="529"/>
        <v>-1</v>
      </c>
      <c r="AO262" s="1">
        <v>2001.641845703125</v>
      </c>
      <c r="AP262" s="1">
        <v>0.5</v>
      </c>
      <c r="AQ262">
        <f t="shared" si="530"/>
        <v>104.08723370396358</v>
      </c>
      <c r="AR262">
        <f t="shared" si="531"/>
        <v>2.3533943921972096</v>
      </c>
      <c r="AS262">
        <f t="shared" si="532"/>
        <v>1.34780171023749</v>
      </c>
      <c r="AT262">
        <f t="shared" si="533"/>
        <v>23.740118026733398</v>
      </c>
      <c r="AU262" s="1">
        <v>2</v>
      </c>
      <c r="AV262">
        <f t="shared" si="534"/>
        <v>4.644859790802002</v>
      </c>
      <c r="AW262" s="1">
        <v>1</v>
      </c>
      <c r="AX262">
        <f t="shared" si="535"/>
        <v>9.2897195816040039</v>
      </c>
      <c r="AY262" s="1">
        <v>17.636707305908203</v>
      </c>
      <c r="AZ262" s="1">
        <v>23.740118026733398</v>
      </c>
      <c r="BA262" s="1">
        <v>16.031246185302734</v>
      </c>
      <c r="BB262" s="1">
        <v>50.348972320556641</v>
      </c>
      <c r="BC262" s="1">
        <v>51.264080047607422</v>
      </c>
      <c r="BD262" s="1">
        <v>17.768972396850586</v>
      </c>
      <c r="BE262" s="1">
        <v>19.31146240234375</v>
      </c>
      <c r="BF262" s="1">
        <v>72.755241394042969</v>
      </c>
      <c r="BG262" s="1">
        <v>79.07098388671875</v>
      </c>
      <c r="BH262" s="1">
        <v>299.24951171875</v>
      </c>
      <c r="BI262" s="1">
        <v>2001.641845703125</v>
      </c>
      <c r="BJ262" s="1">
        <v>1.1816021203994751</v>
      </c>
      <c r="BK262" s="1">
        <v>82.890449523925781</v>
      </c>
      <c r="BL262" s="1">
        <v>-0.8030087947845459</v>
      </c>
      <c r="BM262" s="1">
        <v>0.29821628332138062</v>
      </c>
      <c r="BN262" s="1">
        <v>0.75</v>
      </c>
      <c r="BO262" s="1">
        <v>-1.355140209197998</v>
      </c>
      <c r="BP262" s="1">
        <v>7.355140209197998</v>
      </c>
      <c r="BQ262" s="1">
        <v>1</v>
      </c>
      <c r="BR262" s="1">
        <v>0</v>
      </c>
      <c r="BS262" s="1">
        <v>0.15999999642372131</v>
      </c>
      <c r="BT262" s="1">
        <v>111115</v>
      </c>
      <c r="BU262">
        <f t="shared" si="536"/>
        <v>1.4962475585937498</v>
      </c>
      <c r="BV262">
        <f t="shared" si="537"/>
        <v>2.3533943921972096E-3</v>
      </c>
      <c r="BW262">
        <f t="shared" si="538"/>
        <v>296.89011802673338</v>
      </c>
      <c r="BX262">
        <f t="shared" si="539"/>
        <v>290.78670730590818</v>
      </c>
      <c r="BY262">
        <f t="shared" si="540"/>
        <v>320.26268815407093</v>
      </c>
      <c r="BZ262">
        <f t="shared" si="541"/>
        <v>0.59892527437260235</v>
      </c>
      <c r="CA262">
        <f t="shared" si="542"/>
        <v>2.9485375097321551</v>
      </c>
      <c r="CB262">
        <f t="shared" si="543"/>
        <v>35.571498606496029</v>
      </c>
      <c r="CC262">
        <f t="shared" si="544"/>
        <v>16.260036204152279</v>
      </c>
      <c r="CD262">
        <f t="shared" si="545"/>
        <v>20.688412666320801</v>
      </c>
      <c r="CE262">
        <f t="shared" si="546"/>
        <v>2.4485381883061135</v>
      </c>
      <c r="CF262">
        <f t="shared" si="547"/>
        <v>0.14076314081514965</v>
      </c>
      <c r="CG262">
        <f t="shared" si="548"/>
        <v>1.6007357994946652</v>
      </c>
      <c r="CH262">
        <f t="shared" si="549"/>
        <v>0.84780238881144832</v>
      </c>
      <c r="CI262">
        <f t="shared" si="550"/>
        <v>8.8169011176945936E-2</v>
      </c>
      <c r="CJ262">
        <f t="shared" si="551"/>
        <v>5.519603159024304</v>
      </c>
      <c r="CK262">
        <f t="shared" si="552"/>
        <v>1.2989432919219317</v>
      </c>
      <c r="CL262">
        <f t="shared" si="553"/>
        <v>53.711558484691338</v>
      </c>
      <c r="CM262">
        <f t="shared" si="554"/>
        <v>51.480591169242615</v>
      </c>
      <c r="CN262">
        <f t="shared" si="555"/>
        <v>-1.5544375348060687E-2</v>
      </c>
      <c r="CO262">
        <f t="shared" si="556"/>
        <v>0</v>
      </c>
      <c r="CP262">
        <f t="shared" si="557"/>
        <v>1751.2754004863586</v>
      </c>
      <c r="CQ262">
        <f t="shared" si="558"/>
        <v>261.1607666015625</v>
      </c>
      <c r="CR262">
        <f t="shared" si="559"/>
        <v>0.11887020587973406</v>
      </c>
      <c r="CS262">
        <v>-9999</v>
      </c>
    </row>
    <row r="263" spans="1:97" x14ac:dyDescent="0.2">
      <c r="A263" t="s">
        <v>125</v>
      </c>
      <c r="B263" t="s">
        <v>127</v>
      </c>
      <c r="C263" t="s">
        <v>325</v>
      </c>
      <c r="D263">
        <v>1</v>
      </c>
      <c r="E263">
        <v>1</v>
      </c>
      <c r="F263" t="s">
        <v>187</v>
      </c>
      <c r="G263" t="s">
        <v>326</v>
      </c>
      <c r="H263" t="s">
        <v>327</v>
      </c>
      <c r="I263">
        <v>2</v>
      </c>
      <c r="J263" s="8">
        <v>20130621</v>
      </c>
      <c r="K263" t="s">
        <v>160</v>
      </c>
      <c r="L263" t="s">
        <v>140</v>
      </c>
      <c r="M263" t="s">
        <v>143</v>
      </c>
      <c r="N263">
        <v>0</v>
      </c>
      <c r="O263" s="1">
        <v>5</v>
      </c>
      <c r="P263" s="1" t="s">
        <v>381</v>
      </c>
      <c r="Q263" s="1">
        <v>2313.9999995175749</v>
      </c>
      <c r="R263" s="1">
        <v>0</v>
      </c>
      <c r="S263">
        <f t="shared" si="520"/>
        <v>15.05271617481737</v>
      </c>
      <c r="T263">
        <f t="shared" si="521"/>
        <v>0.15698187248377665</v>
      </c>
      <c r="U263">
        <f t="shared" si="522"/>
        <v>225.98573231765297</v>
      </c>
      <c r="V263" s="1">
        <v>5</v>
      </c>
      <c r="W263" s="1">
        <v>5</v>
      </c>
      <c r="X263" s="1">
        <v>0</v>
      </c>
      <c r="Y263" s="1">
        <v>0</v>
      </c>
      <c r="Z263" s="1">
        <v>484.0234375</v>
      </c>
      <c r="AA263" s="1">
        <v>808.87567138671875</v>
      </c>
      <c r="AB263" s="1">
        <v>667.51934814453125</v>
      </c>
      <c r="AC263">
        <v>-9999</v>
      </c>
      <c r="AD263">
        <f t="shared" si="523"/>
        <v>0.40160959882722047</v>
      </c>
      <c r="AE263">
        <f t="shared" si="524"/>
        <v>0.17475655189362949</v>
      </c>
      <c r="AF263" s="1">
        <v>-1</v>
      </c>
      <c r="AG263" s="1">
        <v>0.87</v>
      </c>
      <c r="AH263" s="1">
        <v>0.92</v>
      </c>
      <c r="AI263" s="1">
        <v>9.8389177322387695</v>
      </c>
      <c r="AJ263">
        <f t="shared" si="525"/>
        <v>0.87491945886611944</v>
      </c>
      <c r="AK263">
        <f t="shared" si="526"/>
        <v>9.1689837322968121E-3</v>
      </c>
      <c r="AL263">
        <f t="shared" si="527"/>
        <v>0.43514037613631046</v>
      </c>
      <c r="AM263">
        <f t="shared" si="528"/>
        <v>1.6711498012670487</v>
      </c>
      <c r="AN263">
        <f t="shared" si="529"/>
        <v>-1</v>
      </c>
      <c r="AO263" s="1">
        <v>2001.0560302734375</v>
      </c>
      <c r="AP263" s="1">
        <v>0.5</v>
      </c>
      <c r="AQ263">
        <f t="shared" si="530"/>
        <v>152.97864022578275</v>
      </c>
      <c r="AR263">
        <f t="shared" si="531"/>
        <v>2.5058731339022828</v>
      </c>
      <c r="AS263">
        <f t="shared" si="532"/>
        <v>1.3086989406453078</v>
      </c>
      <c r="AT263">
        <f t="shared" si="533"/>
        <v>23.603570938110352</v>
      </c>
      <c r="AU263" s="1">
        <v>2</v>
      </c>
      <c r="AV263">
        <f t="shared" si="534"/>
        <v>4.644859790802002</v>
      </c>
      <c r="AW263" s="1">
        <v>1</v>
      </c>
      <c r="AX263">
        <f t="shared" si="535"/>
        <v>9.2897195816040039</v>
      </c>
      <c r="AY263" s="1">
        <v>17.641302108764648</v>
      </c>
      <c r="AZ263" s="1">
        <v>23.603570938110352</v>
      </c>
      <c r="BA263" s="1">
        <v>16.030401229858398</v>
      </c>
      <c r="BB263" s="1">
        <v>400.31515502929688</v>
      </c>
      <c r="BC263" s="1">
        <v>389.60177612304688</v>
      </c>
      <c r="BD263" s="1">
        <v>17.849359512329102</v>
      </c>
      <c r="BE263" s="1">
        <v>19.491575241088867</v>
      </c>
      <c r="BF263" s="1">
        <v>73.064460754394531</v>
      </c>
      <c r="BG263" s="1">
        <v>79.786697387695312</v>
      </c>
      <c r="BH263" s="1">
        <v>299.23348999023438</v>
      </c>
      <c r="BI263" s="1">
        <v>2001.0560302734375</v>
      </c>
      <c r="BJ263" s="1">
        <v>1.1555233001708984</v>
      </c>
      <c r="BK263" s="1">
        <v>82.891860961914062</v>
      </c>
      <c r="BL263" s="1">
        <v>-0.1828610897064209</v>
      </c>
      <c r="BM263" s="1">
        <v>0.31829303503036499</v>
      </c>
      <c r="BN263" s="1">
        <v>0.25</v>
      </c>
      <c r="BO263" s="1">
        <v>-1.355140209197998</v>
      </c>
      <c r="BP263" s="1">
        <v>7.355140209197998</v>
      </c>
      <c r="BQ263" s="1">
        <v>1</v>
      </c>
      <c r="BR263" s="1">
        <v>0</v>
      </c>
      <c r="BS263" s="1">
        <v>0.15999999642372131</v>
      </c>
      <c r="BT263" s="1">
        <v>111115</v>
      </c>
      <c r="BU263">
        <f t="shared" si="536"/>
        <v>1.4961674499511717</v>
      </c>
      <c r="BV263">
        <f t="shared" si="537"/>
        <v>2.505873133902283E-3</v>
      </c>
      <c r="BW263">
        <f t="shared" si="538"/>
        <v>296.75357093811033</v>
      </c>
      <c r="BX263">
        <f t="shared" si="539"/>
        <v>290.79130210876463</v>
      </c>
      <c r="BY263">
        <f t="shared" si="540"/>
        <v>320.16895768741597</v>
      </c>
      <c r="BZ263">
        <f t="shared" si="541"/>
        <v>0.57804066641026042</v>
      </c>
      <c r="CA263">
        <f t="shared" si="542"/>
        <v>2.9243918854583328</v>
      </c>
      <c r="CB263">
        <f t="shared" si="543"/>
        <v>35.279602261577764</v>
      </c>
      <c r="CC263">
        <f t="shared" si="544"/>
        <v>15.788027020488897</v>
      </c>
      <c r="CD263">
        <f t="shared" si="545"/>
        <v>20.6224365234375</v>
      </c>
      <c r="CE263">
        <f t="shared" si="546"/>
        <v>2.4386046919612698</v>
      </c>
      <c r="CF263">
        <f t="shared" si="547"/>
        <v>0.15437320443088193</v>
      </c>
      <c r="CG263">
        <f t="shared" si="548"/>
        <v>1.6156929448130251</v>
      </c>
      <c r="CH263">
        <f t="shared" si="549"/>
        <v>0.82291174714824478</v>
      </c>
      <c r="CI263">
        <f t="shared" si="550"/>
        <v>9.6714282452167399E-2</v>
      </c>
      <c r="CJ263">
        <f t="shared" si="551"/>
        <v>18.732377902651219</v>
      </c>
      <c r="CK263">
        <f t="shared" si="552"/>
        <v>0.58004286984123121</v>
      </c>
      <c r="CL263">
        <f t="shared" si="553"/>
        <v>54.753405795343802</v>
      </c>
      <c r="CM263">
        <f t="shared" si="554"/>
        <v>387.4142863223596</v>
      </c>
      <c r="CN263">
        <f t="shared" si="555"/>
        <v>2.127405999571531E-2</v>
      </c>
      <c r="CO263">
        <f t="shared" si="556"/>
        <v>0</v>
      </c>
      <c r="CP263">
        <f t="shared" si="557"/>
        <v>1750.7628591676209</v>
      </c>
      <c r="CQ263">
        <f t="shared" si="558"/>
        <v>324.85223388671875</v>
      </c>
      <c r="CR263">
        <f t="shared" si="559"/>
        <v>0.17475655189362949</v>
      </c>
      <c r="CS263">
        <v>-9999</v>
      </c>
    </row>
    <row r="264" spans="1:97" x14ac:dyDescent="0.2">
      <c r="A264" t="s">
        <v>125</v>
      </c>
      <c r="B264" t="s">
        <v>127</v>
      </c>
      <c r="C264" t="s">
        <v>325</v>
      </c>
      <c r="D264">
        <v>1</v>
      </c>
      <c r="E264">
        <v>1</v>
      </c>
      <c r="F264" t="s">
        <v>187</v>
      </c>
      <c r="G264" t="s">
        <v>326</v>
      </c>
      <c r="H264" t="s">
        <v>327</v>
      </c>
      <c r="I264">
        <v>2</v>
      </c>
      <c r="J264" s="8">
        <v>20130621</v>
      </c>
      <c r="K264" t="s">
        <v>160</v>
      </c>
      <c r="L264" t="s">
        <v>140</v>
      </c>
      <c r="M264" t="s">
        <v>143</v>
      </c>
      <c r="N264">
        <v>0</v>
      </c>
      <c r="O264" s="1">
        <v>6</v>
      </c>
      <c r="P264" s="1" t="s">
        <v>382</v>
      </c>
      <c r="Q264" s="1">
        <v>2494.9999993108213</v>
      </c>
      <c r="R264" s="1">
        <v>0</v>
      </c>
      <c r="S264">
        <f t="shared" si="520"/>
        <v>27.596264627532314</v>
      </c>
      <c r="T264">
        <f t="shared" si="521"/>
        <v>0.16894089102120299</v>
      </c>
      <c r="U264">
        <f t="shared" si="522"/>
        <v>595.58031795579973</v>
      </c>
      <c r="V264" s="1">
        <v>6</v>
      </c>
      <c r="W264" s="1">
        <v>6</v>
      </c>
      <c r="X264" s="1">
        <v>0</v>
      </c>
      <c r="Y264" s="1">
        <v>0</v>
      </c>
      <c r="Z264" s="1">
        <v>503.508544921875</v>
      </c>
      <c r="AA264" s="1">
        <v>894.669189453125</v>
      </c>
      <c r="AB264" s="1">
        <v>721.86273193359375</v>
      </c>
      <c r="AC264">
        <v>-9999</v>
      </c>
      <c r="AD264">
        <f t="shared" si="523"/>
        <v>0.43721260231432651</v>
      </c>
      <c r="AE264">
        <f t="shared" si="524"/>
        <v>0.19315123350247573</v>
      </c>
      <c r="AF264" s="1">
        <v>-1</v>
      </c>
      <c r="AG264" s="1">
        <v>0.87</v>
      </c>
      <c r="AH264" s="1">
        <v>0.92</v>
      </c>
      <c r="AI264" s="1">
        <v>9.8389177322387695</v>
      </c>
      <c r="AJ264">
        <f t="shared" si="525"/>
        <v>0.87491945886611944</v>
      </c>
      <c r="AK264">
        <f t="shared" si="526"/>
        <v>1.6332115021527267E-2</v>
      </c>
      <c r="AL264">
        <f t="shared" si="527"/>
        <v>0.44177874214982704</v>
      </c>
      <c r="AM264">
        <f t="shared" si="528"/>
        <v>1.7768699230157909</v>
      </c>
      <c r="AN264">
        <f t="shared" si="529"/>
        <v>-1</v>
      </c>
      <c r="AO264" s="1">
        <v>2001.23828125</v>
      </c>
      <c r="AP264" s="1">
        <v>0.5</v>
      </c>
      <c r="AQ264">
        <f t="shared" si="530"/>
        <v>169.09640236707597</v>
      </c>
      <c r="AR264">
        <f t="shared" si="531"/>
        <v>2.6399467049011598</v>
      </c>
      <c r="AS264">
        <f t="shared" si="532"/>
        <v>1.2827230327203987</v>
      </c>
      <c r="AT264">
        <f t="shared" si="533"/>
        <v>23.522146224975586</v>
      </c>
      <c r="AU264" s="1">
        <v>2</v>
      </c>
      <c r="AV264">
        <f t="shared" si="534"/>
        <v>4.644859790802002</v>
      </c>
      <c r="AW264" s="1">
        <v>1</v>
      </c>
      <c r="AX264">
        <f t="shared" si="535"/>
        <v>9.2897195816040039</v>
      </c>
      <c r="AY264" s="1">
        <v>17.643196105957031</v>
      </c>
      <c r="AZ264" s="1">
        <v>23.522146224975586</v>
      </c>
      <c r="BA264" s="1">
        <v>16.031946182250977</v>
      </c>
      <c r="BB264" s="1">
        <v>899.735595703125</v>
      </c>
      <c r="BC264" s="1">
        <v>879.73828125</v>
      </c>
      <c r="BD264" s="1">
        <v>17.90300178527832</v>
      </c>
      <c r="BE264" s="1">
        <v>19.632867813110352</v>
      </c>
      <c r="BF264" s="1">
        <v>73.27294921875</v>
      </c>
      <c r="BG264" s="1">
        <v>80.352897644042969</v>
      </c>
      <c r="BH264" s="1">
        <v>299.22744750976562</v>
      </c>
      <c r="BI264" s="1">
        <v>2001.23828125</v>
      </c>
      <c r="BJ264" s="1">
        <v>1.1294338703155518</v>
      </c>
      <c r="BK264" s="1">
        <v>82.889213562011719</v>
      </c>
      <c r="BL264" s="1">
        <v>6.1889886856079102E-2</v>
      </c>
      <c r="BM264" s="1">
        <v>0.32989352941513062</v>
      </c>
      <c r="BN264" s="1">
        <v>0.5</v>
      </c>
      <c r="BO264" s="1">
        <v>-1.355140209197998</v>
      </c>
      <c r="BP264" s="1">
        <v>7.355140209197998</v>
      </c>
      <c r="BQ264" s="1">
        <v>1</v>
      </c>
      <c r="BR264" s="1">
        <v>0</v>
      </c>
      <c r="BS264" s="1">
        <v>0.15999999642372131</v>
      </c>
      <c r="BT264" s="1">
        <v>111115</v>
      </c>
      <c r="BU264">
        <f t="shared" si="536"/>
        <v>1.496137237548828</v>
      </c>
      <c r="BV264">
        <f t="shared" si="537"/>
        <v>2.6399467049011598E-3</v>
      </c>
      <c r="BW264">
        <f t="shared" si="538"/>
        <v>296.67214622497556</v>
      </c>
      <c r="BX264">
        <f t="shared" si="539"/>
        <v>290.79319610595701</v>
      </c>
      <c r="BY264">
        <f t="shared" si="540"/>
        <v>320.19811784301419</v>
      </c>
      <c r="BZ264">
        <f t="shared" si="541"/>
        <v>0.55827450123324907</v>
      </c>
      <c r="CA264">
        <f t="shared" si="542"/>
        <v>2.9100760057160486</v>
      </c>
      <c r="CB264">
        <f t="shared" si="543"/>
        <v>35.108018047956747</v>
      </c>
      <c r="CC264">
        <f t="shared" si="544"/>
        <v>15.475150234846396</v>
      </c>
      <c r="CD264">
        <f t="shared" si="545"/>
        <v>20.582671165466309</v>
      </c>
      <c r="CE264">
        <f t="shared" si="546"/>
        <v>2.4326346076758281</v>
      </c>
      <c r="CF264">
        <f t="shared" si="547"/>
        <v>0.16592344211904184</v>
      </c>
      <c r="CG264">
        <f t="shared" si="548"/>
        <v>1.62735297299565</v>
      </c>
      <c r="CH264">
        <f t="shared" si="549"/>
        <v>0.8052816346801781</v>
      </c>
      <c r="CI264">
        <f t="shared" si="550"/>
        <v>0.10396909353643899</v>
      </c>
      <c r="CJ264">
        <f t="shared" si="551"/>
        <v>49.367184168369121</v>
      </c>
      <c r="CK264">
        <f t="shared" si="552"/>
        <v>0.6769971600071254</v>
      </c>
      <c r="CL264">
        <f t="shared" si="553"/>
        <v>55.49036159388281</v>
      </c>
      <c r="CM264">
        <f t="shared" si="554"/>
        <v>875.72793875043271</v>
      </c>
      <c r="CN264">
        <f t="shared" si="555"/>
        <v>1.7486329201821291E-2</v>
      </c>
      <c r="CO264">
        <f t="shared" si="556"/>
        <v>0</v>
      </c>
      <c r="CP264">
        <f t="shared" si="557"/>
        <v>1750.922314093413</v>
      </c>
      <c r="CQ264">
        <f t="shared" si="558"/>
        <v>391.16064453125</v>
      </c>
      <c r="CR264">
        <f t="shared" si="559"/>
        <v>0.19315123350247573</v>
      </c>
      <c r="CS264">
        <v>-9999</v>
      </c>
    </row>
    <row r="265" spans="1:97" x14ac:dyDescent="0.2">
      <c r="A265" t="s">
        <v>125</v>
      </c>
      <c r="B265" t="s">
        <v>127</v>
      </c>
      <c r="C265" t="s">
        <v>325</v>
      </c>
      <c r="D265">
        <v>1</v>
      </c>
      <c r="E265">
        <v>1</v>
      </c>
      <c r="F265" t="s">
        <v>187</v>
      </c>
      <c r="G265" t="s">
        <v>326</v>
      </c>
      <c r="H265" t="s">
        <v>327</v>
      </c>
      <c r="I265">
        <v>2</v>
      </c>
      <c r="J265" s="8">
        <v>20130621</v>
      </c>
      <c r="K265" t="s">
        <v>160</v>
      </c>
      <c r="L265" t="s">
        <v>140</v>
      </c>
      <c r="M265" t="s">
        <v>143</v>
      </c>
      <c r="N265">
        <v>0</v>
      </c>
      <c r="O265" s="1">
        <v>7</v>
      </c>
      <c r="P265" s="1" t="s">
        <v>383</v>
      </c>
      <c r="Q265" s="1">
        <v>2607.4999996209517</v>
      </c>
      <c r="R265" s="1">
        <v>0</v>
      </c>
      <c r="S265">
        <f t="shared" si="520"/>
        <v>31.502412186023243</v>
      </c>
      <c r="T265">
        <f t="shared" si="521"/>
        <v>0.17228911143701889</v>
      </c>
      <c r="U265">
        <f t="shared" si="522"/>
        <v>854.50851892977278</v>
      </c>
      <c r="V265" s="1">
        <v>7</v>
      </c>
      <c r="W265" s="1">
        <v>7</v>
      </c>
      <c r="X265" s="1">
        <v>0</v>
      </c>
      <c r="Y265" s="1">
        <v>0</v>
      </c>
      <c r="Z265" s="1">
        <v>508.174560546875</v>
      </c>
      <c r="AA265" s="1">
        <v>896.8123779296875</v>
      </c>
      <c r="AB265" s="1">
        <v>722.4931640625</v>
      </c>
      <c r="AC265">
        <v>-9999</v>
      </c>
      <c r="AD265">
        <f t="shared" si="523"/>
        <v>0.43335465360100411</v>
      </c>
      <c r="AE265">
        <f t="shared" si="524"/>
        <v>0.19437645839546452</v>
      </c>
      <c r="AF265" s="1">
        <v>-1</v>
      </c>
      <c r="AG265" s="1">
        <v>0.87</v>
      </c>
      <c r="AH265" s="1">
        <v>0.92</v>
      </c>
      <c r="AI265" s="1">
        <v>9.8389177322387695</v>
      </c>
      <c r="AJ265">
        <f t="shared" si="525"/>
        <v>0.87491945886611944</v>
      </c>
      <c r="AK265">
        <f t="shared" si="526"/>
        <v>1.8565529679479859E-2</v>
      </c>
      <c r="AL265">
        <f t="shared" si="527"/>
        <v>0.44853898944034354</v>
      </c>
      <c r="AM265">
        <f t="shared" si="528"/>
        <v>1.7647722801483365</v>
      </c>
      <c r="AN265">
        <f t="shared" si="529"/>
        <v>-1</v>
      </c>
      <c r="AO265" s="1">
        <v>2000.9681396484375</v>
      </c>
      <c r="AP265" s="1">
        <v>0.5</v>
      </c>
      <c r="AQ265">
        <f t="shared" si="530"/>
        <v>170.14606852320588</v>
      </c>
      <c r="AR265">
        <f t="shared" si="531"/>
        <v>2.6527498523236757</v>
      </c>
      <c r="AS265">
        <f t="shared" si="532"/>
        <v>1.2644300454132351</v>
      </c>
      <c r="AT265">
        <f t="shared" si="533"/>
        <v>23.434110641479492</v>
      </c>
      <c r="AU265" s="1">
        <v>2</v>
      </c>
      <c r="AV265">
        <f t="shared" si="534"/>
        <v>4.644859790802002</v>
      </c>
      <c r="AW265" s="1">
        <v>1</v>
      </c>
      <c r="AX265">
        <f t="shared" si="535"/>
        <v>9.2897195816040039</v>
      </c>
      <c r="AY265" s="1">
        <v>17.643653869628906</v>
      </c>
      <c r="AZ265" s="1">
        <v>23.434110641479492</v>
      </c>
      <c r="BA265" s="1">
        <v>16.030654907226562</v>
      </c>
      <c r="BB265" s="1">
        <v>1200.2745361328125</v>
      </c>
      <c r="BC265" s="1">
        <v>1177.1307373046875</v>
      </c>
      <c r="BD265" s="1">
        <v>17.929561614990234</v>
      </c>
      <c r="BE265" s="1">
        <v>19.667818069458008</v>
      </c>
      <c r="BF265" s="1">
        <v>73.378944396972656</v>
      </c>
      <c r="BG265" s="1">
        <v>80.492965698242188</v>
      </c>
      <c r="BH265" s="1">
        <v>299.21661376953125</v>
      </c>
      <c r="BI265" s="1">
        <v>2000.9681396484375</v>
      </c>
      <c r="BJ265" s="1">
        <v>1.2195100784301758</v>
      </c>
      <c r="BK265" s="1">
        <v>82.888542175292969</v>
      </c>
      <c r="BL265" s="1">
        <v>9.9975824356079102E-2</v>
      </c>
      <c r="BM265" s="1">
        <v>0.34239238500595093</v>
      </c>
      <c r="BN265" s="1">
        <v>0.5</v>
      </c>
      <c r="BO265" s="1">
        <v>-1.355140209197998</v>
      </c>
      <c r="BP265" s="1">
        <v>7.355140209197998</v>
      </c>
      <c r="BQ265" s="1">
        <v>1</v>
      </c>
      <c r="BR265" s="1">
        <v>0</v>
      </c>
      <c r="BS265" s="1">
        <v>0.15999999642372131</v>
      </c>
      <c r="BT265" s="1">
        <v>111115</v>
      </c>
      <c r="BU265">
        <f t="shared" si="536"/>
        <v>1.4960830688476561</v>
      </c>
      <c r="BV265">
        <f t="shared" si="537"/>
        <v>2.6527498523236759E-3</v>
      </c>
      <c r="BW265">
        <f t="shared" si="538"/>
        <v>296.58411064147947</v>
      </c>
      <c r="BX265">
        <f t="shared" si="539"/>
        <v>290.79365386962888</v>
      </c>
      <c r="BY265">
        <f t="shared" si="540"/>
        <v>320.15489518773029</v>
      </c>
      <c r="BZ265">
        <f t="shared" si="541"/>
        <v>0.55984549388741545</v>
      </c>
      <c r="CA265">
        <f t="shared" si="542"/>
        <v>2.8946668129594944</v>
      </c>
      <c r="CB265">
        <f t="shared" si="543"/>
        <v>34.922399851572287</v>
      </c>
      <c r="CC265">
        <f t="shared" si="544"/>
        <v>15.254581782114279</v>
      </c>
      <c r="CD265">
        <f t="shared" si="545"/>
        <v>20.538882255554199</v>
      </c>
      <c r="CE265">
        <f t="shared" si="546"/>
        <v>2.4260752714218805</v>
      </c>
      <c r="CF265">
        <f t="shared" si="547"/>
        <v>0.16915198285441793</v>
      </c>
      <c r="CG265">
        <f t="shared" si="548"/>
        <v>1.6302367675462592</v>
      </c>
      <c r="CH265">
        <f t="shared" si="549"/>
        <v>0.79583850387562127</v>
      </c>
      <c r="CI265">
        <f t="shared" si="550"/>
        <v>0.10599743479154534</v>
      </c>
      <c r="CJ265">
        <f t="shared" si="551"/>
        <v>70.828965410457599</v>
      </c>
      <c r="CK265">
        <f t="shared" si="552"/>
        <v>0.72592490523726128</v>
      </c>
      <c r="CL265">
        <f t="shared" si="553"/>
        <v>55.910579838845486</v>
      </c>
      <c r="CM265">
        <f t="shared" si="554"/>
        <v>1172.5527458941235</v>
      </c>
      <c r="CN265">
        <f t="shared" si="555"/>
        <v>1.5021227299244336E-2</v>
      </c>
      <c r="CO265">
        <f t="shared" si="556"/>
        <v>0</v>
      </c>
      <c r="CP265">
        <f t="shared" si="557"/>
        <v>1750.6859619495567</v>
      </c>
      <c r="CQ265">
        <f t="shared" si="558"/>
        <v>388.6378173828125</v>
      </c>
      <c r="CR265">
        <f t="shared" si="559"/>
        <v>0.19437645839546452</v>
      </c>
      <c r="CS265">
        <v>-9999</v>
      </c>
    </row>
    <row r="266" spans="1:97" x14ac:dyDescent="0.2">
      <c r="A266" t="s">
        <v>125</v>
      </c>
      <c r="B266" t="s">
        <v>127</v>
      </c>
      <c r="C266" t="s">
        <v>325</v>
      </c>
      <c r="D266">
        <v>1</v>
      </c>
      <c r="E266">
        <v>1</v>
      </c>
      <c r="F266" t="s">
        <v>187</v>
      </c>
      <c r="G266" t="s">
        <v>326</v>
      </c>
      <c r="H266" t="s">
        <v>327</v>
      </c>
      <c r="I266">
        <v>2</v>
      </c>
      <c r="J266" s="8">
        <v>20130621</v>
      </c>
      <c r="K266" t="s">
        <v>160</v>
      </c>
      <c r="L266" t="s">
        <v>140</v>
      </c>
      <c r="M266" t="s">
        <v>143</v>
      </c>
      <c r="N266">
        <v>0</v>
      </c>
      <c r="O266" s="1">
        <v>8</v>
      </c>
      <c r="P266" s="1" t="s">
        <v>384</v>
      </c>
      <c r="Q266" s="1">
        <v>2734.4999996209517</v>
      </c>
      <c r="R266" s="1">
        <v>0</v>
      </c>
      <c r="S266">
        <f t="shared" si="520"/>
        <v>31.546288094689675</v>
      </c>
      <c r="T266">
        <f t="shared" si="521"/>
        <v>0.17029323530627077</v>
      </c>
      <c r="U266">
        <f t="shared" si="522"/>
        <v>1142.6303003073306</v>
      </c>
      <c r="V266" s="1">
        <v>8</v>
      </c>
      <c r="W266" s="1">
        <v>8</v>
      </c>
      <c r="X266" s="1">
        <v>0</v>
      </c>
      <c r="Y266" s="1">
        <v>0</v>
      </c>
      <c r="Z266" s="1">
        <v>506.51318359375</v>
      </c>
      <c r="AA266" s="1">
        <v>891.94024658203125</v>
      </c>
      <c r="AB266" s="1">
        <v>728.36114501953125</v>
      </c>
      <c r="AC266">
        <v>-9999</v>
      </c>
      <c r="AD266">
        <f t="shared" si="523"/>
        <v>0.43212206699412992</v>
      </c>
      <c r="AE266">
        <f t="shared" si="524"/>
        <v>0.18339692842580541</v>
      </c>
      <c r="AF266" s="1">
        <v>-1</v>
      </c>
      <c r="AG266" s="1">
        <v>0.87</v>
      </c>
      <c r="AH266" s="1">
        <v>0.92</v>
      </c>
      <c r="AI266" s="1">
        <v>9.8389177322387695</v>
      </c>
      <c r="AJ266">
        <f t="shared" si="525"/>
        <v>0.87491945886611944</v>
      </c>
      <c r="AK266">
        <f t="shared" si="526"/>
        <v>1.8589801348010547E-2</v>
      </c>
      <c r="AL266">
        <f t="shared" si="527"/>
        <v>0.42441000456543848</v>
      </c>
      <c r="AM266">
        <f t="shared" si="528"/>
        <v>1.7609418184412231</v>
      </c>
      <c r="AN266">
        <f t="shared" si="529"/>
        <v>-1</v>
      </c>
      <c r="AO266" s="1">
        <v>2001.05322265625</v>
      </c>
      <c r="AP266" s="1">
        <v>0.5</v>
      </c>
      <c r="AQ266">
        <f t="shared" si="530"/>
        <v>160.5420401349858</v>
      </c>
      <c r="AR266">
        <f t="shared" si="531"/>
        <v>2.635694833286307</v>
      </c>
      <c r="AS266">
        <f t="shared" si="532"/>
        <v>1.270704463040595</v>
      </c>
      <c r="AT266">
        <f t="shared" si="533"/>
        <v>23.476556777954102</v>
      </c>
      <c r="AU266" s="1">
        <v>2</v>
      </c>
      <c r="AV266">
        <f t="shared" si="534"/>
        <v>4.644859790802002</v>
      </c>
      <c r="AW266" s="1">
        <v>1</v>
      </c>
      <c r="AX266">
        <f t="shared" si="535"/>
        <v>9.2897195816040039</v>
      </c>
      <c r="AY266" s="1">
        <v>17.641016006469727</v>
      </c>
      <c r="AZ266" s="1">
        <v>23.476556777954102</v>
      </c>
      <c r="BA266" s="1">
        <v>16.029542922973633</v>
      </c>
      <c r="BB266" s="1">
        <v>1500.3057861328125</v>
      </c>
      <c r="BC266" s="1">
        <v>1476.617919921875</v>
      </c>
      <c r="BD266" s="1">
        <v>17.954320907592773</v>
      </c>
      <c r="BE266" s="1">
        <v>19.681417465209961</v>
      </c>
      <c r="BF266" s="1">
        <v>73.49334716796875</v>
      </c>
      <c r="BG266" s="1">
        <v>80.562957763671875</v>
      </c>
      <c r="BH266" s="1">
        <v>299.20974731445312</v>
      </c>
      <c r="BI266" s="1">
        <v>2001.05322265625</v>
      </c>
      <c r="BJ266" s="1">
        <v>1.091494083404541</v>
      </c>
      <c r="BK266" s="1">
        <v>82.889503479003906</v>
      </c>
      <c r="BL266" s="1">
        <v>0.2126467227935791</v>
      </c>
      <c r="BM266" s="1">
        <v>0.33980411291122437</v>
      </c>
      <c r="BN266" s="1">
        <v>0.5</v>
      </c>
      <c r="BO266" s="1">
        <v>-1.355140209197998</v>
      </c>
      <c r="BP266" s="1">
        <v>7.355140209197998</v>
      </c>
      <c r="BQ266" s="1">
        <v>1</v>
      </c>
      <c r="BR266" s="1">
        <v>0</v>
      </c>
      <c r="BS266" s="1">
        <v>0.15999999642372131</v>
      </c>
      <c r="BT266" s="1">
        <v>111115</v>
      </c>
      <c r="BU266">
        <f t="shared" si="536"/>
        <v>1.4960487365722654</v>
      </c>
      <c r="BV266">
        <f t="shared" si="537"/>
        <v>2.6356948332863072E-3</v>
      </c>
      <c r="BW266">
        <f t="shared" si="538"/>
        <v>296.62655677795408</v>
      </c>
      <c r="BX266">
        <f t="shared" si="539"/>
        <v>290.7910160064697</v>
      </c>
      <c r="BY266">
        <f t="shared" si="540"/>
        <v>320.16850846867601</v>
      </c>
      <c r="BZ266">
        <f t="shared" si="541"/>
        <v>0.56087675544171067</v>
      </c>
      <c r="CA266">
        <f t="shared" si="542"/>
        <v>2.9020873844948443</v>
      </c>
      <c r="CB266">
        <f t="shared" si="543"/>
        <v>35.011518499805582</v>
      </c>
      <c r="CC266">
        <f t="shared" si="544"/>
        <v>15.330101034595621</v>
      </c>
      <c r="CD266">
        <f t="shared" si="545"/>
        <v>20.558786392211914</v>
      </c>
      <c r="CE266">
        <f t="shared" si="546"/>
        <v>2.4290548777307821</v>
      </c>
      <c r="CF266">
        <f t="shared" si="547"/>
        <v>0.16722772297004665</v>
      </c>
      <c r="CG266">
        <f t="shared" si="548"/>
        <v>1.6313829214542492</v>
      </c>
      <c r="CH266">
        <f t="shared" si="549"/>
        <v>0.79767195627653287</v>
      </c>
      <c r="CI266">
        <f t="shared" si="550"/>
        <v>0.10478848777585593</v>
      </c>
      <c r="CJ266">
        <f t="shared" si="551"/>
        <v>94.712058252539762</v>
      </c>
      <c r="CK266">
        <f t="shared" si="552"/>
        <v>0.77381581578515923</v>
      </c>
      <c r="CL266">
        <f t="shared" si="553"/>
        <v>55.793433825024131</v>
      </c>
      <c r="CM266">
        <f t="shared" si="554"/>
        <v>1472.0335523794827</v>
      </c>
      <c r="CN266">
        <f t="shared" si="555"/>
        <v>1.1956763719081836E-2</v>
      </c>
      <c r="CO266">
        <f t="shared" si="556"/>
        <v>0</v>
      </c>
      <c r="CP266">
        <f t="shared" si="557"/>
        <v>1750.7604027287107</v>
      </c>
      <c r="CQ266">
        <f t="shared" si="558"/>
        <v>385.42706298828125</v>
      </c>
      <c r="CR266">
        <f t="shared" si="559"/>
        <v>0.18339692842580541</v>
      </c>
      <c r="CS266">
        <v>-9999</v>
      </c>
    </row>
    <row r="267" spans="1:97" x14ac:dyDescent="0.2">
      <c r="A267" t="s">
        <v>125</v>
      </c>
      <c r="B267" t="s">
        <v>127</v>
      </c>
      <c r="C267" t="s">
        <v>325</v>
      </c>
      <c r="D267">
        <v>1</v>
      </c>
      <c r="E267">
        <v>1</v>
      </c>
      <c r="F267" t="s">
        <v>187</v>
      </c>
      <c r="G267" t="s">
        <v>326</v>
      </c>
      <c r="H267" t="s">
        <v>327</v>
      </c>
      <c r="I267">
        <v>3</v>
      </c>
      <c r="J267" s="8">
        <v>20130621</v>
      </c>
      <c r="K267" t="s">
        <v>160</v>
      </c>
      <c r="L267" t="s">
        <v>140</v>
      </c>
      <c r="M267" t="s">
        <v>143</v>
      </c>
      <c r="N267">
        <v>0</v>
      </c>
      <c r="O267" s="1">
        <v>9</v>
      </c>
      <c r="P267" s="1" t="s">
        <v>385</v>
      </c>
      <c r="Q267" s="1">
        <v>3109.4999995520338</v>
      </c>
      <c r="R267" s="1">
        <v>0</v>
      </c>
      <c r="S267">
        <f t="shared" si="520"/>
        <v>15.676556985816598</v>
      </c>
      <c r="T267">
        <f t="shared" si="521"/>
        <v>0.18161936098683956</v>
      </c>
      <c r="U267">
        <f t="shared" si="522"/>
        <v>238.47575281682612</v>
      </c>
      <c r="V267" s="1">
        <v>9</v>
      </c>
      <c r="W267" s="1">
        <v>9</v>
      </c>
      <c r="X267" s="1">
        <v>0</v>
      </c>
      <c r="Y267" s="1">
        <v>0</v>
      </c>
      <c r="Z267" s="1">
        <v>482.4580078125</v>
      </c>
      <c r="AA267" s="1">
        <v>785.67498779296875</v>
      </c>
      <c r="AB267" s="1">
        <v>643.51715087890625</v>
      </c>
      <c r="AC267">
        <v>-9999</v>
      </c>
      <c r="AD267">
        <f t="shared" si="523"/>
        <v>0.38593182256219249</v>
      </c>
      <c r="AE267">
        <f t="shared" si="524"/>
        <v>0.18093720574381089</v>
      </c>
      <c r="AF267" s="1">
        <v>-1</v>
      </c>
      <c r="AG267" s="1">
        <v>0.87</v>
      </c>
      <c r="AH267" s="1">
        <v>0.92</v>
      </c>
      <c r="AI267" s="1">
        <v>9.8389177322387695</v>
      </c>
      <c r="AJ267">
        <f t="shared" si="525"/>
        <v>0.87491945886611944</v>
      </c>
      <c r="AK267">
        <f t="shared" si="526"/>
        <v>9.5337110172803788E-3</v>
      </c>
      <c r="AL267">
        <f t="shared" si="527"/>
        <v>0.46883204536638873</v>
      </c>
      <c r="AM267">
        <f t="shared" si="528"/>
        <v>1.6284836712634883</v>
      </c>
      <c r="AN267">
        <f t="shared" si="529"/>
        <v>-1</v>
      </c>
      <c r="AO267" s="1">
        <v>1999.29248046875</v>
      </c>
      <c r="AP267" s="1">
        <v>0.5</v>
      </c>
      <c r="AQ267">
        <f t="shared" si="530"/>
        <v>158.24948002786439</v>
      </c>
      <c r="AR267">
        <f t="shared" si="531"/>
        <v>3.6247113156976161</v>
      </c>
      <c r="AS267">
        <f t="shared" si="532"/>
        <v>1.6356347565604716</v>
      </c>
      <c r="AT267">
        <f t="shared" si="533"/>
        <v>25.735982894897461</v>
      </c>
      <c r="AU267" s="1">
        <v>2</v>
      </c>
      <c r="AV267">
        <f t="shared" si="534"/>
        <v>4.644859790802002</v>
      </c>
      <c r="AW267" s="1">
        <v>1</v>
      </c>
      <c r="AX267">
        <f t="shared" si="535"/>
        <v>9.2897195816040039</v>
      </c>
      <c r="AY267" s="1">
        <v>22.041563034057617</v>
      </c>
      <c r="AZ267" s="1">
        <v>25.735982894897461</v>
      </c>
      <c r="BA267" s="1">
        <v>21.494052886962891</v>
      </c>
      <c r="BB267" s="1">
        <v>400.500244140625</v>
      </c>
      <c r="BC267" s="1">
        <v>389.07977294921875</v>
      </c>
      <c r="BD267" s="1">
        <v>17.970661163330078</v>
      </c>
      <c r="BE267" s="1">
        <v>20.344049453735352</v>
      </c>
      <c r="BF267" s="1">
        <v>55.992778778076172</v>
      </c>
      <c r="BG267" s="1">
        <v>63.38775634765625</v>
      </c>
      <c r="BH267" s="1">
        <v>299.23211669921875</v>
      </c>
      <c r="BI267" s="1">
        <v>1999.29248046875</v>
      </c>
      <c r="BJ267" s="1">
        <v>1.1247086524963379</v>
      </c>
      <c r="BK267" s="1">
        <v>82.887466430664062</v>
      </c>
      <c r="BL267" s="1">
        <v>-1.6739003658294678</v>
      </c>
      <c r="BM267" s="1">
        <v>8.6302220821380615E-2</v>
      </c>
      <c r="BN267" s="1">
        <v>0.5</v>
      </c>
      <c r="BO267" s="1">
        <v>-1.355140209197998</v>
      </c>
      <c r="BP267" s="1">
        <v>7.355140209197998</v>
      </c>
      <c r="BQ267" s="1">
        <v>1</v>
      </c>
      <c r="BR267" s="1">
        <v>0</v>
      </c>
      <c r="BS267" s="1">
        <v>0.15999999642372131</v>
      </c>
      <c r="BT267" s="1">
        <v>111115</v>
      </c>
      <c r="BU267">
        <f t="shared" si="536"/>
        <v>1.4961605834960936</v>
      </c>
      <c r="BV267">
        <f t="shared" si="537"/>
        <v>3.6247113156976161E-3</v>
      </c>
      <c r="BW267">
        <f t="shared" si="538"/>
        <v>298.88598289489744</v>
      </c>
      <c r="BX267">
        <f t="shared" si="539"/>
        <v>295.19156303405759</v>
      </c>
      <c r="BY267">
        <f t="shared" si="540"/>
        <v>319.88678972497291</v>
      </c>
      <c r="BZ267">
        <f t="shared" si="541"/>
        <v>0.47277140753910885</v>
      </c>
      <c r="CA267">
        <f t="shared" si="542"/>
        <v>3.3219014727207301</v>
      </c>
      <c r="CB267">
        <f t="shared" si="543"/>
        <v>40.077247088973621</v>
      </c>
      <c r="CC267">
        <f t="shared" si="544"/>
        <v>19.73319763523827</v>
      </c>
      <c r="CD267">
        <f t="shared" si="545"/>
        <v>23.888772964477539</v>
      </c>
      <c r="CE267">
        <f t="shared" si="546"/>
        <v>2.9750222045762924</v>
      </c>
      <c r="CF267">
        <f t="shared" si="547"/>
        <v>0.17813668631061844</v>
      </c>
      <c r="CG267">
        <f t="shared" si="548"/>
        <v>1.6862667161602585</v>
      </c>
      <c r="CH267">
        <f t="shared" si="549"/>
        <v>1.2887554884160339</v>
      </c>
      <c r="CI267">
        <f t="shared" si="550"/>
        <v>0.11164317379291891</v>
      </c>
      <c r="CJ267">
        <f t="shared" si="551"/>
        <v>19.766650956132018</v>
      </c>
      <c r="CK267">
        <f t="shared" si="552"/>
        <v>0.6129225146020405</v>
      </c>
      <c r="CL267">
        <f t="shared" si="553"/>
        <v>50.201828315407006</v>
      </c>
      <c r="CM267">
        <f t="shared" si="554"/>
        <v>386.80162539643783</v>
      </c>
      <c r="CN267">
        <f t="shared" si="555"/>
        <v>2.0346135349665645E-2</v>
      </c>
      <c r="CO267">
        <f t="shared" si="556"/>
        <v>0</v>
      </c>
      <c r="CP267">
        <f t="shared" si="557"/>
        <v>1749.2198951268203</v>
      </c>
      <c r="CQ267">
        <f t="shared" si="558"/>
        <v>303.21697998046875</v>
      </c>
      <c r="CR267">
        <f t="shared" si="559"/>
        <v>0.18093720574381089</v>
      </c>
      <c r="CS267">
        <v>-9999</v>
      </c>
    </row>
    <row r="268" spans="1:97" x14ac:dyDescent="0.2">
      <c r="A268" t="s">
        <v>125</v>
      </c>
      <c r="B268" t="s">
        <v>127</v>
      </c>
      <c r="C268" t="s">
        <v>325</v>
      </c>
      <c r="D268">
        <v>1</v>
      </c>
      <c r="E268">
        <v>1</v>
      </c>
      <c r="F268" t="s">
        <v>187</v>
      </c>
      <c r="G268" t="s">
        <v>326</v>
      </c>
      <c r="H268" t="s">
        <v>327</v>
      </c>
      <c r="I268">
        <v>3</v>
      </c>
      <c r="J268" s="8">
        <v>20130621</v>
      </c>
      <c r="K268" t="s">
        <v>160</v>
      </c>
      <c r="L268" t="s">
        <v>140</v>
      </c>
      <c r="M268" t="s">
        <v>143</v>
      </c>
      <c r="N268">
        <v>0</v>
      </c>
      <c r="O268" s="1">
        <v>10</v>
      </c>
      <c r="P268" s="1" t="s">
        <v>386</v>
      </c>
      <c r="Q268" s="1">
        <v>3375.9999992419034</v>
      </c>
      <c r="R268" s="1">
        <v>0</v>
      </c>
      <c r="S268">
        <f t="shared" si="520"/>
        <v>8.673763325081854</v>
      </c>
      <c r="T268">
        <f t="shared" si="521"/>
        <v>0.18745462968593907</v>
      </c>
      <c r="U268">
        <f t="shared" si="522"/>
        <v>161.50037480571527</v>
      </c>
      <c r="V268" s="1">
        <v>10</v>
      </c>
      <c r="W268" s="1">
        <v>10</v>
      </c>
      <c r="X268" s="1">
        <v>0</v>
      </c>
      <c r="Y268" s="1">
        <v>0</v>
      </c>
      <c r="Z268" s="1">
        <v>477.500732421875</v>
      </c>
      <c r="AA268" s="1">
        <v>751.11773681640625</v>
      </c>
      <c r="AB268" s="1">
        <v>634.568359375</v>
      </c>
      <c r="AC268">
        <v>-9999</v>
      </c>
      <c r="AD268">
        <f t="shared" si="523"/>
        <v>0.36427978062966543</v>
      </c>
      <c r="AE268">
        <f t="shared" si="524"/>
        <v>0.15516792072491575</v>
      </c>
      <c r="AF268" s="1">
        <v>-1</v>
      </c>
      <c r="AG268" s="1">
        <v>0.87</v>
      </c>
      <c r="AH268" s="1">
        <v>0.92</v>
      </c>
      <c r="AI268" s="1">
        <v>9.8389177322387695</v>
      </c>
      <c r="AJ268">
        <f t="shared" si="525"/>
        <v>0.87491945886611944</v>
      </c>
      <c r="AK268">
        <f t="shared" si="526"/>
        <v>5.5322550527356915E-3</v>
      </c>
      <c r="AL268">
        <f t="shared" si="527"/>
        <v>0.42595809313573391</v>
      </c>
      <c r="AM268">
        <f t="shared" si="528"/>
        <v>1.5730190255557321</v>
      </c>
      <c r="AN268">
        <f t="shared" si="529"/>
        <v>-1</v>
      </c>
      <c r="AO268" s="1">
        <v>1998.5968017578125</v>
      </c>
      <c r="AP268" s="1">
        <v>0.5</v>
      </c>
      <c r="AQ268">
        <f t="shared" si="530"/>
        <v>135.66418453498702</v>
      </c>
      <c r="AR268">
        <f t="shared" si="531"/>
        <v>3.8463737115145427</v>
      </c>
      <c r="AS268">
        <f t="shared" si="532"/>
        <v>1.6818864920498218</v>
      </c>
      <c r="AT268">
        <f t="shared" si="533"/>
        <v>26.041019439697266</v>
      </c>
      <c r="AU268" s="1">
        <v>2</v>
      </c>
      <c r="AV268">
        <f t="shared" si="534"/>
        <v>4.644859790802002</v>
      </c>
      <c r="AW268" s="1">
        <v>1</v>
      </c>
      <c r="AX268">
        <f t="shared" si="535"/>
        <v>9.2897195816040039</v>
      </c>
      <c r="AY268" s="1">
        <v>22.186391830444336</v>
      </c>
      <c r="AZ268" s="1">
        <v>26.041019439697266</v>
      </c>
      <c r="BA268" s="1">
        <v>21.491786956787109</v>
      </c>
      <c r="BB268" s="1">
        <v>250.00138854980469</v>
      </c>
      <c r="BC268" s="1">
        <v>243.577880859375</v>
      </c>
      <c r="BD268" s="1">
        <v>17.998500823974609</v>
      </c>
      <c r="BE268" s="1">
        <v>20.516571044921875</v>
      </c>
      <c r="BF268" s="1">
        <v>55.586936950683594</v>
      </c>
      <c r="BG268" s="1">
        <v>63.363796234130859</v>
      </c>
      <c r="BH268" s="1">
        <v>299.23385620117188</v>
      </c>
      <c r="BI268" s="1">
        <v>1998.5968017578125</v>
      </c>
      <c r="BJ268" s="1">
        <v>1.1057353019714355</v>
      </c>
      <c r="BK268" s="1">
        <v>82.887672424316406</v>
      </c>
      <c r="BL268" s="1">
        <v>-1.4154775142669678</v>
      </c>
      <c r="BM268" s="1">
        <v>8.727496862411499E-2</v>
      </c>
      <c r="BN268" s="1">
        <v>0.5</v>
      </c>
      <c r="BO268" s="1">
        <v>-1.355140209197998</v>
      </c>
      <c r="BP268" s="1">
        <v>7.355140209197998</v>
      </c>
      <c r="BQ268" s="1">
        <v>1</v>
      </c>
      <c r="BR268" s="1">
        <v>0</v>
      </c>
      <c r="BS268" s="1">
        <v>0.15999999642372131</v>
      </c>
      <c r="BT268" s="1">
        <v>111115</v>
      </c>
      <c r="BU268">
        <f t="shared" si="536"/>
        <v>1.4961692810058591</v>
      </c>
      <c r="BV268">
        <f t="shared" si="537"/>
        <v>3.8463737115145427E-3</v>
      </c>
      <c r="BW268">
        <f t="shared" si="538"/>
        <v>299.19101943969724</v>
      </c>
      <c r="BX268">
        <f t="shared" si="539"/>
        <v>295.33639183044431</v>
      </c>
      <c r="BY268">
        <f t="shared" si="540"/>
        <v>319.77548113371085</v>
      </c>
      <c r="BZ268">
        <f t="shared" si="541"/>
        <v>0.42557825715769193</v>
      </c>
      <c r="CA268">
        <f t="shared" si="542"/>
        <v>3.3824573120915211</v>
      </c>
      <c r="CB268">
        <f t="shared" si="543"/>
        <v>40.807724636977788</v>
      </c>
      <c r="CC268">
        <f t="shared" si="544"/>
        <v>20.291153592055913</v>
      </c>
      <c r="CD268">
        <f t="shared" si="545"/>
        <v>24.113705635070801</v>
      </c>
      <c r="CE268">
        <f t="shared" si="546"/>
        <v>3.0154922149905738</v>
      </c>
      <c r="CF268">
        <f t="shared" si="547"/>
        <v>0.18374685378066635</v>
      </c>
      <c r="CG268">
        <f t="shared" si="548"/>
        <v>1.7005708200416993</v>
      </c>
      <c r="CH268">
        <f t="shared" si="549"/>
        <v>1.3149213949488745</v>
      </c>
      <c r="CI268">
        <f t="shared" si="550"/>
        <v>0.11516924619700421</v>
      </c>
      <c r="CJ268">
        <f t="shared" si="551"/>
        <v>13.386390163300451</v>
      </c>
      <c r="CK268">
        <f t="shared" si="552"/>
        <v>0.66303382817816037</v>
      </c>
      <c r="CL268">
        <f t="shared" si="553"/>
        <v>49.717955642725542</v>
      </c>
      <c r="CM268">
        <f t="shared" si="554"/>
        <v>242.31739281277686</v>
      </c>
      <c r="CN268">
        <f t="shared" si="555"/>
        <v>1.7796567355159363E-2</v>
      </c>
      <c r="CO268">
        <f t="shared" si="556"/>
        <v>0</v>
      </c>
      <c r="CP268">
        <f t="shared" si="557"/>
        <v>1748.6112322855024</v>
      </c>
      <c r="CQ268">
        <f t="shared" si="558"/>
        <v>273.61700439453125</v>
      </c>
      <c r="CR268">
        <f t="shared" si="559"/>
        <v>0.15516792072491575</v>
      </c>
      <c r="CS268">
        <v>-9999</v>
      </c>
    </row>
    <row r="269" spans="1:97" x14ac:dyDescent="0.2">
      <c r="A269" t="s">
        <v>125</v>
      </c>
      <c r="B269" t="s">
        <v>127</v>
      </c>
      <c r="C269" t="s">
        <v>325</v>
      </c>
      <c r="D269">
        <v>1</v>
      </c>
      <c r="E269">
        <v>1</v>
      </c>
      <c r="F269" t="s">
        <v>187</v>
      </c>
      <c r="G269" t="s">
        <v>326</v>
      </c>
      <c r="H269" t="s">
        <v>327</v>
      </c>
      <c r="I269">
        <v>3</v>
      </c>
      <c r="J269" s="8">
        <v>20130621</v>
      </c>
      <c r="K269" t="s">
        <v>160</v>
      </c>
      <c r="L269" t="s">
        <v>140</v>
      </c>
      <c r="M269" t="s">
        <v>143</v>
      </c>
      <c r="N269">
        <v>0</v>
      </c>
      <c r="O269" s="1">
        <v>11</v>
      </c>
      <c r="P269" s="1" t="s">
        <v>387</v>
      </c>
      <c r="Q269" s="1">
        <v>3534.9999991040677</v>
      </c>
      <c r="R269" s="1">
        <v>0</v>
      </c>
      <c r="S269">
        <f t="shared" si="520"/>
        <v>0.91341200168966652</v>
      </c>
      <c r="T269">
        <f t="shared" si="521"/>
        <v>0.18901632321279843</v>
      </c>
      <c r="U269">
        <f t="shared" si="522"/>
        <v>88.51546369972155</v>
      </c>
      <c r="V269" s="1">
        <v>11</v>
      </c>
      <c r="W269" s="1">
        <v>11</v>
      </c>
      <c r="X269" s="1">
        <v>0</v>
      </c>
      <c r="Y269" s="1">
        <v>0</v>
      </c>
      <c r="Z269" s="1">
        <v>473.645751953125</v>
      </c>
      <c r="AA269" s="1">
        <v>724.7596435546875</v>
      </c>
      <c r="AB269" s="1">
        <v>628.076416015625</v>
      </c>
      <c r="AC269">
        <v>-9999</v>
      </c>
      <c r="AD269">
        <f t="shared" si="523"/>
        <v>0.3464788552104508</v>
      </c>
      <c r="AE269">
        <f t="shared" si="524"/>
        <v>0.13340040163503827</v>
      </c>
      <c r="AF269" s="1">
        <v>-1</v>
      </c>
      <c r="AG269" s="1">
        <v>0.87</v>
      </c>
      <c r="AH269" s="1">
        <v>0.92</v>
      </c>
      <c r="AI269" s="1">
        <v>9.8389177322387695</v>
      </c>
      <c r="AJ269">
        <f t="shared" si="525"/>
        <v>0.87491945886611944</v>
      </c>
      <c r="AK269">
        <f t="shared" si="526"/>
        <v>1.0945635474724847E-3</v>
      </c>
      <c r="AL269">
        <f t="shared" si="527"/>
        <v>0.38501743938749466</v>
      </c>
      <c r="AM269">
        <f t="shared" si="528"/>
        <v>1.5301723715795392</v>
      </c>
      <c r="AN269">
        <f t="shared" si="529"/>
        <v>-1</v>
      </c>
      <c r="AO269" s="1">
        <v>1998.0181884765625</v>
      </c>
      <c r="AP269" s="1">
        <v>0.5</v>
      </c>
      <c r="AQ269">
        <f t="shared" si="530"/>
        <v>116.59895403428851</v>
      </c>
      <c r="AR269">
        <f t="shared" si="531"/>
        <v>3.9204036188776454</v>
      </c>
      <c r="AS269">
        <f t="shared" si="532"/>
        <v>1.7000083873837102</v>
      </c>
      <c r="AT269">
        <f t="shared" si="533"/>
        <v>26.155937194824219</v>
      </c>
      <c r="AU269" s="1">
        <v>2</v>
      </c>
      <c r="AV269">
        <f t="shared" si="534"/>
        <v>4.644859790802002</v>
      </c>
      <c r="AW269" s="1">
        <v>1</v>
      </c>
      <c r="AX269">
        <f t="shared" si="535"/>
        <v>9.2897195816040039</v>
      </c>
      <c r="AY269" s="1">
        <v>22.211862564086914</v>
      </c>
      <c r="AZ269" s="1">
        <v>26.155937194824219</v>
      </c>
      <c r="BA269" s="1">
        <v>21.490995407104492</v>
      </c>
      <c r="BB269" s="1">
        <v>100.4285888671875</v>
      </c>
      <c r="BC269" s="1">
        <v>99.557121276855469</v>
      </c>
      <c r="BD269" s="1">
        <v>18.010318756103516</v>
      </c>
      <c r="BE269" s="1">
        <v>20.576984405517578</v>
      </c>
      <c r="BF269" s="1">
        <v>55.535037994384766</v>
      </c>
      <c r="BG269" s="1">
        <v>63.449382781982422</v>
      </c>
      <c r="BH269" s="1">
        <v>299.20013427734375</v>
      </c>
      <c r="BI269" s="1">
        <v>1998.0181884765625</v>
      </c>
      <c r="BJ269" s="1">
        <v>1.1175855398178101</v>
      </c>
      <c r="BK269" s="1">
        <v>82.884407043457031</v>
      </c>
      <c r="BL269" s="1">
        <v>-1.3363454341888428</v>
      </c>
      <c r="BM269" s="1">
        <v>8.6185872554779053E-2</v>
      </c>
      <c r="BN269" s="1">
        <v>1</v>
      </c>
      <c r="BO269" s="1">
        <v>-1.355140209197998</v>
      </c>
      <c r="BP269" s="1">
        <v>7.355140209197998</v>
      </c>
      <c r="BQ269" s="1">
        <v>1</v>
      </c>
      <c r="BR269" s="1">
        <v>0</v>
      </c>
      <c r="BS269" s="1">
        <v>0.15999999642372131</v>
      </c>
      <c r="BT269" s="1">
        <v>111115</v>
      </c>
      <c r="BU269">
        <f t="shared" si="536"/>
        <v>1.4960006713867187</v>
      </c>
      <c r="BV269">
        <f t="shared" si="537"/>
        <v>3.9204036188776456E-3</v>
      </c>
      <c r="BW269">
        <f t="shared" si="538"/>
        <v>299.3059371948242</v>
      </c>
      <c r="BX269">
        <f t="shared" si="539"/>
        <v>295.36186256408689</v>
      </c>
      <c r="BY269">
        <f t="shared" si="540"/>
        <v>319.68290301078014</v>
      </c>
      <c r="BZ269">
        <f t="shared" si="541"/>
        <v>0.40797056023258055</v>
      </c>
      <c r="CA269">
        <f t="shared" si="542"/>
        <v>3.4055195385774968</v>
      </c>
      <c r="CB269">
        <f t="shared" si="543"/>
        <v>41.087577990296204</v>
      </c>
      <c r="CC269">
        <f t="shared" si="544"/>
        <v>20.510593584778626</v>
      </c>
      <c r="CD269">
        <f t="shared" si="545"/>
        <v>24.183899879455566</v>
      </c>
      <c r="CE269">
        <f t="shared" si="546"/>
        <v>3.0282197479064417</v>
      </c>
      <c r="CF269">
        <f t="shared" si="547"/>
        <v>0.18524713175102031</v>
      </c>
      <c r="CG269">
        <f t="shared" si="548"/>
        <v>1.7055111511937866</v>
      </c>
      <c r="CH269">
        <f t="shared" si="549"/>
        <v>1.3227085967126551</v>
      </c>
      <c r="CI269">
        <f t="shared" si="550"/>
        <v>0.11611229691831973</v>
      </c>
      <c r="CJ269">
        <f t="shared" si="551"/>
        <v>7.3365517229280659</v>
      </c>
      <c r="CK269">
        <f t="shared" si="552"/>
        <v>0.88909223734554865</v>
      </c>
      <c r="CL269">
        <f t="shared" si="553"/>
        <v>49.519816022120288</v>
      </c>
      <c r="CM269">
        <f t="shared" si="554"/>
        <v>99.424382479796094</v>
      </c>
      <c r="CN269">
        <f t="shared" si="555"/>
        <v>4.5493864933242555E-3</v>
      </c>
      <c r="CO269">
        <f t="shared" si="556"/>
        <v>0</v>
      </c>
      <c r="CP269">
        <f t="shared" si="557"/>
        <v>1748.1049922665784</v>
      </c>
      <c r="CQ269">
        <f t="shared" si="558"/>
        <v>251.1138916015625</v>
      </c>
      <c r="CR269">
        <f t="shared" si="559"/>
        <v>0.13340040163503827</v>
      </c>
      <c r="CS269">
        <v>-9999</v>
      </c>
    </row>
    <row r="270" spans="1:97" x14ac:dyDescent="0.2">
      <c r="A270" t="s">
        <v>125</v>
      </c>
      <c r="B270" t="s">
        <v>127</v>
      </c>
      <c r="C270" t="s">
        <v>325</v>
      </c>
      <c r="D270">
        <v>1</v>
      </c>
      <c r="E270">
        <v>1</v>
      </c>
      <c r="F270" t="s">
        <v>187</v>
      </c>
      <c r="G270" t="s">
        <v>326</v>
      </c>
      <c r="H270" t="s">
        <v>327</v>
      </c>
      <c r="I270">
        <v>3</v>
      </c>
      <c r="J270" s="8">
        <v>20130621</v>
      </c>
      <c r="K270" t="s">
        <v>160</v>
      </c>
      <c r="L270" t="s">
        <v>140</v>
      </c>
      <c r="M270" t="s">
        <v>143</v>
      </c>
      <c r="N270">
        <v>0</v>
      </c>
      <c r="O270" s="1">
        <v>12</v>
      </c>
      <c r="P270" s="1" t="s">
        <v>388</v>
      </c>
      <c r="Q270" s="1">
        <v>3676.499998931773</v>
      </c>
      <c r="R270" s="1">
        <v>0</v>
      </c>
      <c r="S270">
        <f t="shared" si="520"/>
        <v>-1.8451120623951187</v>
      </c>
      <c r="T270">
        <f t="shared" si="521"/>
        <v>0.195271018560712</v>
      </c>
      <c r="U270">
        <f t="shared" si="522"/>
        <v>64.622855416634792</v>
      </c>
      <c r="V270" s="1">
        <v>12</v>
      </c>
      <c r="W270" s="1">
        <v>12</v>
      </c>
      <c r="X270" s="1">
        <v>0</v>
      </c>
      <c r="Y270" s="1">
        <v>0</v>
      </c>
      <c r="Z270" s="1">
        <v>470.895263671875</v>
      </c>
      <c r="AA270" s="1">
        <v>711.247314453125</v>
      </c>
      <c r="AB270" s="1">
        <v>627.446533203125</v>
      </c>
      <c r="AC270">
        <v>-9999</v>
      </c>
      <c r="AD270">
        <f t="shared" si="523"/>
        <v>0.33793034560145319</v>
      </c>
      <c r="AE270">
        <f t="shared" si="524"/>
        <v>0.11782228143024211</v>
      </c>
      <c r="AF270" s="1">
        <v>-1</v>
      </c>
      <c r="AG270" s="1">
        <v>0.87</v>
      </c>
      <c r="AH270" s="1">
        <v>0.92</v>
      </c>
      <c r="AI270" s="1">
        <v>9.8168220520019531</v>
      </c>
      <c r="AJ270">
        <f t="shared" si="525"/>
        <v>0.87490841102600103</v>
      </c>
      <c r="AK270">
        <f t="shared" si="526"/>
        <v>-4.8245338385552244E-4</v>
      </c>
      <c r="AL270">
        <f t="shared" si="527"/>
        <v>0.348658482328778</v>
      </c>
      <c r="AM270">
        <f t="shared" si="528"/>
        <v>1.5104150950830755</v>
      </c>
      <c r="AN270">
        <f t="shared" si="529"/>
        <v>-1</v>
      </c>
      <c r="AO270" s="1">
        <v>2002.1488037109375</v>
      </c>
      <c r="AP270" s="1">
        <v>0.5</v>
      </c>
      <c r="AQ270">
        <f t="shared" si="530"/>
        <v>103.19445835354381</v>
      </c>
      <c r="AR270">
        <f t="shared" si="531"/>
        <v>4.0274587973562399</v>
      </c>
      <c r="AS270">
        <f t="shared" si="532"/>
        <v>1.6915383639477293</v>
      </c>
      <c r="AT270">
        <f t="shared" si="533"/>
        <v>26.147789001464844</v>
      </c>
      <c r="AU270" s="1">
        <v>2</v>
      </c>
      <c r="AV270">
        <f t="shared" si="534"/>
        <v>4.644859790802002</v>
      </c>
      <c r="AW270" s="1">
        <v>1</v>
      </c>
      <c r="AX270">
        <f t="shared" si="535"/>
        <v>9.2897195816040039</v>
      </c>
      <c r="AY270" s="1">
        <v>22.232158660888672</v>
      </c>
      <c r="AZ270" s="1">
        <v>26.147789001464844</v>
      </c>
      <c r="BA270" s="1">
        <v>21.490531921386719</v>
      </c>
      <c r="BB270" s="1">
        <v>50.081989288330078</v>
      </c>
      <c r="BC270" s="1">
        <v>51.177471160888672</v>
      </c>
      <c r="BD270" s="1">
        <v>18.023271560668945</v>
      </c>
      <c r="BE270" s="1">
        <v>20.659553527832031</v>
      </c>
      <c r="BF270" s="1">
        <v>55.505912780761719</v>
      </c>
      <c r="BG270" s="1">
        <v>63.62481689453125</v>
      </c>
      <c r="BH270" s="1">
        <v>299.22848510742188</v>
      </c>
      <c r="BI270" s="1">
        <v>2002.1488037109375</v>
      </c>
      <c r="BJ270" s="1">
        <v>1.2005530595779419</v>
      </c>
      <c r="BK270" s="1">
        <v>82.883758544921875</v>
      </c>
      <c r="BL270" s="1">
        <v>-1.4591786861419678</v>
      </c>
      <c r="BM270" s="1">
        <v>8.2146108150482178E-2</v>
      </c>
      <c r="BN270" s="1">
        <v>0.75</v>
      </c>
      <c r="BO270" s="1">
        <v>-1.355140209197998</v>
      </c>
      <c r="BP270" s="1">
        <v>7.355140209197998</v>
      </c>
      <c r="BQ270" s="1">
        <v>1</v>
      </c>
      <c r="BR270" s="1">
        <v>0</v>
      </c>
      <c r="BS270" s="1">
        <v>0.15999999642372131</v>
      </c>
      <c r="BT270" s="1">
        <v>111115</v>
      </c>
      <c r="BU270">
        <f t="shared" si="536"/>
        <v>1.4961424255371092</v>
      </c>
      <c r="BV270">
        <f t="shared" si="537"/>
        <v>4.0274587973562403E-3</v>
      </c>
      <c r="BW270">
        <f t="shared" si="538"/>
        <v>299.29778900146482</v>
      </c>
      <c r="BX270">
        <f t="shared" si="539"/>
        <v>295.38215866088865</v>
      </c>
      <c r="BY270">
        <f t="shared" si="540"/>
        <v>320.34380143350791</v>
      </c>
      <c r="BZ270">
        <f t="shared" si="541"/>
        <v>0.3930271342446362</v>
      </c>
      <c r="CA270">
        <f t="shared" si="542"/>
        <v>3.4038798101944483</v>
      </c>
      <c r="CB270">
        <f t="shared" si="543"/>
        <v>41.068115997051365</v>
      </c>
      <c r="CC270">
        <f t="shared" si="544"/>
        <v>20.408562469219333</v>
      </c>
      <c r="CD270">
        <f t="shared" si="545"/>
        <v>24.189973831176758</v>
      </c>
      <c r="CE270">
        <f t="shared" si="546"/>
        <v>3.0293232737616234</v>
      </c>
      <c r="CF270">
        <f t="shared" si="547"/>
        <v>0.19125090169427295</v>
      </c>
      <c r="CG270">
        <f t="shared" si="548"/>
        <v>1.712341446246719</v>
      </c>
      <c r="CH270">
        <f t="shared" si="549"/>
        <v>1.3169818275149043</v>
      </c>
      <c r="CI270">
        <f t="shared" si="550"/>
        <v>0.1198866101354112</v>
      </c>
      <c r="CJ270">
        <f t="shared" si="551"/>
        <v>5.3561851448357549</v>
      </c>
      <c r="CK270">
        <f t="shared" si="552"/>
        <v>1.2627207626863259</v>
      </c>
      <c r="CL270">
        <f t="shared" si="553"/>
        <v>49.778632461613846</v>
      </c>
      <c r="CM270">
        <f t="shared" si="554"/>
        <v>51.445606411081371</v>
      </c>
      <c r="CN270">
        <f t="shared" si="555"/>
        <v>-1.7853255430705366E-2</v>
      </c>
      <c r="CO270">
        <f t="shared" si="556"/>
        <v>0</v>
      </c>
      <c r="CP270">
        <f t="shared" si="557"/>
        <v>1751.6968284923453</v>
      </c>
      <c r="CQ270">
        <f t="shared" si="558"/>
        <v>240.35205078125</v>
      </c>
      <c r="CR270">
        <f t="shared" si="559"/>
        <v>0.11782228143024211</v>
      </c>
      <c r="CS270">
        <v>-9999</v>
      </c>
    </row>
    <row r="271" spans="1:97" x14ac:dyDescent="0.2">
      <c r="A271" t="s">
        <v>125</v>
      </c>
      <c r="B271" t="s">
        <v>127</v>
      </c>
      <c r="C271" t="s">
        <v>325</v>
      </c>
      <c r="D271">
        <v>1</v>
      </c>
      <c r="E271">
        <v>1</v>
      </c>
      <c r="F271" t="s">
        <v>187</v>
      </c>
      <c r="G271" t="s">
        <v>326</v>
      </c>
      <c r="H271" t="s">
        <v>327</v>
      </c>
      <c r="I271">
        <v>3</v>
      </c>
      <c r="J271" s="8">
        <v>20130621</v>
      </c>
      <c r="K271" t="s">
        <v>160</v>
      </c>
      <c r="L271" t="s">
        <v>140</v>
      </c>
      <c r="M271" t="s">
        <v>143</v>
      </c>
      <c r="N271">
        <v>0</v>
      </c>
      <c r="O271" s="1">
        <v>13</v>
      </c>
      <c r="P271" s="1" t="s">
        <v>389</v>
      </c>
      <c r="Q271" s="1">
        <v>3838.4999991385266</v>
      </c>
      <c r="R271" s="1">
        <v>0</v>
      </c>
      <c r="S271">
        <f t="shared" si="520"/>
        <v>30.301895382946427</v>
      </c>
      <c r="T271">
        <f t="shared" si="521"/>
        <v>0.20290672451060779</v>
      </c>
      <c r="U271">
        <f t="shared" si="522"/>
        <v>610.4451997344604</v>
      </c>
      <c r="V271" s="1">
        <v>13</v>
      </c>
      <c r="W271" s="1">
        <v>13</v>
      </c>
      <c r="X271" s="1">
        <v>0</v>
      </c>
      <c r="Y271" s="1">
        <v>0</v>
      </c>
      <c r="Z271" s="1">
        <v>501.2666015625</v>
      </c>
      <c r="AA271" s="1">
        <v>872.10919189453125</v>
      </c>
      <c r="AB271" s="1">
        <v>689.11260986328125</v>
      </c>
      <c r="AC271">
        <v>-9999</v>
      </c>
      <c r="AD271">
        <f t="shared" si="523"/>
        <v>0.4252249532268193</v>
      </c>
      <c r="AE271">
        <f t="shared" si="524"/>
        <v>0.20983219043215948</v>
      </c>
      <c r="AF271" s="1">
        <v>-1</v>
      </c>
      <c r="AG271" s="1">
        <v>0.87</v>
      </c>
      <c r="AH271" s="1">
        <v>0.92</v>
      </c>
      <c r="AI271" s="1">
        <v>9.8168220520019531</v>
      </c>
      <c r="AJ271">
        <f t="shared" si="525"/>
        <v>0.87490841102600103</v>
      </c>
      <c r="AK271">
        <f t="shared" si="526"/>
        <v>1.7868408636965063E-2</v>
      </c>
      <c r="AL271">
        <f t="shared" si="527"/>
        <v>0.49346161094227425</v>
      </c>
      <c r="AM271">
        <f t="shared" si="528"/>
        <v>1.7398110889017468</v>
      </c>
      <c r="AN271">
        <f t="shared" si="529"/>
        <v>-1</v>
      </c>
      <c r="AO271" s="1">
        <v>2002.267822265625</v>
      </c>
      <c r="AP271" s="1">
        <v>0.5</v>
      </c>
      <c r="AQ271">
        <f t="shared" si="530"/>
        <v>183.79211619590382</v>
      </c>
      <c r="AR271">
        <f t="shared" si="531"/>
        <v>4.0971942331594171</v>
      </c>
      <c r="AS271">
        <f t="shared" si="532"/>
        <v>1.6576438427621751</v>
      </c>
      <c r="AT271">
        <f t="shared" si="533"/>
        <v>25.99635124206543</v>
      </c>
      <c r="AU271" s="1">
        <v>2</v>
      </c>
      <c r="AV271">
        <f t="shared" si="534"/>
        <v>4.644859790802002</v>
      </c>
      <c r="AW271" s="1">
        <v>1</v>
      </c>
      <c r="AX271">
        <f t="shared" si="535"/>
        <v>9.2897195816040039</v>
      </c>
      <c r="AY271" s="1">
        <v>22.243057250976562</v>
      </c>
      <c r="AZ271" s="1">
        <v>25.99635124206543</v>
      </c>
      <c r="BA271" s="1">
        <v>21.490165710449219</v>
      </c>
      <c r="BB271" s="1">
        <v>901.016357421875</v>
      </c>
      <c r="BC271" s="1">
        <v>878.3563232421875</v>
      </c>
      <c r="BD271" s="1">
        <v>18.020788192749023</v>
      </c>
      <c r="BE271" s="1">
        <v>20.702753067016602</v>
      </c>
      <c r="BF271" s="1">
        <v>55.460292816162109</v>
      </c>
      <c r="BG271" s="1">
        <v>63.714237213134766</v>
      </c>
      <c r="BH271" s="1">
        <v>299.2113037109375</v>
      </c>
      <c r="BI271" s="1">
        <v>2002.267822265625</v>
      </c>
      <c r="BJ271" s="1">
        <v>1.0832240581512451</v>
      </c>
      <c r="BK271" s="1">
        <v>82.882026672363281</v>
      </c>
      <c r="BL271" s="1">
        <v>-2.2909657955169678</v>
      </c>
      <c r="BM271" s="1">
        <v>8.7685048580169678E-2</v>
      </c>
      <c r="BN271" s="1">
        <v>0.5</v>
      </c>
      <c r="BO271" s="1">
        <v>-1.355140209197998</v>
      </c>
      <c r="BP271" s="1">
        <v>7.355140209197998</v>
      </c>
      <c r="BQ271" s="1">
        <v>1</v>
      </c>
      <c r="BR271" s="1">
        <v>0</v>
      </c>
      <c r="BS271" s="1">
        <v>0.15999999642372131</v>
      </c>
      <c r="BT271" s="1">
        <v>111115</v>
      </c>
      <c r="BU271">
        <f t="shared" si="536"/>
        <v>1.4960565185546875</v>
      </c>
      <c r="BV271">
        <f t="shared" si="537"/>
        <v>4.0971942331594173E-3</v>
      </c>
      <c r="BW271">
        <f t="shared" si="538"/>
        <v>299.14635124206541</v>
      </c>
      <c r="BX271">
        <f t="shared" si="539"/>
        <v>295.39305725097654</v>
      </c>
      <c r="BY271">
        <f t="shared" si="540"/>
        <v>320.36284440183226</v>
      </c>
      <c r="BZ271">
        <f t="shared" si="541"/>
        <v>0.38831215087261822</v>
      </c>
      <c r="CA271">
        <f t="shared" si="542"/>
        <v>3.3735299746539957</v>
      </c>
      <c r="CB271">
        <f t="shared" si="543"/>
        <v>40.702792995032873</v>
      </c>
      <c r="CC271">
        <f t="shared" si="544"/>
        <v>20.000039928016271</v>
      </c>
      <c r="CD271">
        <f t="shared" si="545"/>
        <v>24.119704246520996</v>
      </c>
      <c r="CE271">
        <f t="shared" si="546"/>
        <v>3.0165780451164714</v>
      </c>
      <c r="CF271">
        <f t="shared" si="547"/>
        <v>0.19856955400331586</v>
      </c>
      <c r="CG271">
        <f t="shared" si="548"/>
        <v>1.7158861318918206</v>
      </c>
      <c r="CH271">
        <f t="shared" si="549"/>
        <v>1.3006919132246508</v>
      </c>
      <c r="CI271">
        <f t="shared" si="550"/>
        <v>0.12448848503714301</v>
      </c>
      <c r="CJ271">
        <f t="shared" si="551"/>
        <v>50.594935326407679</v>
      </c>
      <c r="CK271">
        <f t="shared" si="552"/>
        <v>0.69498583158277505</v>
      </c>
      <c r="CL271">
        <f t="shared" si="553"/>
        <v>50.390379892007545</v>
      </c>
      <c r="CM271">
        <f t="shared" si="554"/>
        <v>873.95279325318927</v>
      </c>
      <c r="CN271">
        <f t="shared" si="555"/>
        <v>1.7471470216494644E-2</v>
      </c>
      <c r="CO271">
        <f t="shared" si="556"/>
        <v>0</v>
      </c>
      <c r="CP271">
        <f t="shared" si="557"/>
        <v>1751.8009588269094</v>
      </c>
      <c r="CQ271">
        <f t="shared" si="558"/>
        <v>370.84259033203125</v>
      </c>
      <c r="CR271">
        <f t="shared" si="559"/>
        <v>0.20983219043215948</v>
      </c>
      <c r="CS271">
        <v>-9999</v>
      </c>
    </row>
    <row r="272" spans="1:97" x14ac:dyDescent="0.2">
      <c r="A272" t="s">
        <v>125</v>
      </c>
      <c r="B272" t="s">
        <v>127</v>
      </c>
      <c r="C272" t="s">
        <v>325</v>
      </c>
      <c r="D272">
        <v>1</v>
      </c>
      <c r="E272">
        <v>1</v>
      </c>
      <c r="F272" t="s">
        <v>187</v>
      </c>
      <c r="G272" t="s">
        <v>326</v>
      </c>
      <c r="H272" t="s">
        <v>327</v>
      </c>
      <c r="I272">
        <v>3</v>
      </c>
      <c r="J272" s="8">
        <v>20130621</v>
      </c>
      <c r="K272" t="s">
        <v>160</v>
      </c>
      <c r="L272" t="s">
        <v>140</v>
      </c>
      <c r="M272" t="s">
        <v>143</v>
      </c>
      <c r="N272">
        <v>0</v>
      </c>
      <c r="O272" s="1">
        <v>14</v>
      </c>
      <c r="P272" s="1" t="s">
        <v>390</v>
      </c>
      <c r="Q272" s="1">
        <v>3978.4999991385266</v>
      </c>
      <c r="R272" s="1">
        <v>0</v>
      </c>
      <c r="S272">
        <f t="shared" si="520"/>
        <v>35.055083236707524</v>
      </c>
      <c r="T272">
        <f t="shared" si="521"/>
        <v>0.20103507615172539</v>
      </c>
      <c r="U272">
        <f t="shared" si="522"/>
        <v>855.74811970403516</v>
      </c>
      <c r="V272" s="1">
        <v>14</v>
      </c>
      <c r="W272" s="1">
        <v>14</v>
      </c>
      <c r="X272" s="1">
        <v>0</v>
      </c>
      <c r="Y272" s="1">
        <v>0</v>
      </c>
      <c r="Z272" s="1">
        <v>506.911376953125</v>
      </c>
      <c r="AA272" s="1">
        <v>910.4163818359375</v>
      </c>
      <c r="AB272" s="1">
        <v>701.46551513671875</v>
      </c>
      <c r="AC272">
        <v>-9999</v>
      </c>
      <c r="AD272">
        <f t="shared" si="523"/>
        <v>0.44320929734272568</v>
      </c>
      <c r="AE272">
        <f t="shared" si="524"/>
        <v>0.22951132126802279</v>
      </c>
      <c r="AF272" s="1">
        <v>-1</v>
      </c>
      <c r="AG272" s="1">
        <v>0.87</v>
      </c>
      <c r="AH272" s="1">
        <v>0.92</v>
      </c>
      <c r="AI272" s="1">
        <v>9.8168220520019531</v>
      </c>
      <c r="AJ272">
        <f t="shared" si="525"/>
        <v>0.87490841102600103</v>
      </c>
      <c r="AK272">
        <f t="shared" si="526"/>
        <v>2.0584026446789094E-2</v>
      </c>
      <c r="AL272">
        <f t="shared" si="527"/>
        <v>0.51783959101053301</v>
      </c>
      <c r="AM272">
        <f t="shared" si="528"/>
        <v>1.7960070008847431</v>
      </c>
      <c r="AN272">
        <f t="shared" si="529"/>
        <v>-1</v>
      </c>
      <c r="AO272" s="1">
        <v>2002.0438232421875</v>
      </c>
      <c r="AP272" s="1">
        <v>0.5</v>
      </c>
      <c r="AQ272">
        <f t="shared" si="530"/>
        <v>201.00658667235899</v>
      </c>
      <c r="AR272">
        <f t="shared" si="531"/>
        <v>4.0832963166121159</v>
      </c>
      <c r="AS272">
        <f t="shared" si="532"/>
        <v>1.6669503535051069</v>
      </c>
      <c r="AT272">
        <f t="shared" si="533"/>
        <v>26.042293548583984</v>
      </c>
      <c r="AU272" s="1">
        <v>2</v>
      </c>
      <c r="AV272">
        <f t="shared" si="534"/>
        <v>4.644859790802002</v>
      </c>
      <c r="AW272" s="1">
        <v>1</v>
      </c>
      <c r="AX272">
        <f t="shared" si="535"/>
        <v>9.2897195816040039</v>
      </c>
      <c r="AY272" s="1">
        <v>22.254644393920898</v>
      </c>
      <c r="AZ272" s="1">
        <v>26.042293548583984</v>
      </c>
      <c r="BA272" s="1">
        <v>21.489974975585938</v>
      </c>
      <c r="BB272" s="1">
        <v>1200.1331787109375</v>
      </c>
      <c r="BC272" s="1">
        <v>1173.4990234375</v>
      </c>
      <c r="BD272" s="1">
        <v>18.028766632080078</v>
      </c>
      <c r="BE272" s="1">
        <v>20.701595306396484</v>
      </c>
      <c r="BF272" s="1">
        <v>55.444812774658203</v>
      </c>
      <c r="BG272" s="1">
        <v>63.664703369140625</v>
      </c>
      <c r="BH272" s="1">
        <v>299.21600341796875</v>
      </c>
      <c r="BI272" s="1">
        <v>2002.0438232421875</v>
      </c>
      <c r="BJ272" s="1">
        <v>1.0749143362045288</v>
      </c>
      <c r="BK272" s="1">
        <v>82.880661010742188</v>
      </c>
      <c r="BL272" s="1">
        <v>-2.7569081783294678</v>
      </c>
      <c r="BM272" s="1">
        <v>9.197467565536499E-2</v>
      </c>
      <c r="BN272" s="1">
        <v>0.5</v>
      </c>
      <c r="BO272" s="1">
        <v>-1.355140209197998</v>
      </c>
      <c r="BP272" s="1">
        <v>7.355140209197998</v>
      </c>
      <c r="BQ272" s="1">
        <v>1</v>
      </c>
      <c r="BR272" s="1">
        <v>0</v>
      </c>
      <c r="BS272" s="1">
        <v>0.15999999642372131</v>
      </c>
      <c r="BT272" s="1">
        <v>111115</v>
      </c>
      <c r="BU272">
        <f t="shared" si="536"/>
        <v>1.4960800170898436</v>
      </c>
      <c r="BV272">
        <f t="shared" si="537"/>
        <v>4.083296316612116E-3</v>
      </c>
      <c r="BW272">
        <f t="shared" si="538"/>
        <v>299.19229354858396</v>
      </c>
      <c r="BX272">
        <f t="shared" si="539"/>
        <v>295.40464439392088</v>
      </c>
      <c r="BY272">
        <f t="shared" si="540"/>
        <v>320.32700455888335</v>
      </c>
      <c r="BZ272">
        <f t="shared" si="541"/>
        <v>0.38900574228358814</v>
      </c>
      <c r="CA272">
        <f t="shared" si="542"/>
        <v>3.3827122564761254</v>
      </c>
      <c r="CB272">
        <f t="shared" si="543"/>
        <v>40.814252869408108</v>
      </c>
      <c r="CC272">
        <f t="shared" si="544"/>
        <v>20.112657563011624</v>
      </c>
      <c r="CD272">
        <f t="shared" si="545"/>
        <v>24.148468971252441</v>
      </c>
      <c r="CE272">
        <f t="shared" si="546"/>
        <v>3.0217896020179906</v>
      </c>
      <c r="CF272">
        <f t="shared" si="547"/>
        <v>0.19677671068968033</v>
      </c>
      <c r="CG272">
        <f t="shared" si="548"/>
        <v>1.7157619029710185</v>
      </c>
      <c r="CH272">
        <f t="shared" si="549"/>
        <v>1.3060276990469721</v>
      </c>
      <c r="CI272">
        <f t="shared" si="550"/>
        <v>0.12336107142005284</v>
      </c>
      <c r="CJ272">
        <f t="shared" si="551"/>
        <v>70.924969819770169</v>
      </c>
      <c r="CK272">
        <f t="shared" si="552"/>
        <v>0.72922780727785741</v>
      </c>
      <c r="CL272">
        <f t="shared" si="553"/>
        <v>50.234633442545338</v>
      </c>
      <c r="CM272">
        <f t="shared" si="554"/>
        <v>1168.4047510050716</v>
      </c>
      <c r="CN272">
        <f t="shared" si="555"/>
        <v>1.5071654366169846E-2</v>
      </c>
      <c r="CO272">
        <f t="shared" si="556"/>
        <v>0</v>
      </c>
      <c r="CP272">
        <f t="shared" si="557"/>
        <v>1751.6049801972424</v>
      </c>
      <c r="CQ272">
        <f t="shared" si="558"/>
        <v>403.5050048828125</v>
      </c>
      <c r="CR272">
        <f t="shared" si="559"/>
        <v>0.22951132126802279</v>
      </c>
      <c r="CS272">
        <v>-9999</v>
      </c>
    </row>
    <row r="273" spans="1:97" x14ac:dyDescent="0.2">
      <c r="A273" t="s">
        <v>125</v>
      </c>
      <c r="B273" t="s">
        <v>127</v>
      </c>
      <c r="C273" t="s">
        <v>325</v>
      </c>
      <c r="D273">
        <v>1</v>
      </c>
      <c r="E273">
        <v>1</v>
      </c>
      <c r="F273" t="s">
        <v>187</v>
      </c>
      <c r="G273" t="s">
        <v>326</v>
      </c>
      <c r="H273" t="s">
        <v>327</v>
      </c>
      <c r="I273">
        <v>3</v>
      </c>
      <c r="J273" s="8">
        <v>20130621</v>
      </c>
      <c r="K273" t="s">
        <v>160</v>
      </c>
      <c r="L273" t="s">
        <v>140</v>
      </c>
      <c r="M273" t="s">
        <v>143</v>
      </c>
      <c r="N273">
        <v>0</v>
      </c>
      <c r="O273" s="1">
        <v>15</v>
      </c>
      <c r="P273" s="1" t="s">
        <v>391</v>
      </c>
      <c r="Q273" s="1">
        <v>4110.9999988283962</v>
      </c>
      <c r="R273" s="1">
        <v>0</v>
      </c>
      <c r="S273">
        <f t="shared" si="520"/>
        <v>37.339011954168328</v>
      </c>
      <c r="T273">
        <f t="shared" si="521"/>
        <v>0.19427255124759821</v>
      </c>
      <c r="U273">
        <f t="shared" si="522"/>
        <v>1115.8071377521014</v>
      </c>
      <c r="V273" s="1">
        <v>15</v>
      </c>
      <c r="W273" s="1">
        <v>15</v>
      </c>
      <c r="X273" s="1">
        <v>0</v>
      </c>
      <c r="Y273" s="1">
        <v>0</v>
      </c>
      <c r="Z273" s="1">
        <v>509.8349609375</v>
      </c>
      <c r="AA273" s="1">
        <v>902.51849365234375</v>
      </c>
      <c r="AB273" s="1">
        <v>702.16357421875</v>
      </c>
      <c r="AC273">
        <v>-9999</v>
      </c>
      <c r="AD273">
        <f t="shared" si="523"/>
        <v>0.43509749160454114</v>
      </c>
      <c r="AE273">
        <f t="shared" si="524"/>
        <v>0.22199536169368717</v>
      </c>
      <c r="AF273" s="1">
        <v>-1</v>
      </c>
      <c r="AG273" s="1">
        <v>0.87</v>
      </c>
      <c r="AH273" s="1">
        <v>0.92</v>
      </c>
      <c r="AI273" s="1">
        <v>9.8168220520019531</v>
      </c>
      <c r="AJ273">
        <f t="shared" si="525"/>
        <v>0.87490841102600103</v>
      </c>
      <c r="AK273">
        <f t="shared" si="526"/>
        <v>2.188951830100011E-2</v>
      </c>
      <c r="AL273">
        <f t="shared" si="527"/>
        <v>0.51021981504655078</v>
      </c>
      <c r="AM273">
        <f t="shared" si="528"/>
        <v>1.7702169580382745</v>
      </c>
      <c r="AN273">
        <f t="shared" si="529"/>
        <v>-1</v>
      </c>
      <c r="AO273" s="1">
        <v>2001.8988037109375</v>
      </c>
      <c r="AP273" s="1">
        <v>0.5</v>
      </c>
      <c r="AQ273">
        <f t="shared" si="530"/>
        <v>194.4100073082771</v>
      </c>
      <c r="AR273">
        <f t="shared" si="531"/>
        <v>3.9789704799967214</v>
      </c>
      <c r="AS273">
        <f t="shared" si="532"/>
        <v>1.6797150320760315</v>
      </c>
      <c r="AT273">
        <f t="shared" si="533"/>
        <v>26.08099365234375</v>
      </c>
      <c r="AU273" s="1">
        <v>2</v>
      </c>
      <c r="AV273">
        <f t="shared" si="534"/>
        <v>4.644859790802002</v>
      </c>
      <c r="AW273" s="1">
        <v>1</v>
      </c>
      <c r="AX273">
        <f t="shared" si="535"/>
        <v>9.2897195816040039</v>
      </c>
      <c r="AY273" s="1">
        <v>22.254978179931641</v>
      </c>
      <c r="AZ273" s="1">
        <v>26.08099365234375</v>
      </c>
      <c r="BA273" s="1">
        <v>21.490219116210938</v>
      </c>
      <c r="BB273" s="1">
        <v>1500.8665771484375</v>
      </c>
      <c r="BC273" s="1">
        <v>1471.992919921875</v>
      </c>
      <c r="BD273" s="1">
        <v>18.035886764526367</v>
      </c>
      <c r="BE273" s="1">
        <v>20.640665054321289</v>
      </c>
      <c r="BF273" s="1">
        <v>55.466785430908203</v>
      </c>
      <c r="BG273" s="1">
        <v>63.477405548095703</v>
      </c>
      <c r="BH273" s="1">
        <v>299.20718383789062</v>
      </c>
      <c r="BI273" s="1">
        <v>2001.8988037109375</v>
      </c>
      <c r="BJ273" s="1">
        <v>1.2052716016769409</v>
      </c>
      <c r="BK273" s="1">
        <v>82.882453918457031</v>
      </c>
      <c r="BL273" s="1">
        <v>-2.8190419673919678</v>
      </c>
      <c r="BM273" s="1">
        <v>9.0422093868255615E-2</v>
      </c>
      <c r="BN273" s="1">
        <v>0.5</v>
      </c>
      <c r="BO273" s="1">
        <v>-1.355140209197998</v>
      </c>
      <c r="BP273" s="1">
        <v>7.355140209197998</v>
      </c>
      <c r="BQ273" s="1">
        <v>1</v>
      </c>
      <c r="BR273" s="1">
        <v>0</v>
      </c>
      <c r="BS273" s="1">
        <v>0.15999999642372131</v>
      </c>
      <c r="BT273" s="1">
        <v>111115</v>
      </c>
      <c r="BU273">
        <f t="shared" si="536"/>
        <v>1.496035919189453</v>
      </c>
      <c r="BV273">
        <f t="shared" si="537"/>
        <v>3.9789704799967213E-3</v>
      </c>
      <c r="BW273">
        <f t="shared" si="538"/>
        <v>299.23099365234373</v>
      </c>
      <c r="BX273">
        <f t="shared" si="539"/>
        <v>295.40497817993162</v>
      </c>
      <c r="BY273">
        <f t="shared" si="540"/>
        <v>320.30380143440198</v>
      </c>
      <c r="BZ273">
        <f t="shared" si="541"/>
        <v>0.4055177069795029</v>
      </c>
      <c r="CA273">
        <f t="shared" si="542"/>
        <v>3.3904640022871222</v>
      </c>
      <c r="CB273">
        <f t="shared" si="543"/>
        <v>40.906896960637674</v>
      </c>
      <c r="CC273">
        <f t="shared" si="544"/>
        <v>20.266231906316385</v>
      </c>
      <c r="CD273">
        <f t="shared" si="545"/>
        <v>24.167985916137695</v>
      </c>
      <c r="CE273">
        <f t="shared" si="546"/>
        <v>3.0253301385497542</v>
      </c>
      <c r="CF273">
        <f t="shared" si="547"/>
        <v>0.19029302199034409</v>
      </c>
      <c r="CG273">
        <f t="shared" si="548"/>
        <v>1.7107489702110907</v>
      </c>
      <c r="CH273">
        <f t="shared" si="549"/>
        <v>1.3145811683386635</v>
      </c>
      <c r="CI273">
        <f t="shared" si="550"/>
        <v>0.11928438500312248</v>
      </c>
      <c r="CJ273">
        <f t="shared" si="551"/>
        <v>92.480833676623988</v>
      </c>
      <c r="CK273">
        <f t="shared" si="552"/>
        <v>0.75802479933892764</v>
      </c>
      <c r="CL273">
        <f t="shared" si="553"/>
        <v>49.931712566471234</v>
      </c>
      <c r="CM273">
        <f t="shared" si="554"/>
        <v>1466.5667425550203</v>
      </c>
      <c r="CN273">
        <f t="shared" si="555"/>
        <v>1.2712689837514304E-2</v>
      </c>
      <c r="CO273">
        <f t="shared" si="556"/>
        <v>0</v>
      </c>
      <c r="CP273">
        <f t="shared" si="557"/>
        <v>1751.4781013895886</v>
      </c>
      <c r="CQ273">
        <f t="shared" si="558"/>
        <v>392.68353271484375</v>
      </c>
      <c r="CR273">
        <f t="shared" si="559"/>
        <v>0.22199536169368717</v>
      </c>
      <c r="CS273">
        <v>-9999</v>
      </c>
    </row>
    <row r="274" spans="1:97" x14ac:dyDescent="0.2">
      <c r="A274" t="s">
        <v>125</v>
      </c>
      <c r="B274" t="s">
        <v>127</v>
      </c>
      <c r="C274" t="s">
        <v>325</v>
      </c>
      <c r="D274">
        <v>1</v>
      </c>
      <c r="E274">
        <v>1</v>
      </c>
      <c r="F274" t="s">
        <v>187</v>
      </c>
      <c r="G274" t="s">
        <v>326</v>
      </c>
      <c r="H274" t="s">
        <v>327</v>
      </c>
      <c r="I274">
        <v>4</v>
      </c>
      <c r="J274" s="8">
        <v>20130621</v>
      </c>
      <c r="K274" t="s">
        <v>160</v>
      </c>
      <c r="L274" t="s">
        <v>140</v>
      </c>
      <c r="M274" t="s">
        <v>143</v>
      </c>
      <c r="N274">
        <v>0</v>
      </c>
      <c r="O274" s="1">
        <v>16</v>
      </c>
      <c r="P274" s="1" t="s">
        <v>392</v>
      </c>
      <c r="Q274" s="1">
        <v>4810.499999483116</v>
      </c>
      <c r="R274" s="1">
        <v>0</v>
      </c>
      <c r="S274">
        <f t="shared" si="520"/>
        <v>16.201887236431453</v>
      </c>
      <c r="T274">
        <f t="shared" si="521"/>
        <v>0.19541795355901762</v>
      </c>
      <c r="U274">
        <f t="shared" si="522"/>
        <v>239.03595080444359</v>
      </c>
      <c r="V274" s="1">
        <v>16</v>
      </c>
      <c r="W274" s="1">
        <v>16</v>
      </c>
      <c r="X274" s="1">
        <v>0</v>
      </c>
      <c r="Y274" s="1">
        <v>0</v>
      </c>
      <c r="Z274" s="1">
        <v>481.30615234375</v>
      </c>
      <c r="AA274" s="1">
        <v>770.5374755859375</v>
      </c>
      <c r="AB274" s="1">
        <v>627.8782958984375</v>
      </c>
      <c r="AC274">
        <v>-9999</v>
      </c>
      <c r="AD274">
        <f t="shared" si="523"/>
        <v>0.3753630840891265</v>
      </c>
      <c r="AE274">
        <f t="shared" si="524"/>
        <v>0.18514242876898118</v>
      </c>
      <c r="AF274" s="1">
        <v>-1</v>
      </c>
      <c r="AG274" s="1">
        <v>0.87</v>
      </c>
      <c r="AH274" s="1">
        <v>0.92</v>
      </c>
      <c r="AI274" s="1">
        <v>9.8168220520019531</v>
      </c>
      <c r="AJ274">
        <f t="shared" si="525"/>
        <v>0.87490841102600103</v>
      </c>
      <c r="AK274">
        <f t="shared" si="526"/>
        <v>9.8302240652892326E-3</v>
      </c>
      <c r="AL274">
        <f t="shared" si="527"/>
        <v>0.49323558073979595</v>
      </c>
      <c r="AM274">
        <f t="shared" si="528"/>
        <v>1.6009300355579452</v>
      </c>
      <c r="AN274">
        <f t="shared" si="529"/>
        <v>-1</v>
      </c>
      <c r="AO274" s="1">
        <v>2000.092529296875</v>
      </c>
      <c r="AP274" s="1">
        <v>0.5</v>
      </c>
      <c r="AQ274">
        <f t="shared" si="530"/>
        <v>161.99016223895967</v>
      </c>
      <c r="AR274">
        <f t="shared" si="531"/>
        <v>5.4910494801761685</v>
      </c>
      <c r="AS274">
        <f t="shared" si="532"/>
        <v>2.2942237988353913</v>
      </c>
      <c r="AT274">
        <f t="shared" si="533"/>
        <v>29.205255508422852</v>
      </c>
      <c r="AU274" s="1">
        <v>2</v>
      </c>
      <c r="AV274">
        <f t="shared" si="534"/>
        <v>4.644859790802002</v>
      </c>
      <c r="AW274" s="1">
        <v>1</v>
      </c>
      <c r="AX274">
        <f t="shared" si="535"/>
        <v>9.2897195816040039</v>
      </c>
      <c r="AY274" s="1">
        <v>28.495328903198242</v>
      </c>
      <c r="AZ274" s="1">
        <v>29.205255508422852</v>
      </c>
      <c r="BA274" s="1">
        <v>29.104225158691406</v>
      </c>
      <c r="BB274" s="1">
        <v>400.6942138671875</v>
      </c>
      <c r="BC274" s="1">
        <v>388.43875122070312</v>
      </c>
      <c r="BD274" s="1">
        <v>17.829412460327148</v>
      </c>
      <c r="BE274" s="1">
        <v>21.421146392822266</v>
      </c>
      <c r="BF274" s="1">
        <v>37.837265014648438</v>
      </c>
      <c r="BG274" s="1">
        <v>45.459575653076172</v>
      </c>
      <c r="BH274" s="1">
        <v>299.21063232421875</v>
      </c>
      <c r="BI274" s="1">
        <v>2000.092529296875</v>
      </c>
      <c r="BJ274" s="1">
        <v>1.2076416015625</v>
      </c>
      <c r="BK274" s="1">
        <v>82.888397216796875</v>
      </c>
      <c r="BL274" s="1">
        <v>-2.4789540767669678</v>
      </c>
      <c r="BM274" s="1">
        <v>-6.8177759647369385E-2</v>
      </c>
      <c r="BN274" s="1">
        <v>0.75</v>
      </c>
      <c r="BO274" s="1">
        <v>-1.355140209197998</v>
      </c>
      <c r="BP274" s="1">
        <v>7.355140209197998</v>
      </c>
      <c r="BQ274" s="1">
        <v>1</v>
      </c>
      <c r="BR274" s="1">
        <v>0</v>
      </c>
      <c r="BS274" s="1">
        <v>0.15999999642372131</v>
      </c>
      <c r="BT274" s="1">
        <v>111115</v>
      </c>
      <c r="BU274">
        <f t="shared" si="536"/>
        <v>1.4960531616210937</v>
      </c>
      <c r="BV274">
        <f t="shared" si="537"/>
        <v>5.4910494801761684E-3</v>
      </c>
      <c r="BW274">
        <f t="shared" si="538"/>
        <v>302.35525550842283</v>
      </c>
      <c r="BX274">
        <f t="shared" si="539"/>
        <v>301.64532890319822</v>
      </c>
      <c r="BY274">
        <f t="shared" si="540"/>
        <v>320.01479753461172</v>
      </c>
      <c r="BZ274">
        <f t="shared" si="541"/>
        <v>0.27700541064308853</v>
      </c>
      <c r="CA274">
        <f t="shared" si="542"/>
        <v>4.0697882898827986</v>
      </c>
      <c r="CB274">
        <f t="shared" si="543"/>
        <v>49.099613776318485</v>
      </c>
      <c r="CC274">
        <f t="shared" si="544"/>
        <v>27.678467383496219</v>
      </c>
      <c r="CD274">
        <f t="shared" si="545"/>
        <v>28.850292205810547</v>
      </c>
      <c r="CE274">
        <f t="shared" si="546"/>
        <v>3.987063805746017</v>
      </c>
      <c r="CF274">
        <f t="shared" si="547"/>
        <v>0.1913918467754708</v>
      </c>
      <c r="CG274">
        <f t="shared" si="548"/>
        <v>1.7755644910474075</v>
      </c>
      <c r="CH274">
        <f t="shared" si="549"/>
        <v>2.2114993146986093</v>
      </c>
      <c r="CI274">
        <f t="shared" si="550"/>
        <v>0.11997522472590916</v>
      </c>
      <c r="CJ274">
        <f t="shared" si="551"/>
        <v>19.813306839373436</v>
      </c>
      <c r="CK274">
        <f t="shared" si="552"/>
        <v>0.61537616948168017</v>
      </c>
      <c r="CL274">
        <f t="shared" si="553"/>
        <v>42.771439728880267</v>
      </c>
      <c r="CM274">
        <f t="shared" si="554"/>
        <v>386.08426166081421</v>
      </c>
      <c r="CN274">
        <f t="shared" si="555"/>
        <v>1.7948880911285187E-2</v>
      </c>
      <c r="CO274">
        <f t="shared" si="556"/>
        <v>0</v>
      </c>
      <c r="CP274">
        <f t="shared" si="557"/>
        <v>1749.8977767121044</v>
      </c>
      <c r="CQ274">
        <f t="shared" si="558"/>
        <v>289.2313232421875</v>
      </c>
      <c r="CR274">
        <f t="shared" si="559"/>
        <v>0.18514242876898118</v>
      </c>
      <c r="CS274">
        <v>-9999</v>
      </c>
    </row>
    <row r="275" spans="1:97" x14ac:dyDescent="0.2">
      <c r="A275" t="s">
        <v>125</v>
      </c>
      <c r="B275" t="s">
        <v>127</v>
      </c>
      <c r="C275" t="s">
        <v>325</v>
      </c>
      <c r="D275">
        <v>1</v>
      </c>
      <c r="E275">
        <v>1</v>
      </c>
      <c r="F275" t="s">
        <v>187</v>
      </c>
      <c r="G275" t="s">
        <v>326</v>
      </c>
      <c r="H275" t="s">
        <v>327</v>
      </c>
      <c r="I275">
        <v>4</v>
      </c>
      <c r="J275" s="8">
        <v>20130621</v>
      </c>
      <c r="K275" t="s">
        <v>160</v>
      </c>
      <c r="L275" t="s">
        <v>140</v>
      </c>
      <c r="M275" t="s">
        <v>143</v>
      </c>
      <c r="N275">
        <v>0</v>
      </c>
      <c r="O275" s="1">
        <v>17</v>
      </c>
      <c r="P275" s="1" t="s">
        <v>393</v>
      </c>
      <c r="Q275" s="1">
        <v>4940.9999990351498</v>
      </c>
      <c r="R275" s="1">
        <v>0</v>
      </c>
      <c r="S275">
        <f t="shared" si="520"/>
        <v>8.6228842564395833</v>
      </c>
      <c r="T275">
        <f t="shared" si="521"/>
        <v>0.19345711395425202</v>
      </c>
      <c r="U275">
        <f t="shared" si="522"/>
        <v>161.7755383133433</v>
      </c>
      <c r="V275" s="1">
        <v>17</v>
      </c>
      <c r="W275" s="1">
        <v>17</v>
      </c>
      <c r="X275" s="1">
        <v>0</v>
      </c>
      <c r="Y275" s="1">
        <v>0</v>
      </c>
      <c r="Z275" s="1">
        <v>475.740478515625</v>
      </c>
      <c r="AA275" s="1">
        <v>732.14166259765625</v>
      </c>
      <c r="AB275" s="1">
        <v>614.21246337890625</v>
      </c>
      <c r="AC275">
        <v>-9999</v>
      </c>
      <c r="AD275">
        <f t="shared" si="523"/>
        <v>0.35020706672027607</v>
      </c>
      <c r="AE275">
        <f t="shared" si="524"/>
        <v>0.16107429100583398</v>
      </c>
      <c r="AF275" s="1">
        <v>-1</v>
      </c>
      <c r="AG275" s="1">
        <v>0.87</v>
      </c>
      <c r="AH275" s="1">
        <v>0.92</v>
      </c>
      <c r="AI275" s="1">
        <v>9.8168220520019531</v>
      </c>
      <c r="AJ275">
        <f t="shared" si="525"/>
        <v>0.87490841102600103</v>
      </c>
      <c r="AK275">
        <f t="shared" si="526"/>
        <v>5.500331144595241E-3</v>
      </c>
      <c r="AL275">
        <f t="shared" si="527"/>
        <v>0.45994015059236443</v>
      </c>
      <c r="AM275">
        <f t="shared" si="528"/>
        <v>1.5389517933854142</v>
      </c>
      <c r="AN275">
        <f t="shared" si="529"/>
        <v>-1</v>
      </c>
      <c r="AO275" s="1">
        <v>1999.6492919921875</v>
      </c>
      <c r="AP275" s="1">
        <v>0.5</v>
      </c>
      <c r="AQ275">
        <f t="shared" si="530"/>
        <v>140.90054019386403</v>
      </c>
      <c r="AR275">
        <f t="shared" si="531"/>
        <v>5.5307118104150605</v>
      </c>
      <c r="AS275">
        <f t="shared" si="532"/>
        <v>2.3330555982697545</v>
      </c>
      <c r="AT275">
        <f t="shared" si="533"/>
        <v>29.37816047668457</v>
      </c>
      <c r="AU275" s="1">
        <v>2</v>
      </c>
      <c r="AV275">
        <f t="shared" si="534"/>
        <v>4.644859790802002</v>
      </c>
      <c r="AW275" s="1">
        <v>1</v>
      </c>
      <c r="AX275">
        <f t="shared" si="535"/>
        <v>9.2897195816040039</v>
      </c>
      <c r="AY275" s="1">
        <v>28.552471160888672</v>
      </c>
      <c r="AZ275" s="1">
        <v>29.37816047668457</v>
      </c>
      <c r="BA275" s="1">
        <v>29.104745864868164</v>
      </c>
      <c r="BB275" s="1">
        <v>250.47030639648438</v>
      </c>
      <c r="BC275" s="1">
        <v>243.80479431152344</v>
      </c>
      <c r="BD275" s="1">
        <v>17.827960968017578</v>
      </c>
      <c r="BE275" s="1">
        <v>21.44578742980957</v>
      </c>
      <c r="BF275" s="1">
        <v>37.708015441894531</v>
      </c>
      <c r="BG275" s="1">
        <v>45.360095977783203</v>
      </c>
      <c r="BH275" s="1">
        <v>299.19076538085938</v>
      </c>
      <c r="BI275" s="1">
        <v>1999.6492919921875</v>
      </c>
      <c r="BJ275" s="1">
        <v>1.1922528743743896</v>
      </c>
      <c r="BK275" s="1">
        <v>82.886558532714844</v>
      </c>
      <c r="BL275" s="1">
        <v>-2.0569570064544678</v>
      </c>
      <c r="BM275" s="1">
        <v>-6.3005030155181885E-2</v>
      </c>
      <c r="BN275" s="1">
        <v>0.75</v>
      </c>
      <c r="BO275" s="1">
        <v>-1.355140209197998</v>
      </c>
      <c r="BP275" s="1">
        <v>7.355140209197998</v>
      </c>
      <c r="BQ275" s="1">
        <v>1</v>
      </c>
      <c r="BR275" s="1">
        <v>0</v>
      </c>
      <c r="BS275" s="1">
        <v>0.15999999642372131</v>
      </c>
      <c r="BT275" s="1">
        <v>111115</v>
      </c>
      <c r="BU275">
        <f t="shared" si="536"/>
        <v>1.4959538269042967</v>
      </c>
      <c r="BV275">
        <f t="shared" si="537"/>
        <v>5.5307118104150604E-3</v>
      </c>
      <c r="BW275">
        <f t="shared" si="538"/>
        <v>302.52816047668455</v>
      </c>
      <c r="BX275">
        <f t="shared" si="539"/>
        <v>301.70247116088865</v>
      </c>
      <c r="BY275">
        <f t="shared" si="540"/>
        <v>319.94387956744686</v>
      </c>
      <c r="BZ275">
        <f t="shared" si="541"/>
        <v>0.26419650510607373</v>
      </c>
      <c r="CA275">
        <f t="shared" si="542"/>
        <v>4.110623113350826</v>
      </c>
      <c r="CB275">
        <f t="shared" si="543"/>
        <v>49.593362133962735</v>
      </c>
      <c r="CC275">
        <f t="shared" si="544"/>
        <v>28.147574704153165</v>
      </c>
      <c r="CD275">
        <f t="shared" si="545"/>
        <v>28.965315818786621</v>
      </c>
      <c r="CE275">
        <f t="shared" si="546"/>
        <v>4.0137080638914728</v>
      </c>
      <c r="CF275">
        <f t="shared" si="547"/>
        <v>0.18951058251853198</v>
      </c>
      <c r="CG275">
        <f t="shared" si="548"/>
        <v>1.7775675150810712</v>
      </c>
      <c r="CH275">
        <f t="shared" si="549"/>
        <v>2.2361405488104014</v>
      </c>
      <c r="CI275">
        <f t="shared" si="550"/>
        <v>0.11879247355987213</v>
      </c>
      <c r="CJ275">
        <f t="shared" si="551"/>
        <v>13.409017625570383</v>
      </c>
      <c r="CK275">
        <f t="shared" si="552"/>
        <v>0.66354535303613993</v>
      </c>
      <c r="CL275">
        <f t="shared" si="553"/>
        <v>42.35352276520036</v>
      </c>
      <c r="CM275">
        <f t="shared" si="554"/>
        <v>242.55170010949334</v>
      </c>
      <c r="CN275">
        <f t="shared" si="555"/>
        <v>1.5056976491689722E-2</v>
      </c>
      <c r="CO275">
        <f t="shared" si="556"/>
        <v>0</v>
      </c>
      <c r="CP275">
        <f t="shared" si="557"/>
        <v>1749.5099846661528</v>
      </c>
      <c r="CQ275">
        <f t="shared" si="558"/>
        <v>256.40118408203125</v>
      </c>
      <c r="CR275">
        <f t="shared" si="559"/>
        <v>0.16107429100583398</v>
      </c>
      <c r="CS275">
        <v>-9999</v>
      </c>
    </row>
    <row r="276" spans="1:97" x14ac:dyDescent="0.2">
      <c r="A276" t="s">
        <v>125</v>
      </c>
      <c r="B276" t="s">
        <v>127</v>
      </c>
      <c r="C276" t="s">
        <v>325</v>
      </c>
      <c r="D276">
        <v>1</v>
      </c>
      <c r="E276">
        <v>1</v>
      </c>
      <c r="F276" t="s">
        <v>187</v>
      </c>
      <c r="G276" t="s">
        <v>326</v>
      </c>
      <c r="H276" t="s">
        <v>327</v>
      </c>
      <c r="I276">
        <v>4</v>
      </c>
      <c r="J276" s="8">
        <v>20130621</v>
      </c>
      <c r="K276" t="s">
        <v>160</v>
      </c>
      <c r="L276" t="s">
        <v>140</v>
      </c>
      <c r="M276" t="s">
        <v>143</v>
      </c>
      <c r="N276">
        <v>0</v>
      </c>
      <c r="O276" s="1">
        <v>18</v>
      </c>
      <c r="P276" s="1" t="s">
        <v>394</v>
      </c>
      <c r="Q276" s="1">
        <v>5098.4999987939373</v>
      </c>
      <c r="R276" s="1">
        <v>0</v>
      </c>
      <c r="S276">
        <f t="shared" si="520"/>
        <v>0.6192217948212706</v>
      </c>
      <c r="T276">
        <f t="shared" si="521"/>
        <v>0.19002893406976668</v>
      </c>
      <c r="U276">
        <f t="shared" si="522"/>
        <v>89.151464356794463</v>
      </c>
      <c r="V276" s="1">
        <v>18</v>
      </c>
      <c r="W276" s="1">
        <v>18</v>
      </c>
      <c r="X276" s="1">
        <v>0</v>
      </c>
      <c r="Y276" s="1">
        <v>0</v>
      </c>
      <c r="Z276" s="1">
        <v>471.968994140625</v>
      </c>
      <c r="AA276" s="1">
        <v>698.6829833984375</v>
      </c>
      <c r="AB276" s="1">
        <v>612.1224365234375</v>
      </c>
      <c r="AC276">
        <v>-9999</v>
      </c>
      <c r="AD276">
        <f t="shared" si="523"/>
        <v>0.32448763551541149</v>
      </c>
      <c r="AE276">
        <f t="shared" si="524"/>
        <v>0.12389101914857596</v>
      </c>
      <c r="AF276" s="1">
        <v>-1</v>
      </c>
      <c r="AG276" s="1">
        <v>0.87</v>
      </c>
      <c r="AH276" s="1">
        <v>0.92</v>
      </c>
      <c r="AI276" s="1">
        <v>9.8168220520019531</v>
      </c>
      <c r="AJ276">
        <f t="shared" si="525"/>
        <v>0.87490841102600103</v>
      </c>
      <c r="AK276">
        <f t="shared" si="526"/>
        <v>9.2568449257511456E-4</v>
      </c>
      <c r="AL276">
        <f t="shared" si="527"/>
        <v>0.38180505384061625</v>
      </c>
      <c r="AM276">
        <f t="shared" si="528"/>
        <v>1.4803578033142197</v>
      </c>
      <c r="AN276">
        <f t="shared" si="529"/>
        <v>-1</v>
      </c>
      <c r="AO276" s="1">
        <v>1999.3128662109375</v>
      </c>
      <c r="AP276" s="1">
        <v>0.5</v>
      </c>
      <c r="AQ276">
        <f t="shared" si="530"/>
        <v>108.35605435602312</v>
      </c>
      <c r="AR276">
        <f t="shared" si="531"/>
        <v>5.5128233716601489</v>
      </c>
      <c r="AS276">
        <f t="shared" si="532"/>
        <v>2.3660864180386851</v>
      </c>
      <c r="AT276">
        <f t="shared" si="533"/>
        <v>29.507942199707031</v>
      </c>
      <c r="AU276" s="1">
        <v>2</v>
      </c>
      <c r="AV276">
        <f t="shared" si="534"/>
        <v>4.644859790802002</v>
      </c>
      <c r="AW276" s="1">
        <v>1</v>
      </c>
      <c r="AX276">
        <f t="shared" si="535"/>
        <v>9.2897195816040039</v>
      </c>
      <c r="AY276" s="1">
        <v>28.583112716674805</v>
      </c>
      <c r="AZ276" s="1">
        <v>29.507942199707031</v>
      </c>
      <c r="BA276" s="1">
        <v>29.104459762573242</v>
      </c>
      <c r="BB276" s="1">
        <v>99.675514221191406</v>
      </c>
      <c r="BC276" s="1">
        <v>98.897232055664062</v>
      </c>
      <c r="BD276" s="1">
        <v>17.814971923828125</v>
      </c>
      <c r="BE276" s="1">
        <v>21.420722961425781</v>
      </c>
      <c r="BF276" s="1">
        <v>37.612113952636719</v>
      </c>
      <c r="BG276" s="1">
        <v>45.224807739257812</v>
      </c>
      <c r="BH276" s="1">
        <v>299.22946166992188</v>
      </c>
      <c r="BI276" s="1">
        <v>1999.3128662109375</v>
      </c>
      <c r="BJ276" s="1">
        <v>1.3640888929367065</v>
      </c>
      <c r="BK276" s="1">
        <v>82.883354187011719</v>
      </c>
      <c r="BL276" s="1">
        <v>-1.809253454208374</v>
      </c>
      <c r="BM276" s="1">
        <v>-7.7144205570220947E-2</v>
      </c>
      <c r="BN276" s="1">
        <v>1</v>
      </c>
      <c r="BO276" s="1">
        <v>-1.355140209197998</v>
      </c>
      <c r="BP276" s="1">
        <v>7.355140209197998</v>
      </c>
      <c r="BQ276" s="1">
        <v>1</v>
      </c>
      <c r="BR276" s="1">
        <v>0</v>
      </c>
      <c r="BS276" s="1">
        <v>0.15999999642372131</v>
      </c>
      <c r="BT276" s="1">
        <v>111115</v>
      </c>
      <c r="BU276">
        <f t="shared" si="536"/>
        <v>1.4961473083496093</v>
      </c>
      <c r="BV276">
        <f t="shared" si="537"/>
        <v>5.5128233716601489E-3</v>
      </c>
      <c r="BW276">
        <f t="shared" si="538"/>
        <v>302.65794219970701</v>
      </c>
      <c r="BX276">
        <f t="shared" si="539"/>
        <v>301.73311271667478</v>
      </c>
      <c r="BY276">
        <f t="shared" si="540"/>
        <v>319.89005144365001</v>
      </c>
      <c r="BZ276">
        <f t="shared" si="541"/>
        <v>0.26237825611709492</v>
      </c>
      <c r="CA276">
        <f t="shared" si="542"/>
        <v>4.1415077861923928</v>
      </c>
      <c r="CB276">
        <f t="shared" si="543"/>
        <v>49.967907631341859</v>
      </c>
      <c r="CC276">
        <f t="shared" si="544"/>
        <v>28.547184669916078</v>
      </c>
      <c r="CD276">
        <f t="shared" si="545"/>
        <v>29.045527458190918</v>
      </c>
      <c r="CE276">
        <f t="shared" si="546"/>
        <v>4.0323801834481987</v>
      </c>
      <c r="CF276">
        <f t="shared" si="547"/>
        <v>0.18621965624726053</v>
      </c>
      <c r="CG276">
        <f t="shared" si="548"/>
        <v>1.7754213681537077</v>
      </c>
      <c r="CH276">
        <f t="shared" si="549"/>
        <v>2.256958815294491</v>
      </c>
      <c r="CI276">
        <f t="shared" si="550"/>
        <v>0.11672363371123946</v>
      </c>
      <c r="CJ276">
        <f t="shared" si="551"/>
        <v>7.3891723965749465</v>
      </c>
      <c r="CK276">
        <f t="shared" si="552"/>
        <v>0.9014556070347427</v>
      </c>
      <c r="CL276">
        <f t="shared" si="553"/>
        <v>41.941851514039065</v>
      </c>
      <c r="CM276">
        <f t="shared" si="554"/>
        <v>98.807245547926613</v>
      </c>
      <c r="CN276">
        <f t="shared" si="555"/>
        <v>2.6284821956759309E-3</v>
      </c>
      <c r="CO276">
        <f t="shared" si="556"/>
        <v>0</v>
      </c>
      <c r="CP276">
        <f t="shared" si="557"/>
        <v>1749.215642920451</v>
      </c>
      <c r="CQ276">
        <f t="shared" si="558"/>
        <v>226.7139892578125</v>
      </c>
      <c r="CR276">
        <f t="shared" si="559"/>
        <v>0.12389101914857596</v>
      </c>
      <c r="CS276">
        <v>-9999</v>
      </c>
    </row>
    <row r="277" spans="1:97" x14ac:dyDescent="0.2">
      <c r="A277" t="s">
        <v>125</v>
      </c>
      <c r="B277" t="s">
        <v>127</v>
      </c>
      <c r="C277" t="s">
        <v>325</v>
      </c>
      <c r="D277">
        <v>1</v>
      </c>
      <c r="E277">
        <v>1</v>
      </c>
      <c r="F277" t="s">
        <v>187</v>
      </c>
      <c r="G277" t="s">
        <v>326</v>
      </c>
      <c r="H277" t="s">
        <v>327</v>
      </c>
      <c r="I277">
        <v>4</v>
      </c>
      <c r="J277" s="8">
        <v>20130621</v>
      </c>
      <c r="K277" t="s">
        <v>160</v>
      </c>
      <c r="L277" t="s">
        <v>140</v>
      </c>
      <c r="M277" t="s">
        <v>143</v>
      </c>
      <c r="N277">
        <v>0</v>
      </c>
      <c r="O277" s="1">
        <v>19</v>
      </c>
      <c r="P277" s="1" t="s">
        <v>395</v>
      </c>
      <c r="Q277" s="1">
        <v>5213.9999990351498</v>
      </c>
      <c r="R277" s="1">
        <v>0</v>
      </c>
      <c r="S277">
        <f t="shared" si="520"/>
        <v>-2.0561020483611321</v>
      </c>
      <c r="T277">
        <f t="shared" si="521"/>
        <v>0.19166967062662804</v>
      </c>
      <c r="U277">
        <f t="shared" si="522"/>
        <v>66.39807826129956</v>
      </c>
      <c r="V277" s="1">
        <v>19</v>
      </c>
      <c r="W277" s="1">
        <v>19</v>
      </c>
      <c r="X277" s="1">
        <v>0</v>
      </c>
      <c r="Y277" s="1">
        <v>0</v>
      </c>
      <c r="Z277" s="1">
        <v>469.47802734375</v>
      </c>
      <c r="AA277" s="1">
        <v>680.74932861328125</v>
      </c>
      <c r="AB277" s="1">
        <v>612.6119384765625</v>
      </c>
      <c r="AC277">
        <v>-9999</v>
      </c>
      <c r="AD277">
        <f t="shared" si="523"/>
        <v>0.31035109751764417</v>
      </c>
      <c r="AE277">
        <f t="shared" si="524"/>
        <v>0.10009174783252134</v>
      </c>
      <c r="AF277" s="1">
        <v>-1</v>
      </c>
      <c r="AG277" s="1">
        <v>0.87</v>
      </c>
      <c r="AH277" s="1">
        <v>0.92</v>
      </c>
      <c r="AI277" s="1">
        <v>9.8168220520019531</v>
      </c>
      <c r="AJ277">
        <f t="shared" si="525"/>
        <v>0.87490841102600103</v>
      </c>
      <c r="AK277">
        <f t="shared" si="526"/>
        <v>-6.037246480944784E-4</v>
      </c>
      <c r="AL277">
        <f t="shared" si="527"/>
        <v>0.32251133839419044</v>
      </c>
      <c r="AM277">
        <f t="shared" si="528"/>
        <v>1.4500131826506957</v>
      </c>
      <c r="AN277">
        <f t="shared" si="529"/>
        <v>-1</v>
      </c>
      <c r="AO277" s="1">
        <v>1999.421630859375</v>
      </c>
      <c r="AP277" s="1">
        <v>0.5</v>
      </c>
      <c r="AQ277">
        <f t="shared" si="530"/>
        <v>87.545787838555611</v>
      </c>
      <c r="AR277">
        <f t="shared" si="531"/>
        <v>5.568597712380984</v>
      </c>
      <c r="AS277">
        <f t="shared" si="532"/>
        <v>2.3698825723870178</v>
      </c>
      <c r="AT277">
        <f t="shared" si="533"/>
        <v>29.528247833251953</v>
      </c>
      <c r="AU277" s="1">
        <v>2</v>
      </c>
      <c r="AV277">
        <f t="shared" si="534"/>
        <v>4.644859790802002</v>
      </c>
      <c r="AW277" s="1">
        <v>1</v>
      </c>
      <c r="AX277">
        <f t="shared" si="535"/>
        <v>9.2897195816040039</v>
      </c>
      <c r="AY277" s="1">
        <v>28.597406387329102</v>
      </c>
      <c r="AZ277" s="1">
        <v>29.528247833251953</v>
      </c>
      <c r="BA277" s="1">
        <v>29.103567123413086</v>
      </c>
      <c r="BB277" s="1">
        <v>50.543186187744141</v>
      </c>
      <c r="BC277" s="1">
        <v>51.725120544433594</v>
      </c>
      <c r="BD277" s="1">
        <v>17.790725708007812</v>
      </c>
      <c r="BE277" s="1">
        <v>21.433490753173828</v>
      </c>
      <c r="BF277" s="1">
        <v>37.529697418212891</v>
      </c>
      <c r="BG277" s="1">
        <v>45.214141845703125</v>
      </c>
      <c r="BH277" s="1">
        <v>299.18170166015625</v>
      </c>
      <c r="BI277" s="1">
        <v>1999.421630859375</v>
      </c>
      <c r="BJ277" s="1">
        <v>1.2787458896636963</v>
      </c>
      <c r="BK277" s="1">
        <v>82.883171081542969</v>
      </c>
      <c r="BL277" s="1">
        <v>-1.7337186336517334</v>
      </c>
      <c r="BM277" s="1">
        <v>-7.8317224979400635E-2</v>
      </c>
      <c r="BN277" s="1">
        <v>0.75</v>
      </c>
      <c r="BO277" s="1">
        <v>-1.355140209197998</v>
      </c>
      <c r="BP277" s="1">
        <v>7.355140209197998</v>
      </c>
      <c r="BQ277" s="1">
        <v>1</v>
      </c>
      <c r="BR277" s="1">
        <v>0</v>
      </c>
      <c r="BS277" s="1">
        <v>0.15999999642372131</v>
      </c>
      <c r="BT277" s="1">
        <v>111115</v>
      </c>
      <c r="BU277">
        <f t="shared" si="536"/>
        <v>1.495908508300781</v>
      </c>
      <c r="BV277">
        <f t="shared" si="537"/>
        <v>5.5685977123809838E-3</v>
      </c>
      <c r="BW277">
        <f t="shared" si="538"/>
        <v>302.67824783325193</v>
      </c>
      <c r="BX277">
        <f t="shared" si="539"/>
        <v>301.74740638732908</v>
      </c>
      <c r="BY277">
        <f t="shared" si="540"/>
        <v>319.90745378701104</v>
      </c>
      <c r="BZ277">
        <f t="shared" si="541"/>
        <v>0.25234106490957287</v>
      </c>
      <c r="CA277">
        <f t="shared" si="542"/>
        <v>4.1463582533569934</v>
      </c>
      <c r="CB277">
        <f t="shared" si="543"/>
        <v>50.02653975772332</v>
      </c>
      <c r="CC277">
        <f t="shared" si="544"/>
        <v>28.593049004549492</v>
      </c>
      <c r="CD277">
        <f t="shared" si="545"/>
        <v>29.062827110290527</v>
      </c>
      <c r="CE277">
        <f t="shared" si="546"/>
        <v>4.0364172090402004</v>
      </c>
      <c r="CF277">
        <f t="shared" si="547"/>
        <v>0.18779499976766323</v>
      </c>
      <c r="CG277">
        <f t="shared" si="548"/>
        <v>1.7764756809699755</v>
      </c>
      <c r="CH277">
        <f t="shared" si="549"/>
        <v>2.2599415280702249</v>
      </c>
      <c r="CI277">
        <f t="shared" si="550"/>
        <v>0.11771394659247245</v>
      </c>
      <c r="CJ277">
        <f t="shared" si="551"/>
        <v>5.5032832800169711</v>
      </c>
      <c r="CK277">
        <f t="shared" si="552"/>
        <v>1.2836717935584396</v>
      </c>
      <c r="CL277">
        <f t="shared" si="553"/>
        <v>41.924630249677918</v>
      </c>
      <c r="CM277">
        <f t="shared" si="554"/>
        <v>52.023917267080009</v>
      </c>
      <c r="CN277">
        <f t="shared" si="555"/>
        <v>-1.6569555439396488E-2</v>
      </c>
      <c r="CO277">
        <f t="shared" si="556"/>
        <v>0</v>
      </c>
      <c r="CP277">
        <f t="shared" si="557"/>
        <v>1749.3108020261914</v>
      </c>
      <c r="CQ277">
        <f t="shared" si="558"/>
        <v>211.27130126953125</v>
      </c>
      <c r="CR277">
        <f t="shared" si="559"/>
        <v>0.10009174783252134</v>
      </c>
      <c r="CS277">
        <v>-9999</v>
      </c>
    </row>
    <row r="278" spans="1:97" x14ac:dyDescent="0.2">
      <c r="A278" t="s">
        <v>125</v>
      </c>
      <c r="B278" t="s">
        <v>127</v>
      </c>
      <c r="C278" t="s">
        <v>325</v>
      </c>
      <c r="D278">
        <v>1</v>
      </c>
      <c r="E278">
        <v>1</v>
      </c>
      <c r="F278" t="s">
        <v>187</v>
      </c>
      <c r="G278" t="s">
        <v>326</v>
      </c>
      <c r="H278" t="s">
        <v>327</v>
      </c>
      <c r="I278">
        <v>4</v>
      </c>
      <c r="J278" s="8">
        <v>20130621</v>
      </c>
      <c r="K278" t="s">
        <v>160</v>
      </c>
      <c r="L278" t="s">
        <v>140</v>
      </c>
      <c r="M278" t="s">
        <v>143</v>
      </c>
      <c r="N278">
        <v>0</v>
      </c>
      <c r="O278" s="1">
        <v>20</v>
      </c>
      <c r="P278" s="1" t="s">
        <v>396</v>
      </c>
      <c r="Q278" s="1">
        <v>5434.4999993452802</v>
      </c>
      <c r="R278" s="1">
        <v>0</v>
      </c>
      <c r="S278">
        <f t="shared" si="520"/>
        <v>33.390178939028296</v>
      </c>
      <c r="T278">
        <f t="shared" si="521"/>
        <v>0.19209691775580817</v>
      </c>
      <c r="U278">
        <f t="shared" si="522"/>
        <v>557.75231999620576</v>
      </c>
      <c r="V278" s="1">
        <v>20</v>
      </c>
      <c r="W278" s="1">
        <v>20</v>
      </c>
      <c r="X278" s="1">
        <v>0</v>
      </c>
      <c r="Y278" s="1">
        <v>0</v>
      </c>
      <c r="Z278" s="1">
        <v>507.30078125</v>
      </c>
      <c r="AA278" s="1">
        <v>900.7664794921875</v>
      </c>
      <c r="AB278" s="1">
        <v>683.55804443359375</v>
      </c>
      <c r="AC278">
        <v>-9999</v>
      </c>
      <c r="AD278">
        <f t="shared" si="523"/>
        <v>0.43681210080553412</v>
      </c>
      <c r="AE278">
        <f t="shared" si="524"/>
        <v>0.24113734247864807</v>
      </c>
      <c r="AF278" s="1">
        <v>-1</v>
      </c>
      <c r="AG278" s="1">
        <v>0.87</v>
      </c>
      <c r="AH278" s="1">
        <v>0.92</v>
      </c>
      <c r="AI278" s="1">
        <v>9.8168220520019531</v>
      </c>
      <c r="AJ278">
        <f t="shared" si="525"/>
        <v>0.87490841102600103</v>
      </c>
      <c r="AK278">
        <f t="shared" si="526"/>
        <v>1.9660914067048438E-2</v>
      </c>
      <c r="AL278">
        <f t="shared" si="527"/>
        <v>0.55203906218248477</v>
      </c>
      <c r="AM278">
        <f t="shared" si="528"/>
        <v>1.7756063321500897</v>
      </c>
      <c r="AN278">
        <f t="shared" si="529"/>
        <v>-1</v>
      </c>
      <c r="AO278" s="1">
        <v>1999.2547607421875</v>
      </c>
      <c r="AP278" s="1">
        <v>0.5</v>
      </c>
      <c r="AQ278">
        <f t="shared" si="530"/>
        <v>210.89447643283944</v>
      </c>
      <c r="AR278">
        <f t="shared" si="531"/>
        <v>5.5387750115779397</v>
      </c>
      <c r="AS278">
        <f t="shared" si="532"/>
        <v>2.3525295642688535</v>
      </c>
      <c r="AT278">
        <f t="shared" si="533"/>
        <v>29.423534393310547</v>
      </c>
      <c r="AU278" s="1">
        <v>2</v>
      </c>
      <c r="AV278">
        <f t="shared" si="534"/>
        <v>4.644859790802002</v>
      </c>
      <c r="AW278" s="1">
        <v>1</v>
      </c>
      <c r="AX278">
        <f t="shared" si="535"/>
        <v>9.2897195816040039</v>
      </c>
      <c r="AY278" s="1">
        <v>28.607292175292969</v>
      </c>
      <c r="AZ278" s="1">
        <v>29.423534393310547</v>
      </c>
      <c r="BA278" s="1">
        <v>29.102748870849609</v>
      </c>
      <c r="BB278" s="1">
        <v>899.9654541015625</v>
      </c>
      <c r="BC278" s="1">
        <v>874.4075927734375</v>
      </c>
      <c r="BD278" s="1">
        <v>17.71824836730957</v>
      </c>
      <c r="BE278" s="1">
        <v>21.341739654541016</v>
      </c>
      <c r="BF278" s="1">
        <v>37.355312347412109</v>
      </c>
      <c r="BG278" s="1">
        <v>44.994705200195312</v>
      </c>
      <c r="BH278" s="1">
        <v>299.19033813476562</v>
      </c>
      <c r="BI278" s="1">
        <v>1999.2547607421875</v>
      </c>
      <c r="BJ278" s="1">
        <v>1.2159515619277954</v>
      </c>
      <c r="BK278" s="1">
        <v>82.883049011230469</v>
      </c>
      <c r="BL278" s="1">
        <v>-4.2611846923828125</v>
      </c>
      <c r="BM278" s="1">
        <v>-7.846599817276001E-2</v>
      </c>
      <c r="BN278" s="1">
        <v>0.5</v>
      </c>
      <c r="BO278" s="1">
        <v>-1.355140209197998</v>
      </c>
      <c r="BP278" s="1">
        <v>7.355140209197998</v>
      </c>
      <c r="BQ278" s="1">
        <v>1</v>
      </c>
      <c r="BR278" s="1">
        <v>0</v>
      </c>
      <c r="BS278" s="1">
        <v>0.15999999642372131</v>
      </c>
      <c r="BT278" s="1">
        <v>111115</v>
      </c>
      <c r="BU278">
        <f t="shared" si="536"/>
        <v>1.4959516906738279</v>
      </c>
      <c r="BV278">
        <f t="shared" si="537"/>
        <v>5.5387750115779401E-3</v>
      </c>
      <c r="BW278">
        <f t="shared" si="538"/>
        <v>302.57353439331052</v>
      </c>
      <c r="BX278">
        <f t="shared" si="539"/>
        <v>301.75729217529295</v>
      </c>
      <c r="BY278">
        <f t="shared" si="540"/>
        <v>319.88075456885781</v>
      </c>
      <c r="BZ278">
        <f t="shared" si="541"/>
        <v>0.26294911532245191</v>
      </c>
      <c r="CA278">
        <f t="shared" si="542"/>
        <v>4.1213980180410976</v>
      </c>
      <c r="CB278">
        <f t="shared" si="543"/>
        <v>49.72546337529954</v>
      </c>
      <c r="CC278">
        <f t="shared" si="544"/>
        <v>28.383723720758525</v>
      </c>
      <c r="CD278">
        <f t="shared" si="545"/>
        <v>29.015413284301758</v>
      </c>
      <c r="CE278">
        <f t="shared" si="546"/>
        <v>4.0253611746243294</v>
      </c>
      <c r="CF278">
        <f t="shared" si="547"/>
        <v>0.18820512910816103</v>
      </c>
      <c r="CG278">
        <f t="shared" si="548"/>
        <v>1.7688684537722439</v>
      </c>
      <c r="CH278">
        <f t="shared" si="549"/>
        <v>2.2564927208520853</v>
      </c>
      <c r="CI278">
        <f t="shared" si="550"/>
        <v>0.11797177536350305</v>
      </c>
      <c r="CJ278">
        <f t="shared" si="551"/>
        <v>46.228212874373021</v>
      </c>
      <c r="CK278">
        <f t="shared" si="552"/>
        <v>0.63786307965045497</v>
      </c>
      <c r="CL278">
        <f t="shared" si="553"/>
        <v>42.015156575297809</v>
      </c>
      <c r="CM278">
        <f t="shared" si="554"/>
        <v>869.55526745062025</v>
      </c>
      <c r="CN278">
        <f t="shared" si="555"/>
        <v>1.6133460962332122E-2</v>
      </c>
      <c r="CO278">
        <f t="shared" si="556"/>
        <v>0</v>
      </c>
      <c r="CP278">
        <f t="shared" si="557"/>
        <v>1749.164805957115</v>
      </c>
      <c r="CQ278">
        <f t="shared" si="558"/>
        <v>393.4656982421875</v>
      </c>
      <c r="CR278">
        <f t="shared" si="559"/>
        <v>0.24113734247864807</v>
      </c>
      <c r="CS278">
        <v>-9999</v>
      </c>
    </row>
    <row r="279" spans="1:97" x14ac:dyDescent="0.2">
      <c r="A279" t="s">
        <v>125</v>
      </c>
      <c r="B279" t="s">
        <v>127</v>
      </c>
      <c r="C279" t="s">
        <v>325</v>
      </c>
      <c r="D279">
        <v>1</v>
      </c>
      <c r="E279">
        <v>1</v>
      </c>
      <c r="F279" t="s">
        <v>187</v>
      </c>
      <c r="G279" t="s">
        <v>326</v>
      </c>
      <c r="H279" t="s">
        <v>327</v>
      </c>
      <c r="I279">
        <v>4</v>
      </c>
      <c r="J279" s="8">
        <v>20130621</v>
      </c>
      <c r="K279" t="s">
        <v>160</v>
      </c>
      <c r="L279" t="s">
        <v>140</v>
      </c>
      <c r="M279" t="s">
        <v>143</v>
      </c>
      <c r="N279">
        <v>0</v>
      </c>
      <c r="O279" s="1">
        <v>21</v>
      </c>
      <c r="P279" s="1" t="s">
        <v>397</v>
      </c>
      <c r="Q279" s="1">
        <v>5638.9999988283962</v>
      </c>
      <c r="R279" s="1">
        <v>0</v>
      </c>
      <c r="S279">
        <f t="shared" si="520"/>
        <v>40.057164379127862</v>
      </c>
      <c r="T279">
        <f t="shared" si="521"/>
        <v>0.18145611871848125</v>
      </c>
      <c r="U279">
        <f t="shared" si="522"/>
        <v>763.95611080143647</v>
      </c>
      <c r="V279" s="1">
        <v>21</v>
      </c>
      <c r="W279" s="1">
        <v>21</v>
      </c>
      <c r="X279" s="1">
        <v>0</v>
      </c>
      <c r="Y279" s="1">
        <v>0</v>
      </c>
      <c r="Z279" s="1">
        <v>523.840087890625</v>
      </c>
      <c r="AA279" s="1">
        <v>981.89111328125</v>
      </c>
      <c r="AB279" s="1">
        <v>710.83905029296875</v>
      </c>
      <c r="AC279">
        <v>-9999</v>
      </c>
      <c r="AD279">
        <f t="shared" si="523"/>
        <v>0.46649879930161076</v>
      </c>
      <c r="AE279">
        <f t="shared" si="524"/>
        <v>0.27605104000023872</v>
      </c>
      <c r="AF279" s="1">
        <v>-1</v>
      </c>
      <c r="AG279" s="1">
        <v>0.87</v>
      </c>
      <c r="AH279" s="1">
        <v>0.92</v>
      </c>
      <c r="AI279" s="1">
        <v>9.8168220520019531</v>
      </c>
      <c r="AJ279">
        <f t="shared" si="525"/>
        <v>0.87490841102600103</v>
      </c>
      <c r="AK279">
        <f t="shared" si="526"/>
        <v>2.3470578979743511E-2</v>
      </c>
      <c r="AL279">
        <f t="shared" si="527"/>
        <v>0.59175080496136556</v>
      </c>
      <c r="AM279">
        <f t="shared" si="528"/>
        <v>1.874410026989503</v>
      </c>
      <c r="AN279">
        <f t="shared" si="529"/>
        <v>-1</v>
      </c>
      <c r="AO279" s="1">
        <v>1999.4132080078125</v>
      </c>
      <c r="AP279" s="1">
        <v>0.5</v>
      </c>
      <c r="AQ279">
        <f t="shared" si="530"/>
        <v>241.4485159505609</v>
      </c>
      <c r="AR279">
        <f t="shared" si="531"/>
        <v>5.3329842635786457</v>
      </c>
      <c r="AS279">
        <f t="shared" si="532"/>
        <v>2.3950940823276823</v>
      </c>
      <c r="AT279">
        <f t="shared" si="533"/>
        <v>29.539222717285156</v>
      </c>
      <c r="AU279" s="1">
        <v>2</v>
      </c>
      <c r="AV279">
        <f t="shared" si="534"/>
        <v>4.644859790802002</v>
      </c>
      <c r="AW279" s="1">
        <v>1</v>
      </c>
      <c r="AX279">
        <f t="shared" si="535"/>
        <v>9.2897195816040039</v>
      </c>
      <c r="AY279" s="1">
        <v>28.613685607910156</v>
      </c>
      <c r="AZ279" s="1">
        <v>29.539222717285156</v>
      </c>
      <c r="BA279" s="1">
        <v>29.102890014648438</v>
      </c>
      <c r="BB279" s="1">
        <v>1200.2303466796875</v>
      </c>
      <c r="BC279" s="1">
        <v>1169.284423828125</v>
      </c>
      <c r="BD279" s="1">
        <v>17.671249389648438</v>
      </c>
      <c r="BE279" s="1">
        <v>21.160806655883789</v>
      </c>
      <c r="BF279" s="1">
        <v>37.24273681640625</v>
      </c>
      <c r="BG279" s="1">
        <v>44.597091674804688</v>
      </c>
      <c r="BH279" s="1">
        <v>299.18603515625</v>
      </c>
      <c r="BI279" s="1">
        <v>1999.4132080078125</v>
      </c>
      <c r="BJ279" s="1">
        <v>1.1104658842086792</v>
      </c>
      <c r="BK279" s="1">
        <v>82.8837890625</v>
      </c>
      <c r="BL279" s="1">
        <v>-4.8914337158203125</v>
      </c>
      <c r="BM279" s="1">
        <v>-7.720714807510376E-2</v>
      </c>
      <c r="BN279" s="1">
        <v>0.5</v>
      </c>
      <c r="BO279" s="1">
        <v>-1.355140209197998</v>
      </c>
      <c r="BP279" s="1">
        <v>7.355140209197998</v>
      </c>
      <c r="BQ279" s="1">
        <v>1</v>
      </c>
      <c r="BR279" s="1">
        <v>0</v>
      </c>
      <c r="BS279" s="1">
        <v>0.15999999642372131</v>
      </c>
      <c r="BT279" s="1">
        <v>111115</v>
      </c>
      <c r="BU279">
        <f t="shared" si="536"/>
        <v>1.4959301757812498</v>
      </c>
      <c r="BV279">
        <f t="shared" si="537"/>
        <v>5.3329842635786457E-3</v>
      </c>
      <c r="BW279">
        <f t="shared" si="538"/>
        <v>302.68922271728513</v>
      </c>
      <c r="BX279">
        <f t="shared" si="539"/>
        <v>301.76368560791013</v>
      </c>
      <c r="BY279">
        <f t="shared" si="540"/>
        <v>319.90610613079116</v>
      </c>
      <c r="BZ279">
        <f t="shared" si="541"/>
        <v>0.29402687409578993</v>
      </c>
      <c r="CA279">
        <f t="shared" si="542"/>
        <v>4.1489819175863003</v>
      </c>
      <c r="CB279">
        <f t="shared" si="543"/>
        <v>50.057821493388609</v>
      </c>
      <c r="CC279">
        <f t="shared" si="544"/>
        <v>28.89701483750482</v>
      </c>
      <c r="CD279">
        <f t="shared" si="545"/>
        <v>29.076454162597656</v>
      </c>
      <c r="CE279">
        <f t="shared" si="546"/>
        <v>4.039599682115826</v>
      </c>
      <c r="CF279">
        <f t="shared" si="547"/>
        <v>0.17797964187313517</v>
      </c>
      <c r="CG279">
        <f t="shared" si="548"/>
        <v>1.753887835258618</v>
      </c>
      <c r="CH279">
        <f t="shared" si="549"/>
        <v>2.285711846857208</v>
      </c>
      <c r="CI279">
        <f t="shared" si="550"/>
        <v>0.11154447789734541</v>
      </c>
      <c r="CJ279">
        <f t="shared" si="551"/>
        <v>63.319577140674141</v>
      </c>
      <c r="CK279">
        <f t="shared" si="552"/>
        <v>0.65335353420711573</v>
      </c>
      <c r="CL279">
        <f t="shared" si="553"/>
        <v>41.288018253293359</v>
      </c>
      <c r="CM279">
        <f t="shared" si="554"/>
        <v>1163.4632392986255</v>
      </c>
      <c r="CN279">
        <f t="shared" si="555"/>
        <v>1.4215154189638328E-2</v>
      </c>
      <c r="CO279">
        <f t="shared" si="556"/>
        <v>0</v>
      </c>
      <c r="CP279">
        <f t="shared" si="557"/>
        <v>1749.3034328025144</v>
      </c>
      <c r="CQ279">
        <f t="shared" si="558"/>
        <v>458.051025390625</v>
      </c>
      <c r="CR279">
        <f t="shared" si="559"/>
        <v>0.27605104000023872</v>
      </c>
      <c r="CS279">
        <v>-9999</v>
      </c>
    </row>
    <row r="280" spans="1:97" x14ac:dyDescent="0.2">
      <c r="A280" t="s">
        <v>125</v>
      </c>
      <c r="B280" t="s">
        <v>127</v>
      </c>
      <c r="C280" t="s">
        <v>325</v>
      </c>
      <c r="D280">
        <v>1</v>
      </c>
      <c r="E280">
        <v>1</v>
      </c>
      <c r="F280" t="s">
        <v>187</v>
      </c>
      <c r="G280" t="s">
        <v>326</v>
      </c>
      <c r="H280" t="s">
        <v>327</v>
      </c>
      <c r="I280">
        <v>4</v>
      </c>
      <c r="J280" s="8">
        <v>20130621</v>
      </c>
      <c r="K280" t="s">
        <v>160</v>
      </c>
      <c r="L280" t="s">
        <v>140</v>
      </c>
      <c r="M280" t="s">
        <v>143</v>
      </c>
      <c r="N280">
        <v>0</v>
      </c>
      <c r="O280" s="1">
        <v>22</v>
      </c>
      <c r="P280" s="1" t="s">
        <v>398</v>
      </c>
      <c r="Q280" s="1">
        <v>5813.9999984838068</v>
      </c>
      <c r="R280" s="1">
        <v>0</v>
      </c>
      <c r="S280">
        <f t="shared" si="520"/>
        <v>44.277329485517704</v>
      </c>
      <c r="T280">
        <f t="shared" si="521"/>
        <v>0.16637173774838693</v>
      </c>
      <c r="U280">
        <f t="shared" si="522"/>
        <v>973.58879348472362</v>
      </c>
      <c r="V280" s="1">
        <v>22</v>
      </c>
      <c r="W280" s="1">
        <v>22</v>
      </c>
      <c r="X280" s="1">
        <v>0</v>
      </c>
      <c r="Y280" s="1">
        <v>0</v>
      </c>
      <c r="Z280" s="1">
        <v>526.58837890625</v>
      </c>
      <c r="AA280" s="1">
        <v>1001.0783081054688</v>
      </c>
      <c r="AB280" s="1">
        <v>712.32232666015625</v>
      </c>
      <c r="AC280">
        <v>-9999</v>
      </c>
      <c r="AD280">
        <f t="shared" si="523"/>
        <v>0.47397883398071672</v>
      </c>
      <c r="AE280">
        <f t="shared" si="524"/>
        <v>0.2884449489189117</v>
      </c>
      <c r="AF280" s="1">
        <v>-1</v>
      </c>
      <c r="AG280" s="1">
        <v>0.87</v>
      </c>
      <c r="AH280" s="1">
        <v>0.92</v>
      </c>
      <c r="AI280" s="1">
        <v>9.8168220520019531</v>
      </c>
      <c r="AJ280">
        <f t="shared" si="525"/>
        <v>0.87490841102600103</v>
      </c>
      <c r="AK280">
        <f t="shared" si="526"/>
        <v>2.588172692438568E-2</v>
      </c>
      <c r="AL280">
        <f t="shared" si="527"/>
        <v>0.60856082221310071</v>
      </c>
      <c r="AM280">
        <f t="shared" si="528"/>
        <v>1.9010641863854985</v>
      </c>
      <c r="AN280">
        <f t="shared" si="529"/>
        <v>-1</v>
      </c>
      <c r="AO280" s="1">
        <v>1999.516357421875</v>
      </c>
      <c r="AP280" s="1">
        <v>0.5</v>
      </c>
      <c r="AQ280">
        <f t="shared" si="530"/>
        <v>252.30188520244729</v>
      </c>
      <c r="AR280">
        <f t="shared" si="531"/>
        <v>5.0139969303370506</v>
      </c>
      <c r="AS280">
        <f t="shared" si="532"/>
        <v>2.451897392335761</v>
      </c>
      <c r="AT280">
        <f t="shared" si="533"/>
        <v>29.69032096862793</v>
      </c>
      <c r="AU280" s="1">
        <v>2</v>
      </c>
      <c r="AV280">
        <f t="shared" si="534"/>
        <v>4.644859790802002</v>
      </c>
      <c r="AW280" s="1">
        <v>1</v>
      </c>
      <c r="AX280">
        <f t="shared" si="535"/>
        <v>9.2897195816040039</v>
      </c>
      <c r="AY280" s="1">
        <v>28.615768432617188</v>
      </c>
      <c r="AZ280" s="1">
        <v>29.69032096862793</v>
      </c>
      <c r="BA280" s="1">
        <v>29.102663040161133</v>
      </c>
      <c r="BB280" s="1">
        <v>1500.1572265625</v>
      </c>
      <c r="BC280" s="1">
        <v>1465.6458740234375</v>
      </c>
      <c r="BD280" s="1">
        <v>17.630950927734375</v>
      </c>
      <c r="BE280" s="1">
        <v>20.912647247314453</v>
      </c>
      <c r="BF280" s="1">
        <v>37.154045104980469</v>
      </c>
      <c r="BG280" s="1">
        <v>44.069629669189453</v>
      </c>
      <c r="BH280" s="1">
        <v>299.18313598632812</v>
      </c>
      <c r="BI280" s="1">
        <v>1999.516357421875</v>
      </c>
      <c r="BJ280" s="1">
        <v>1.2420287132263184</v>
      </c>
      <c r="BK280" s="1">
        <v>82.885421752929688</v>
      </c>
      <c r="BL280" s="1">
        <v>-5.5940704345703125</v>
      </c>
      <c r="BM280" s="1">
        <v>-7.208782434463501E-2</v>
      </c>
      <c r="BN280" s="1">
        <v>0.75</v>
      </c>
      <c r="BO280" s="1">
        <v>-1.355140209197998</v>
      </c>
      <c r="BP280" s="1">
        <v>7.355140209197998</v>
      </c>
      <c r="BQ280" s="1">
        <v>1</v>
      </c>
      <c r="BR280" s="1">
        <v>0</v>
      </c>
      <c r="BS280" s="1">
        <v>0.15999999642372131</v>
      </c>
      <c r="BT280" s="1">
        <v>111115</v>
      </c>
      <c r="BU280">
        <f t="shared" si="536"/>
        <v>1.4959156799316404</v>
      </c>
      <c r="BV280">
        <f t="shared" si="537"/>
        <v>5.0139969303370511E-3</v>
      </c>
      <c r="BW280">
        <f t="shared" si="538"/>
        <v>302.84032096862791</v>
      </c>
      <c r="BX280">
        <f t="shared" si="539"/>
        <v>301.76576843261716</v>
      </c>
      <c r="BY280">
        <f t="shared" si="540"/>
        <v>319.92261003667227</v>
      </c>
      <c r="BZ280">
        <f t="shared" si="541"/>
        <v>0.34307149936297782</v>
      </c>
      <c r="CA280">
        <f t="shared" si="542"/>
        <v>4.1852509793996635</v>
      </c>
      <c r="CB280">
        <f t="shared" si="543"/>
        <v>50.494416157709068</v>
      </c>
      <c r="CC280">
        <f t="shared" si="544"/>
        <v>29.581768910394615</v>
      </c>
      <c r="CD280">
        <f t="shared" si="545"/>
        <v>29.153044700622559</v>
      </c>
      <c r="CE280">
        <f t="shared" si="546"/>
        <v>4.0575274373508581</v>
      </c>
      <c r="CF280">
        <f t="shared" si="547"/>
        <v>0.16344457110134214</v>
      </c>
      <c r="CG280">
        <f t="shared" si="548"/>
        <v>1.7333535870639025</v>
      </c>
      <c r="CH280">
        <f t="shared" si="549"/>
        <v>2.3241738502869556</v>
      </c>
      <c r="CI280">
        <f t="shared" si="550"/>
        <v>0.10241187261846901</v>
      </c>
      <c r="CJ280">
        <f t="shared" si="551"/>
        <v>80.696317761907281</v>
      </c>
      <c r="CK280">
        <f t="shared" si="552"/>
        <v>0.66427287159896498</v>
      </c>
      <c r="CL280">
        <f t="shared" si="553"/>
        <v>40.315555532998594</v>
      </c>
      <c r="CM280">
        <f t="shared" si="554"/>
        <v>1459.2114069461086</v>
      </c>
      <c r="CN280">
        <f t="shared" si="555"/>
        <v>1.2233081013683377E-2</v>
      </c>
      <c r="CO280">
        <f t="shared" si="556"/>
        <v>0</v>
      </c>
      <c r="CP280">
        <f t="shared" si="557"/>
        <v>1749.3936790924702</v>
      </c>
      <c r="CQ280">
        <f t="shared" si="558"/>
        <v>474.48992919921875</v>
      </c>
      <c r="CR280">
        <f t="shared" si="559"/>
        <v>0.2884449489189117</v>
      </c>
      <c r="CS280">
        <v>-9999</v>
      </c>
    </row>
    <row r="281" spans="1:97" x14ac:dyDescent="0.2">
      <c r="A281" t="s">
        <v>125</v>
      </c>
      <c r="B281" t="s">
        <v>127</v>
      </c>
      <c r="C281" t="s">
        <v>279</v>
      </c>
      <c r="D281">
        <v>2</v>
      </c>
      <c r="E281">
        <v>10</v>
      </c>
      <c r="F281" t="s">
        <v>187</v>
      </c>
      <c r="G281" t="s">
        <v>135</v>
      </c>
      <c r="H281" t="s">
        <v>399</v>
      </c>
      <c r="I281">
        <v>1</v>
      </c>
      <c r="J281" s="8">
        <v>20130622</v>
      </c>
      <c r="K281" t="s">
        <v>160</v>
      </c>
      <c r="L281" t="s">
        <v>140</v>
      </c>
      <c r="M281" t="s">
        <v>143</v>
      </c>
      <c r="N281">
        <v>0</v>
      </c>
      <c r="O281" s="1">
        <v>1</v>
      </c>
      <c r="P281" s="1" t="s">
        <v>400</v>
      </c>
      <c r="Q281" s="1">
        <v>2420.4999967264012</v>
      </c>
      <c r="R281" s="1">
        <v>0</v>
      </c>
      <c r="S281">
        <f t="shared" si="520"/>
        <v>-0.86288953326644491</v>
      </c>
      <c r="T281">
        <f t="shared" si="521"/>
        <v>6.6009800662362644E-2</v>
      </c>
      <c r="U281">
        <f t="shared" si="522"/>
        <v>69.953847395074604</v>
      </c>
      <c r="V281" s="1">
        <v>1</v>
      </c>
      <c r="W281" s="1">
        <v>1</v>
      </c>
      <c r="X281" s="1">
        <v>0</v>
      </c>
      <c r="Y281" s="1">
        <v>0</v>
      </c>
      <c r="Z281" s="1">
        <v>498.05810546875</v>
      </c>
      <c r="AA281" s="1">
        <v>735.1763916015625</v>
      </c>
      <c r="AB281" s="1">
        <v>710.12591552734375</v>
      </c>
      <c r="AC281">
        <v>-9999</v>
      </c>
      <c r="AD281">
        <f t="shared" si="523"/>
        <v>0.32253250898911012</v>
      </c>
      <c r="AE281">
        <f t="shared" si="524"/>
        <v>3.4074102977717964E-2</v>
      </c>
      <c r="AF281" s="1">
        <v>-1</v>
      </c>
      <c r="AG281" s="1">
        <v>0.87</v>
      </c>
      <c r="AH281" s="1">
        <v>0.92</v>
      </c>
      <c r="AI281" s="1">
        <v>9.9283027648925781</v>
      </c>
      <c r="AJ281">
        <f t="shared" si="525"/>
        <v>0.87496415138244632</v>
      </c>
      <c r="AK281">
        <f t="shared" si="526"/>
        <v>7.8350580088066402E-5</v>
      </c>
      <c r="AL281">
        <f t="shared" si="527"/>
        <v>0.10564548387545156</v>
      </c>
      <c r="AM281">
        <f t="shared" si="528"/>
        <v>1.476085588266147</v>
      </c>
      <c r="AN281">
        <f t="shared" si="529"/>
        <v>-1</v>
      </c>
      <c r="AO281" s="1">
        <v>2000.0374755859375</v>
      </c>
      <c r="AP281" s="1">
        <v>0.5</v>
      </c>
      <c r="AQ281">
        <f t="shared" si="530"/>
        <v>29.814177237429988</v>
      </c>
      <c r="AR281">
        <f t="shared" si="531"/>
        <v>1.2382044627916684</v>
      </c>
      <c r="AS281">
        <f t="shared" si="532"/>
        <v>1.5317224918670316</v>
      </c>
      <c r="AT281">
        <f t="shared" si="533"/>
        <v>21.436552047729492</v>
      </c>
      <c r="AU281" s="1">
        <v>1.5133333</v>
      </c>
      <c r="AV281">
        <f t="shared" si="534"/>
        <v>5.3043614044497014</v>
      </c>
      <c r="AW281" s="1">
        <v>1</v>
      </c>
      <c r="AX281">
        <f t="shared" si="535"/>
        <v>10.608722808899403</v>
      </c>
      <c r="AY281" s="1">
        <v>17.855443954467773</v>
      </c>
      <c r="AZ281" s="1">
        <v>21.436552047729492</v>
      </c>
      <c r="BA281" s="1">
        <v>17.021711349487305</v>
      </c>
      <c r="BB281" s="1">
        <v>50.344676971435547</v>
      </c>
      <c r="BC281" s="1">
        <v>50.7479248046875</v>
      </c>
      <c r="BD281" s="1">
        <v>11.824382781982422</v>
      </c>
      <c r="BE281" s="1">
        <v>12.440706253051758</v>
      </c>
      <c r="BF281" s="1">
        <v>47.786891937255859</v>
      </c>
      <c r="BG281" s="1">
        <v>50.277690887451172</v>
      </c>
      <c r="BH281" s="1">
        <v>300.2489013671875</v>
      </c>
      <c r="BI281" s="1">
        <v>2000.0374755859375</v>
      </c>
      <c r="BJ281" s="1">
        <v>0.84385758638381958</v>
      </c>
      <c r="BK281" s="1">
        <v>82.950386047363281</v>
      </c>
      <c r="BL281" s="1">
        <v>-1.9212069511413574</v>
      </c>
      <c r="BM281" s="1">
        <v>1.5272580087184906E-2</v>
      </c>
      <c r="BN281" s="1">
        <v>0.75</v>
      </c>
      <c r="BO281" s="1">
        <v>-1.355140209197998</v>
      </c>
      <c r="BP281" s="1">
        <v>7.355140209197998</v>
      </c>
      <c r="BQ281" s="1">
        <v>1</v>
      </c>
      <c r="BR281" s="1">
        <v>0</v>
      </c>
      <c r="BS281" s="1">
        <v>0.15999999642372131</v>
      </c>
      <c r="BT281" s="1">
        <v>111115</v>
      </c>
      <c r="BU281">
        <f t="shared" si="536"/>
        <v>1.9840236210171776</v>
      </c>
      <c r="BV281">
        <f t="shared" si="537"/>
        <v>1.2382044627916684E-3</v>
      </c>
      <c r="BW281">
        <f t="shared" si="538"/>
        <v>294.58655204772947</v>
      </c>
      <c r="BX281">
        <f t="shared" si="539"/>
        <v>291.00544395446775</v>
      </c>
      <c r="BY281">
        <f t="shared" si="540"/>
        <v>320.0059889410586</v>
      </c>
      <c r="BZ281">
        <f t="shared" si="541"/>
        <v>0.79906867801953396</v>
      </c>
      <c r="CA281">
        <f t="shared" si="542"/>
        <v>2.5636838782595213</v>
      </c>
      <c r="CB281">
        <f t="shared" si="543"/>
        <v>30.906232031225279</v>
      </c>
      <c r="CC281">
        <f t="shared" si="544"/>
        <v>18.465525778173522</v>
      </c>
      <c r="CD281">
        <f t="shared" si="545"/>
        <v>19.645998001098633</v>
      </c>
      <c r="CE281">
        <f t="shared" si="546"/>
        <v>2.2956626225832104</v>
      </c>
      <c r="CF281">
        <f t="shared" si="547"/>
        <v>6.5601613034357631E-2</v>
      </c>
      <c r="CG281">
        <f t="shared" si="548"/>
        <v>1.0319613863924897</v>
      </c>
      <c r="CH281">
        <f t="shared" si="549"/>
        <v>1.2637012361907207</v>
      </c>
      <c r="CI281">
        <f t="shared" si="550"/>
        <v>4.1037486903057169E-2</v>
      </c>
      <c r="CJ281">
        <f t="shared" si="551"/>
        <v>5.8026986469197768</v>
      </c>
      <c r="CK281">
        <f t="shared" si="552"/>
        <v>1.3784572997675184</v>
      </c>
      <c r="CL281">
        <f t="shared" si="553"/>
        <v>39.30710088092173</v>
      </c>
      <c r="CM281">
        <f t="shared" si="554"/>
        <v>50.857730753140835</v>
      </c>
      <c r="CN281">
        <f t="shared" si="555"/>
        <v>-6.6691308147092182E-3</v>
      </c>
      <c r="CO281">
        <f t="shared" si="556"/>
        <v>0</v>
      </c>
      <c r="CP281">
        <f t="shared" si="557"/>
        <v>1749.9610925591401</v>
      </c>
      <c r="CQ281">
        <f t="shared" si="558"/>
        <v>237.1182861328125</v>
      </c>
      <c r="CR281">
        <f t="shared" si="559"/>
        <v>3.4074102977717964E-2</v>
      </c>
      <c r="CS281">
        <v>-9999</v>
      </c>
    </row>
    <row r="282" spans="1:97" x14ac:dyDescent="0.2">
      <c r="A282" t="s">
        <v>125</v>
      </c>
      <c r="B282" t="s">
        <v>127</v>
      </c>
      <c r="C282" t="s">
        <v>279</v>
      </c>
      <c r="D282">
        <v>2</v>
      </c>
      <c r="E282">
        <v>10</v>
      </c>
      <c r="F282" t="s">
        <v>187</v>
      </c>
      <c r="G282" t="s">
        <v>135</v>
      </c>
      <c r="H282" t="s">
        <v>399</v>
      </c>
      <c r="I282">
        <v>1</v>
      </c>
      <c r="J282" s="8">
        <v>20130622</v>
      </c>
      <c r="K282" t="s">
        <v>160</v>
      </c>
      <c r="L282" t="s">
        <v>140</v>
      </c>
      <c r="M282" t="s">
        <v>143</v>
      </c>
      <c r="N282">
        <v>0</v>
      </c>
      <c r="O282" s="1">
        <v>2</v>
      </c>
      <c r="P282" s="1" t="s">
        <v>401</v>
      </c>
      <c r="Q282" s="1">
        <v>2588.9999986216426</v>
      </c>
      <c r="R282" s="1">
        <v>0</v>
      </c>
      <c r="S282">
        <f t="shared" si="520"/>
        <v>5.4837509574420507</v>
      </c>
      <c r="T282">
        <f t="shared" si="521"/>
        <v>6.8744840560502507E-2</v>
      </c>
      <c r="U282">
        <f t="shared" si="522"/>
        <v>258.85093860139273</v>
      </c>
      <c r="V282" s="1">
        <v>2</v>
      </c>
      <c r="W282" s="1">
        <v>2</v>
      </c>
      <c r="X282" s="1">
        <v>0</v>
      </c>
      <c r="Y282" s="1">
        <v>0</v>
      </c>
      <c r="Z282" s="1">
        <v>464.386962890625</v>
      </c>
      <c r="AA282" s="1">
        <v>707.7548828125</v>
      </c>
      <c r="AB282" s="1">
        <v>661.74725341796875</v>
      </c>
      <c r="AC282">
        <v>-9999</v>
      </c>
      <c r="AD282">
        <f t="shared" si="523"/>
        <v>0.34385904757699648</v>
      </c>
      <c r="AE282">
        <f t="shared" si="524"/>
        <v>6.5005032832418749E-2</v>
      </c>
      <c r="AF282" s="1">
        <v>-1</v>
      </c>
      <c r="AG282" s="1">
        <v>0.87</v>
      </c>
      <c r="AH282" s="1">
        <v>0.92</v>
      </c>
      <c r="AI282" s="1">
        <v>9.9283027648925781</v>
      </c>
      <c r="AJ282">
        <f t="shared" si="525"/>
        <v>0.87496415138244632</v>
      </c>
      <c r="AK282">
        <f t="shared" si="526"/>
        <v>3.7068507920077097E-3</v>
      </c>
      <c r="AL282">
        <f t="shared" si="527"/>
        <v>0.18904557925835269</v>
      </c>
      <c r="AM282">
        <f t="shared" si="528"/>
        <v>1.5240627738707522</v>
      </c>
      <c r="AN282">
        <f t="shared" si="529"/>
        <v>-1</v>
      </c>
      <c r="AO282" s="1">
        <v>1999.0836181640625</v>
      </c>
      <c r="AP282" s="1">
        <v>0.5</v>
      </c>
      <c r="AQ282">
        <f t="shared" si="530"/>
        <v>56.851012829338394</v>
      </c>
      <c r="AR282">
        <f t="shared" si="531"/>
        <v>1.2801846868011904</v>
      </c>
      <c r="AS282">
        <f t="shared" si="532"/>
        <v>1.5210001379684219</v>
      </c>
      <c r="AT282">
        <f t="shared" si="533"/>
        <v>21.411787033081055</v>
      </c>
      <c r="AU282" s="1">
        <v>1.5133333</v>
      </c>
      <c r="AV282">
        <f t="shared" si="534"/>
        <v>5.3043614044497014</v>
      </c>
      <c r="AW282" s="1">
        <v>1</v>
      </c>
      <c r="AX282">
        <f t="shared" si="535"/>
        <v>10.608722808899403</v>
      </c>
      <c r="AY282" s="1">
        <v>17.851442337036133</v>
      </c>
      <c r="AZ282" s="1">
        <v>21.411787033081055</v>
      </c>
      <c r="BA282" s="1">
        <v>17.020721435546875</v>
      </c>
      <c r="BB282" s="1">
        <v>400.0362548828125</v>
      </c>
      <c r="BC282" s="1">
        <v>397.01571655273438</v>
      </c>
      <c r="BD282" s="1">
        <v>11.885945320129395</v>
      </c>
      <c r="BE282" s="1">
        <v>12.523198127746582</v>
      </c>
      <c r="BF282" s="1">
        <v>48.047489166259766</v>
      </c>
      <c r="BG282" s="1">
        <v>50.623504638671875</v>
      </c>
      <c r="BH282" s="1">
        <v>300.20806884765625</v>
      </c>
      <c r="BI282" s="1">
        <v>1999.0836181640625</v>
      </c>
      <c r="BJ282" s="1">
        <v>0.70281660556793213</v>
      </c>
      <c r="BK282" s="1">
        <v>82.949867248535156</v>
      </c>
      <c r="BL282" s="1">
        <v>-1.9917941093444824</v>
      </c>
      <c r="BM282" s="1">
        <v>1.2375317513942719E-2</v>
      </c>
      <c r="BN282" s="1">
        <v>0.5</v>
      </c>
      <c r="BO282" s="1">
        <v>-1.355140209197998</v>
      </c>
      <c r="BP282" s="1">
        <v>7.355140209197998</v>
      </c>
      <c r="BQ282" s="1">
        <v>1</v>
      </c>
      <c r="BR282" s="1">
        <v>0</v>
      </c>
      <c r="BS282" s="1">
        <v>0.15999999642372131</v>
      </c>
      <c r="BT282" s="1">
        <v>111115</v>
      </c>
      <c r="BU282">
        <f t="shared" si="536"/>
        <v>1.983753802600235</v>
      </c>
      <c r="BV282">
        <f t="shared" si="537"/>
        <v>1.2801846868011903E-3</v>
      </c>
      <c r="BW282">
        <f t="shared" si="538"/>
        <v>294.56178703308103</v>
      </c>
      <c r="BX282">
        <f t="shared" si="539"/>
        <v>291.00144233703611</v>
      </c>
      <c r="BY282">
        <f t="shared" si="540"/>
        <v>319.85337175696986</v>
      </c>
      <c r="BZ282">
        <f t="shared" si="541"/>
        <v>0.7928237040969538</v>
      </c>
      <c r="CA282">
        <f t="shared" si="542"/>
        <v>2.5597977601921049</v>
      </c>
      <c r="CB282">
        <f t="shared" si="543"/>
        <v>30.859576333285926</v>
      </c>
      <c r="CC282">
        <f t="shared" si="544"/>
        <v>18.336378205539344</v>
      </c>
      <c r="CD282">
        <f t="shared" si="545"/>
        <v>19.631614685058594</v>
      </c>
      <c r="CE282">
        <f t="shared" si="546"/>
        <v>2.2936131333743939</v>
      </c>
      <c r="CF282">
        <f t="shared" si="547"/>
        <v>6.8302240005873066E-2</v>
      </c>
      <c r="CG282">
        <f t="shared" si="548"/>
        <v>1.038797622223683</v>
      </c>
      <c r="CH282">
        <f t="shared" si="549"/>
        <v>1.2548155111507109</v>
      </c>
      <c r="CI282">
        <f t="shared" si="550"/>
        <v>4.2728445478174344E-2</v>
      </c>
      <c r="CJ282">
        <f t="shared" si="551"/>
        <v>21.471650994144252</v>
      </c>
      <c r="CK282">
        <f t="shared" si="552"/>
        <v>0.65199166634757233</v>
      </c>
      <c r="CL282">
        <f t="shared" si="553"/>
        <v>39.654823823902738</v>
      </c>
      <c r="CM282">
        <f t="shared" si="554"/>
        <v>396.31788855534938</v>
      </c>
      <c r="CN282">
        <f t="shared" si="555"/>
        <v>5.4869382480864882E-3</v>
      </c>
      <c r="CO282">
        <f t="shared" si="556"/>
        <v>0</v>
      </c>
      <c r="CP282">
        <f t="shared" si="557"/>
        <v>1749.1265015094693</v>
      </c>
      <c r="CQ282">
        <f t="shared" si="558"/>
        <v>243.367919921875</v>
      </c>
      <c r="CR282">
        <f t="shared" si="559"/>
        <v>6.5005032832418749E-2</v>
      </c>
      <c r="CS282">
        <v>-9999</v>
      </c>
    </row>
    <row r="283" spans="1:97" x14ac:dyDescent="0.2">
      <c r="A283" t="s">
        <v>125</v>
      </c>
      <c r="B283" t="s">
        <v>127</v>
      </c>
      <c r="C283" t="s">
        <v>279</v>
      </c>
      <c r="D283">
        <v>2</v>
      </c>
      <c r="E283">
        <v>10</v>
      </c>
      <c r="F283" t="s">
        <v>187</v>
      </c>
      <c r="G283" t="s">
        <v>135</v>
      </c>
      <c r="H283" t="s">
        <v>399</v>
      </c>
      <c r="I283">
        <v>1</v>
      </c>
      <c r="J283" s="8">
        <v>20130622</v>
      </c>
      <c r="K283" t="s">
        <v>160</v>
      </c>
      <c r="L283" t="s">
        <v>140</v>
      </c>
      <c r="M283" t="s">
        <v>143</v>
      </c>
      <c r="N283">
        <v>0</v>
      </c>
      <c r="O283" s="1">
        <v>3</v>
      </c>
      <c r="P283" s="1" t="s">
        <v>402</v>
      </c>
      <c r="Q283" s="1">
        <v>2785.4999990696087</v>
      </c>
      <c r="R283" s="1">
        <v>0</v>
      </c>
      <c r="S283">
        <f t="shared" si="520"/>
        <v>3.1292188822103242</v>
      </c>
      <c r="T283">
        <f t="shared" si="521"/>
        <v>7.168719361875818E-2</v>
      </c>
      <c r="U283">
        <f t="shared" si="522"/>
        <v>171.83212117834958</v>
      </c>
      <c r="V283" s="1">
        <v>3</v>
      </c>
      <c r="W283" s="1">
        <v>3</v>
      </c>
      <c r="X283" s="1">
        <v>0</v>
      </c>
      <c r="Y283" s="1">
        <v>0</v>
      </c>
      <c r="Z283" s="1">
        <v>451.935791015625</v>
      </c>
      <c r="AA283" s="1">
        <v>655.1279296875</v>
      </c>
      <c r="AB283" s="1">
        <v>607.34124755859375</v>
      </c>
      <c r="AC283">
        <v>-9999</v>
      </c>
      <c r="AD283">
        <f t="shared" si="523"/>
        <v>0.31015642817853739</v>
      </c>
      <c r="AE283">
        <f t="shared" si="524"/>
        <v>7.2942520023075164E-2</v>
      </c>
      <c r="AF283" s="1">
        <v>-1</v>
      </c>
      <c r="AG283" s="1">
        <v>0.87</v>
      </c>
      <c r="AH283" s="1">
        <v>0.92</v>
      </c>
      <c r="AI283" s="1">
        <v>9.9058046340942383</v>
      </c>
      <c r="AJ283">
        <f t="shared" si="525"/>
        <v>0.87495290231704703</v>
      </c>
      <c r="AK283">
        <f t="shared" si="526"/>
        <v>2.3577971842638312E-3</v>
      </c>
      <c r="AL283">
        <f t="shared" si="527"/>
        <v>0.23517977831846446</v>
      </c>
      <c r="AM283">
        <f t="shared" si="528"/>
        <v>1.4496039984247451</v>
      </c>
      <c r="AN283">
        <f t="shared" si="529"/>
        <v>-1</v>
      </c>
      <c r="AO283" s="1">
        <v>2001.59765625</v>
      </c>
      <c r="AP283" s="1">
        <v>0.5</v>
      </c>
      <c r="AQ283">
        <f t="shared" si="530"/>
        <v>63.872251821635821</v>
      </c>
      <c r="AR283">
        <f t="shared" si="531"/>
        <v>1.3463262066240715</v>
      </c>
      <c r="AS283">
        <f t="shared" si="532"/>
        <v>1.5339603761775429</v>
      </c>
      <c r="AT283">
        <f t="shared" si="533"/>
        <v>21.565618515014648</v>
      </c>
      <c r="AU283" s="1">
        <v>1.5133333</v>
      </c>
      <c r="AV283">
        <f t="shared" si="534"/>
        <v>5.3043614044497014</v>
      </c>
      <c r="AW283" s="1">
        <v>1</v>
      </c>
      <c r="AX283">
        <f t="shared" si="535"/>
        <v>10.608722808899403</v>
      </c>
      <c r="AY283" s="1">
        <v>17.903663635253906</v>
      </c>
      <c r="AZ283" s="1">
        <v>21.565618515014648</v>
      </c>
      <c r="BA283" s="1">
        <v>17.020278930664062</v>
      </c>
      <c r="BB283" s="1">
        <v>250.17478942871094</v>
      </c>
      <c r="BC283" s="1">
        <v>248.42857360839844</v>
      </c>
      <c r="BD283" s="1">
        <v>11.989274024963379</v>
      </c>
      <c r="BE283" s="1">
        <v>12.659431457519531</v>
      </c>
      <c r="BF283" s="1">
        <v>48.304393768310547</v>
      </c>
      <c r="BG283" s="1">
        <v>51.004436492919922</v>
      </c>
      <c r="BH283" s="1">
        <v>300.17535400390625</v>
      </c>
      <c r="BI283" s="1">
        <v>2001.59765625</v>
      </c>
      <c r="BJ283" s="1">
        <v>0.70518594980239868</v>
      </c>
      <c r="BK283" s="1">
        <v>82.946876525878906</v>
      </c>
      <c r="BL283" s="1">
        <v>-1.8091769218444824</v>
      </c>
      <c r="BM283" s="1">
        <v>1.07245072722435E-2</v>
      </c>
      <c r="BN283" s="1">
        <v>0.5</v>
      </c>
      <c r="BO283" s="1">
        <v>-1.355140209197998</v>
      </c>
      <c r="BP283" s="1">
        <v>7.355140209197998</v>
      </c>
      <c r="BQ283" s="1">
        <v>1</v>
      </c>
      <c r="BR283" s="1">
        <v>0</v>
      </c>
      <c r="BS283" s="1">
        <v>0.15999999642372131</v>
      </c>
      <c r="BT283" s="1">
        <v>111115</v>
      </c>
      <c r="BU283">
        <f t="shared" si="536"/>
        <v>1.9835376252138655</v>
      </c>
      <c r="BV283">
        <f t="shared" si="537"/>
        <v>1.3463262066240715E-3</v>
      </c>
      <c r="BW283">
        <f t="shared" si="538"/>
        <v>294.71561851501463</v>
      </c>
      <c r="BX283">
        <f t="shared" si="539"/>
        <v>291.05366363525388</v>
      </c>
      <c r="BY283">
        <f t="shared" si="540"/>
        <v>320.25561784172896</v>
      </c>
      <c r="BZ283">
        <f t="shared" si="541"/>
        <v>0.77988935921159708</v>
      </c>
      <c r="CA283">
        <f t="shared" si="542"/>
        <v>2.5840206741722427</v>
      </c>
      <c r="CB283">
        <f t="shared" si="543"/>
        <v>31.152718250530441</v>
      </c>
      <c r="CC283">
        <f t="shared" si="544"/>
        <v>18.49328679301091</v>
      </c>
      <c r="CD283">
        <f t="shared" si="545"/>
        <v>19.734641075134277</v>
      </c>
      <c r="CE283">
        <f t="shared" si="546"/>
        <v>2.3083289017473532</v>
      </c>
      <c r="CF283">
        <f t="shared" si="547"/>
        <v>7.1206027284533027E-2</v>
      </c>
      <c r="CG283">
        <f t="shared" si="548"/>
        <v>1.0500602979946998</v>
      </c>
      <c r="CH283">
        <f t="shared" si="549"/>
        <v>1.2582686037526534</v>
      </c>
      <c r="CI283">
        <f t="shared" si="550"/>
        <v>4.4546748151673733E-2</v>
      </c>
      <c r="CJ283">
        <f t="shared" si="551"/>
        <v>14.252937738560425</v>
      </c>
      <c r="CK283">
        <f t="shared" si="552"/>
        <v>0.69167615738603017</v>
      </c>
      <c r="CL283">
        <f t="shared" si="553"/>
        <v>39.714513066586854</v>
      </c>
      <c r="CM283">
        <f t="shared" si="554"/>
        <v>248.03036870031656</v>
      </c>
      <c r="CN283">
        <f t="shared" si="555"/>
        <v>5.0104914505815354E-3</v>
      </c>
      <c r="CO283">
        <f t="shared" si="556"/>
        <v>0</v>
      </c>
      <c r="CP283">
        <f t="shared" si="557"/>
        <v>1751.3036786069365</v>
      </c>
      <c r="CQ283">
        <f t="shared" si="558"/>
        <v>203.192138671875</v>
      </c>
      <c r="CR283">
        <f t="shared" si="559"/>
        <v>7.2942520023075164E-2</v>
      </c>
      <c r="CS283">
        <v>-9999</v>
      </c>
    </row>
    <row r="284" spans="1:97" x14ac:dyDescent="0.2">
      <c r="A284" t="s">
        <v>125</v>
      </c>
      <c r="B284" t="s">
        <v>127</v>
      </c>
      <c r="C284" t="s">
        <v>279</v>
      </c>
      <c r="D284">
        <v>2</v>
      </c>
      <c r="E284">
        <v>10</v>
      </c>
      <c r="F284" t="s">
        <v>187</v>
      </c>
      <c r="G284" t="s">
        <v>135</v>
      </c>
      <c r="H284" t="s">
        <v>399</v>
      </c>
      <c r="I284">
        <v>1</v>
      </c>
      <c r="J284" s="8">
        <v>20130622</v>
      </c>
      <c r="K284" t="s">
        <v>160</v>
      </c>
      <c r="L284" t="s">
        <v>140</v>
      </c>
      <c r="M284" t="s">
        <v>143</v>
      </c>
      <c r="N284">
        <v>0</v>
      </c>
      <c r="O284" s="1">
        <v>4</v>
      </c>
      <c r="P284" s="1" t="s">
        <v>403</v>
      </c>
      <c r="Q284" s="1">
        <v>2951.499999483116</v>
      </c>
      <c r="R284" s="1">
        <v>0</v>
      </c>
      <c r="S284">
        <f t="shared" si="520"/>
        <v>0.40316916398755337</v>
      </c>
      <c r="T284">
        <f t="shared" si="521"/>
        <v>7.3993534089879631E-2</v>
      </c>
      <c r="U284">
        <f t="shared" si="522"/>
        <v>88.750022981477329</v>
      </c>
      <c r="V284" s="1">
        <v>4</v>
      </c>
      <c r="W284" s="1">
        <v>4</v>
      </c>
      <c r="X284" s="1">
        <v>0</v>
      </c>
      <c r="Y284" s="1">
        <v>0</v>
      </c>
      <c r="Z284" s="1">
        <v>443.929443359375</v>
      </c>
      <c r="AA284" s="1">
        <v>617.9942626953125</v>
      </c>
      <c r="AB284" s="1">
        <v>577.1751708984375</v>
      </c>
      <c r="AC284">
        <v>-9999</v>
      </c>
      <c r="AD284">
        <f t="shared" si="523"/>
        <v>0.28166089856040633</v>
      </c>
      <c r="AE284">
        <f t="shared" si="524"/>
        <v>6.6050923545547369E-2</v>
      </c>
      <c r="AF284" s="1">
        <v>-1</v>
      </c>
      <c r="AG284" s="1">
        <v>0.87</v>
      </c>
      <c r="AH284" s="1">
        <v>0.92</v>
      </c>
      <c r="AI284" s="1">
        <v>9.9058046340942383</v>
      </c>
      <c r="AJ284">
        <f t="shared" si="525"/>
        <v>0.87495290231704703</v>
      </c>
      <c r="AK284">
        <f t="shared" si="526"/>
        <v>8.0214076508547166E-4</v>
      </c>
      <c r="AL284">
        <f t="shared" si="527"/>
        <v>0.23450512258939549</v>
      </c>
      <c r="AM284">
        <f t="shared" si="528"/>
        <v>1.3921001905589454</v>
      </c>
      <c r="AN284">
        <f t="shared" si="529"/>
        <v>-1</v>
      </c>
      <c r="AO284" s="1">
        <v>1999.2852783203125</v>
      </c>
      <c r="AP284" s="1">
        <v>0.5</v>
      </c>
      <c r="AQ284">
        <f t="shared" si="530"/>
        <v>57.770794856770536</v>
      </c>
      <c r="AR284">
        <f t="shared" si="531"/>
        <v>1.4176620922634378</v>
      </c>
      <c r="AS284">
        <f t="shared" si="532"/>
        <v>1.5647976760794178</v>
      </c>
      <c r="AT284">
        <f t="shared" si="533"/>
        <v>21.825748443603516</v>
      </c>
      <c r="AU284" s="1">
        <v>1.5133333</v>
      </c>
      <c r="AV284">
        <f t="shared" si="534"/>
        <v>5.3043614044497014</v>
      </c>
      <c r="AW284" s="1">
        <v>1</v>
      </c>
      <c r="AX284">
        <f t="shared" si="535"/>
        <v>10.608722808899403</v>
      </c>
      <c r="AY284" s="1">
        <v>17.979047775268555</v>
      </c>
      <c r="AZ284" s="1">
        <v>21.825748443603516</v>
      </c>
      <c r="BA284" s="1">
        <v>17.018949508666992</v>
      </c>
      <c r="BB284" s="1">
        <v>100.71207427978516</v>
      </c>
      <c r="BC284" s="1">
        <v>100.43708801269531</v>
      </c>
      <c r="BD284" s="1">
        <v>12.081002235412598</v>
      </c>
      <c r="BE284" s="1">
        <v>12.786436080932617</v>
      </c>
      <c r="BF284" s="1">
        <v>48.445770263671875</v>
      </c>
      <c r="BG284" s="1">
        <v>51.274612426757812</v>
      </c>
      <c r="BH284" s="1">
        <v>300.23556518554688</v>
      </c>
      <c r="BI284" s="1">
        <v>1999.2852783203125</v>
      </c>
      <c r="BJ284" s="1">
        <v>0.78578275442123413</v>
      </c>
      <c r="BK284" s="1">
        <v>82.950469970703125</v>
      </c>
      <c r="BL284" s="1">
        <v>-1.8280901908874512</v>
      </c>
      <c r="BM284" s="1">
        <v>1.006074994802475E-2</v>
      </c>
      <c r="BN284" s="1">
        <v>0.75</v>
      </c>
      <c r="BO284" s="1">
        <v>-1.355140209197998</v>
      </c>
      <c r="BP284" s="1">
        <v>7.355140209197998</v>
      </c>
      <c r="BQ284" s="1">
        <v>1</v>
      </c>
      <c r="BR284" s="1">
        <v>0</v>
      </c>
      <c r="BS284" s="1">
        <v>0.15999999642372131</v>
      </c>
      <c r="BT284" s="1">
        <v>111115</v>
      </c>
      <c r="BU284">
        <f t="shared" si="536"/>
        <v>1.9839354964669504</v>
      </c>
      <c r="BV284">
        <f t="shared" si="537"/>
        <v>1.4176620922634376E-3</v>
      </c>
      <c r="BW284">
        <f t="shared" si="538"/>
        <v>294.97574844360349</v>
      </c>
      <c r="BX284">
        <f t="shared" si="539"/>
        <v>291.12904777526853</v>
      </c>
      <c r="BY284">
        <f t="shared" si="540"/>
        <v>319.88563738124867</v>
      </c>
      <c r="BZ284">
        <f t="shared" si="541"/>
        <v>0.7601128244109796</v>
      </c>
      <c r="CA284">
        <f t="shared" si="542"/>
        <v>2.6254385582431339</v>
      </c>
      <c r="CB284">
        <f t="shared" si="543"/>
        <v>31.650677315877772</v>
      </c>
      <c r="CC284">
        <f t="shared" si="544"/>
        <v>18.864241234945155</v>
      </c>
      <c r="CD284">
        <f t="shared" si="545"/>
        <v>19.902398109436035</v>
      </c>
      <c r="CE284">
        <f t="shared" si="546"/>
        <v>2.3324675592630668</v>
      </c>
      <c r="CF284">
        <f t="shared" si="547"/>
        <v>7.3481019958517982E-2</v>
      </c>
      <c r="CG284">
        <f t="shared" si="548"/>
        <v>1.0606408821637161</v>
      </c>
      <c r="CH284">
        <f t="shared" si="549"/>
        <v>1.2718266770993507</v>
      </c>
      <c r="CI284">
        <f t="shared" si="550"/>
        <v>4.5971410303019246E-2</v>
      </c>
      <c r="CJ284">
        <f t="shared" si="551"/>
        <v>7.3618561162242475</v>
      </c>
      <c r="CK284">
        <f t="shared" si="552"/>
        <v>0.8836379542411591</v>
      </c>
      <c r="CL284">
        <f t="shared" si="553"/>
        <v>39.46647734311626</v>
      </c>
      <c r="CM284">
        <f t="shared" si="554"/>
        <v>100.38578321557812</v>
      </c>
      <c r="CN284">
        <f t="shared" si="555"/>
        <v>1.5850518037785941E-3</v>
      </c>
      <c r="CO284">
        <f t="shared" si="556"/>
        <v>0</v>
      </c>
      <c r="CP284">
        <f t="shared" si="557"/>
        <v>1749.2804568261026</v>
      </c>
      <c r="CQ284">
        <f t="shared" si="558"/>
        <v>174.0648193359375</v>
      </c>
      <c r="CR284">
        <f t="shared" si="559"/>
        <v>6.6050923545547369E-2</v>
      </c>
      <c r="CS284">
        <v>-9999</v>
      </c>
    </row>
    <row r="285" spans="1:97" x14ac:dyDescent="0.2">
      <c r="A285" t="s">
        <v>125</v>
      </c>
      <c r="B285" t="s">
        <v>127</v>
      </c>
      <c r="C285" t="s">
        <v>279</v>
      </c>
      <c r="D285">
        <v>2</v>
      </c>
      <c r="E285">
        <v>10</v>
      </c>
      <c r="F285" t="s">
        <v>187</v>
      </c>
      <c r="G285" t="s">
        <v>135</v>
      </c>
      <c r="H285" t="s">
        <v>399</v>
      </c>
      <c r="I285">
        <v>1</v>
      </c>
      <c r="J285" s="8">
        <v>20130622</v>
      </c>
      <c r="K285" t="s">
        <v>160</v>
      </c>
      <c r="L285" t="s">
        <v>140</v>
      </c>
      <c r="M285" t="s">
        <v>143</v>
      </c>
      <c r="N285">
        <v>0</v>
      </c>
      <c r="O285" s="1">
        <v>5</v>
      </c>
      <c r="P285" s="1" t="s">
        <v>404</v>
      </c>
      <c r="Q285" s="1">
        <v>3133.4999993452802</v>
      </c>
      <c r="R285" s="1">
        <v>0</v>
      </c>
      <c r="S285">
        <f t="shared" si="520"/>
        <v>6.3683147304110008</v>
      </c>
      <c r="T285">
        <f t="shared" si="521"/>
        <v>7.6961795847664841E-2</v>
      </c>
      <c r="U285">
        <f t="shared" si="522"/>
        <v>252.97453435599468</v>
      </c>
      <c r="V285" s="1">
        <v>5</v>
      </c>
      <c r="W285" s="1">
        <v>5</v>
      </c>
      <c r="X285" s="1">
        <v>0</v>
      </c>
      <c r="Y285" s="1">
        <v>0</v>
      </c>
      <c r="Z285" s="1">
        <v>432.995361328125</v>
      </c>
      <c r="AA285" s="1">
        <v>642.32464599609375</v>
      </c>
      <c r="AB285" s="1">
        <v>578.12200927734375</v>
      </c>
      <c r="AC285">
        <v>-9999</v>
      </c>
      <c r="AD285">
        <f t="shared" si="523"/>
        <v>0.32589327838004484</v>
      </c>
      <c r="AE285">
        <f t="shared" si="524"/>
        <v>9.9953562608806459E-2</v>
      </c>
      <c r="AF285" s="1">
        <v>-1</v>
      </c>
      <c r="AG285" s="1">
        <v>0.87</v>
      </c>
      <c r="AH285" s="1">
        <v>0.92</v>
      </c>
      <c r="AI285" s="1">
        <v>9.9058046340942383</v>
      </c>
      <c r="AJ285">
        <f t="shared" si="525"/>
        <v>0.87495290231704703</v>
      </c>
      <c r="AK285">
        <f t="shared" si="526"/>
        <v>4.2149266829756542E-3</v>
      </c>
      <c r="AL285">
        <f t="shared" si="527"/>
        <v>0.30670642581417179</v>
      </c>
      <c r="AM285">
        <f t="shared" si="528"/>
        <v>1.483444635586612</v>
      </c>
      <c r="AN285">
        <f t="shared" si="529"/>
        <v>-1</v>
      </c>
      <c r="AO285" s="1">
        <v>1997.99072265625</v>
      </c>
      <c r="AP285" s="1">
        <v>0.5</v>
      </c>
      <c r="AQ285">
        <f t="shared" si="530"/>
        <v>87.366799368332082</v>
      </c>
      <c r="AR285">
        <f t="shared" si="531"/>
        <v>1.4954690365383621</v>
      </c>
      <c r="AS285">
        <f t="shared" si="532"/>
        <v>1.5870757065345353</v>
      </c>
      <c r="AT285">
        <f t="shared" si="533"/>
        <v>22.03199577331543</v>
      </c>
      <c r="AU285" s="1">
        <v>1.5133333</v>
      </c>
      <c r="AV285">
        <f t="shared" si="534"/>
        <v>5.3043614044497014</v>
      </c>
      <c r="AW285" s="1">
        <v>1</v>
      </c>
      <c r="AX285">
        <f t="shared" si="535"/>
        <v>10.608722808899403</v>
      </c>
      <c r="AY285" s="1">
        <v>18.044933319091797</v>
      </c>
      <c r="AZ285" s="1">
        <v>22.03199577331543</v>
      </c>
      <c r="BA285" s="1">
        <v>17.019256591796875</v>
      </c>
      <c r="BB285" s="1">
        <v>399.8565673828125</v>
      </c>
      <c r="BC285" s="1">
        <v>396.34768676757812</v>
      </c>
      <c r="BD285" s="1">
        <v>12.174220085144043</v>
      </c>
      <c r="BE285" s="1">
        <v>12.918309211730957</v>
      </c>
      <c r="BF285" s="1">
        <v>48.619266510009766</v>
      </c>
      <c r="BG285" s="1">
        <v>51.590877532958984</v>
      </c>
      <c r="BH285" s="1">
        <v>300.22036743164062</v>
      </c>
      <c r="BI285" s="1">
        <v>1997.99072265625</v>
      </c>
      <c r="BJ285" s="1">
        <v>0.86400216817855835</v>
      </c>
      <c r="BK285" s="1">
        <v>82.953071594238281</v>
      </c>
      <c r="BL285" s="1">
        <v>-1.8373980522155762</v>
      </c>
      <c r="BM285" s="1">
        <v>1.1935673654079437E-2</v>
      </c>
      <c r="BN285" s="1">
        <v>1</v>
      </c>
      <c r="BO285" s="1">
        <v>-1.355140209197998</v>
      </c>
      <c r="BP285" s="1">
        <v>7.355140209197998</v>
      </c>
      <c r="BQ285" s="1">
        <v>1</v>
      </c>
      <c r="BR285" s="1">
        <v>0</v>
      </c>
      <c r="BS285" s="1">
        <v>0.15999999642372131</v>
      </c>
      <c r="BT285" s="1">
        <v>111115</v>
      </c>
      <c r="BU285">
        <f t="shared" si="536"/>
        <v>1.9838350707781334</v>
      </c>
      <c r="BV285">
        <f t="shared" si="537"/>
        <v>1.4954690365383621E-3</v>
      </c>
      <c r="BW285">
        <f t="shared" si="538"/>
        <v>295.18199577331541</v>
      </c>
      <c r="BX285">
        <f t="shared" si="539"/>
        <v>291.19493331909177</v>
      </c>
      <c r="BY285">
        <f t="shared" si="540"/>
        <v>319.67850847962836</v>
      </c>
      <c r="BZ285">
        <f t="shared" si="541"/>
        <v>0.74164876935399238</v>
      </c>
      <c r="CA285">
        <f t="shared" si="542"/>
        <v>2.6586891354517612</v>
      </c>
      <c r="CB285">
        <f t="shared" si="543"/>
        <v>32.050520666150078</v>
      </c>
      <c r="CC285">
        <f t="shared" si="544"/>
        <v>19.132211454419121</v>
      </c>
      <c r="CD285">
        <f t="shared" si="545"/>
        <v>20.038464546203613</v>
      </c>
      <c r="CE285">
        <f t="shared" si="546"/>
        <v>2.3522084133106302</v>
      </c>
      <c r="CF285">
        <f t="shared" si="547"/>
        <v>7.6407491819501197E-2</v>
      </c>
      <c r="CG285">
        <f t="shared" si="548"/>
        <v>1.0716134289172259</v>
      </c>
      <c r="CH285">
        <f t="shared" si="549"/>
        <v>1.2805949843934044</v>
      </c>
      <c r="CI285">
        <f t="shared" si="550"/>
        <v>4.7804175700544731E-2</v>
      </c>
      <c r="CJ285">
        <f t="shared" si="551"/>
        <v>20.985014659951919</v>
      </c>
      <c r="CK285">
        <f t="shared" si="552"/>
        <v>0.63826418773661531</v>
      </c>
      <c r="CL285">
        <f t="shared" si="553"/>
        <v>39.372851376003595</v>
      </c>
      <c r="CM285">
        <f t="shared" si="554"/>
        <v>395.53729469296923</v>
      </c>
      <c r="CN285">
        <f t="shared" si="555"/>
        <v>6.3391926061161803E-3</v>
      </c>
      <c r="CO285">
        <f t="shared" si="556"/>
        <v>0</v>
      </c>
      <c r="CP285">
        <f t="shared" si="557"/>
        <v>1748.1477815906201</v>
      </c>
      <c r="CQ285">
        <f t="shared" si="558"/>
        <v>209.32928466796875</v>
      </c>
      <c r="CR285">
        <f t="shared" si="559"/>
        <v>9.9953562608806459E-2</v>
      </c>
      <c r="CS285">
        <v>-9999</v>
      </c>
    </row>
    <row r="286" spans="1:97" x14ac:dyDescent="0.2">
      <c r="A286" t="s">
        <v>125</v>
      </c>
      <c r="B286" t="s">
        <v>127</v>
      </c>
      <c r="C286" t="s">
        <v>279</v>
      </c>
      <c r="D286">
        <v>2</v>
      </c>
      <c r="E286">
        <v>10</v>
      </c>
      <c r="F286" t="s">
        <v>187</v>
      </c>
      <c r="G286" t="s">
        <v>135</v>
      </c>
      <c r="H286" t="s">
        <v>399</v>
      </c>
      <c r="I286">
        <v>1</v>
      </c>
      <c r="J286" s="8">
        <v>20130622</v>
      </c>
      <c r="K286" t="s">
        <v>160</v>
      </c>
      <c r="L286" t="s">
        <v>140</v>
      </c>
      <c r="M286" t="s">
        <v>143</v>
      </c>
      <c r="N286">
        <v>0</v>
      </c>
      <c r="O286" s="1">
        <v>6</v>
      </c>
      <c r="P286" s="1" t="s">
        <v>405</v>
      </c>
      <c r="Q286" s="1">
        <v>3368.4999980358407</v>
      </c>
      <c r="R286" s="1">
        <v>0</v>
      </c>
      <c r="S286">
        <f t="shared" si="520"/>
        <v>13.959604797503982</v>
      </c>
      <c r="T286">
        <f t="shared" si="521"/>
        <v>7.898548969898081E-2</v>
      </c>
      <c r="U286">
        <f t="shared" si="522"/>
        <v>583.48779951798394</v>
      </c>
      <c r="V286" s="1">
        <v>6</v>
      </c>
      <c r="W286" s="1">
        <v>6</v>
      </c>
      <c r="X286" s="1">
        <v>0</v>
      </c>
      <c r="Y286" s="1">
        <v>0</v>
      </c>
      <c r="Z286" s="1">
        <v>446.910400390625</v>
      </c>
      <c r="AA286" s="1">
        <v>705.18096923828125</v>
      </c>
      <c r="AB286" s="1">
        <v>623.6654052734375</v>
      </c>
      <c r="AC286">
        <v>-9999</v>
      </c>
      <c r="AD286">
        <f t="shared" si="523"/>
        <v>0.36624721896087697</v>
      </c>
      <c r="AE286">
        <f t="shared" si="524"/>
        <v>0.11559524082576252</v>
      </c>
      <c r="AF286" s="1">
        <v>-1</v>
      </c>
      <c r="AG286" s="1">
        <v>0.87</v>
      </c>
      <c r="AH286" s="1">
        <v>0.92</v>
      </c>
      <c r="AI286" s="1">
        <v>9.8834075927734375</v>
      </c>
      <c r="AJ286">
        <f t="shared" si="525"/>
        <v>0.87494170379638658</v>
      </c>
      <c r="AK286">
        <f t="shared" si="526"/>
        <v>8.5448315434316566E-3</v>
      </c>
      <c r="AL286">
        <f t="shared" si="527"/>
        <v>0.31562080158241573</v>
      </c>
      <c r="AM286">
        <f t="shared" si="528"/>
        <v>1.5779023460226327</v>
      </c>
      <c r="AN286">
        <f t="shared" si="529"/>
        <v>-1</v>
      </c>
      <c r="AO286" s="1">
        <v>2000.955810546875</v>
      </c>
      <c r="AP286" s="1">
        <v>0.5</v>
      </c>
      <c r="AQ286">
        <f t="shared" si="530"/>
        <v>101.18743186663362</v>
      </c>
      <c r="AR286">
        <f t="shared" si="531"/>
        <v>1.5492052600336623</v>
      </c>
      <c r="AS286">
        <f t="shared" si="532"/>
        <v>1.6019664345141449</v>
      </c>
      <c r="AT286">
        <f t="shared" si="533"/>
        <v>22.187627792358398</v>
      </c>
      <c r="AU286" s="1">
        <v>1.5133333</v>
      </c>
      <c r="AV286">
        <f t="shared" si="534"/>
        <v>5.3043614044497014</v>
      </c>
      <c r="AW286" s="1">
        <v>1</v>
      </c>
      <c r="AX286">
        <f t="shared" si="535"/>
        <v>10.608722808899403</v>
      </c>
      <c r="AY286" s="1">
        <v>18.107511520385742</v>
      </c>
      <c r="AZ286" s="1">
        <v>22.187627792358398</v>
      </c>
      <c r="BA286" s="1">
        <v>17.022584915161133</v>
      </c>
      <c r="BB286" s="1">
        <v>899.0908203125</v>
      </c>
      <c r="BC286" s="1">
        <v>891.3580322265625</v>
      </c>
      <c r="BD286" s="1">
        <v>12.273179054260254</v>
      </c>
      <c r="BE286" s="1">
        <v>13.043910980224609</v>
      </c>
      <c r="BF286" s="1">
        <v>48.823165893554688</v>
      </c>
      <c r="BG286" s="1">
        <v>51.889167785644531</v>
      </c>
      <c r="BH286" s="1">
        <v>300.21890258789062</v>
      </c>
      <c r="BI286" s="1">
        <v>2000.955810546875</v>
      </c>
      <c r="BJ286" s="1">
        <v>1.2065120935440063</v>
      </c>
      <c r="BK286" s="1">
        <v>82.954925537109375</v>
      </c>
      <c r="BL286" s="1">
        <v>-1.9236407279968262</v>
      </c>
      <c r="BM286" s="1">
        <v>1.8460713326931E-2</v>
      </c>
      <c r="BN286" s="1">
        <v>1</v>
      </c>
      <c r="BO286" s="1">
        <v>-1.355140209197998</v>
      </c>
      <c r="BP286" s="1">
        <v>7.355140209197998</v>
      </c>
      <c r="BQ286" s="1">
        <v>1</v>
      </c>
      <c r="BR286" s="1">
        <v>0</v>
      </c>
      <c r="BS286" s="1">
        <v>0.15999999642372131</v>
      </c>
      <c r="BT286" s="1">
        <v>111115</v>
      </c>
      <c r="BU286">
        <f t="shared" si="536"/>
        <v>1.983825391193669</v>
      </c>
      <c r="BV286">
        <f t="shared" si="537"/>
        <v>1.5492052600336623E-3</v>
      </c>
      <c r="BW286">
        <f t="shared" si="538"/>
        <v>295.33762779235838</v>
      </c>
      <c r="BX286">
        <f t="shared" si="539"/>
        <v>291.25751152038572</v>
      </c>
      <c r="BY286">
        <f t="shared" si="540"/>
        <v>320.15292253152438</v>
      </c>
      <c r="BZ286">
        <f t="shared" si="541"/>
        <v>0.73118664506260811</v>
      </c>
      <c r="CA286">
        <f t="shared" si="542"/>
        <v>2.6840230985913607</v>
      </c>
      <c r="CB286">
        <f t="shared" si="543"/>
        <v>32.355198696317068</v>
      </c>
      <c r="CC286">
        <f t="shared" si="544"/>
        <v>19.311287716092458</v>
      </c>
      <c r="CD286">
        <f t="shared" si="545"/>
        <v>20.14756965637207</v>
      </c>
      <c r="CE286">
        <f t="shared" si="546"/>
        <v>2.3681432557002666</v>
      </c>
      <c r="CF286">
        <f t="shared" si="547"/>
        <v>7.840176235456911E-2</v>
      </c>
      <c r="CG286">
        <f t="shared" si="548"/>
        <v>1.0820566640772158</v>
      </c>
      <c r="CH286">
        <f t="shared" si="549"/>
        <v>1.2860865916230508</v>
      </c>
      <c r="CI286">
        <f t="shared" si="550"/>
        <v>4.905321350745144E-2</v>
      </c>
      <c r="CJ286">
        <f t="shared" si="551"/>
        <v>48.403186960826162</v>
      </c>
      <c r="CK286">
        <f t="shared" si="552"/>
        <v>0.65460542051824455</v>
      </c>
      <c r="CL286">
        <f t="shared" si="553"/>
        <v>39.379770444150516</v>
      </c>
      <c r="CM286">
        <f t="shared" si="554"/>
        <v>889.58161985194363</v>
      </c>
      <c r="CN286">
        <f t="shared" si="555"/>
        <v>6.1796019628672415E-3</v>
      </c>
      <c r="CO286">
        <f t="shared" si="556"/>
        <v>0</v>
      </c>
      <c r="CP286">
        <f t="shared" si="557"/>
        <v>1750.7196861011626</v>
      </c>
      <c r="CQ286">
        <f t="shared" si="558"/>
        <v>258.27056884765625</v>
      </c>
      <c r="CR286">
        <f t="shared" si="559"/>
        <v>0.11559524082576252</v>
      </c>
      <c r="CS286">
        <v>-9999</v>
      </c>
    </row>
    <row r="287" spans="1:97" x14ac:dyDescent="0.2">
      <c r="A287" t="s">
        <v>125</v>
      </c>
      <c r="B287" t="s">
        <v>127</v>
      </c>
      <c r="C287" t="s">
        <v>279</v>
      </c>
      <c r="D287">
        <v>2</v>
      </c>
      <c r="E287">
        <v>10</v>
      </c>
      <c r="F287" t="s">
        <v>187</v>
      </c>
      <c r="G287" t="s">
        <v>135</v>
      </c>
      <c r="H287" t="s">
        <v>399</v>
      </c>
      <c r="I287">
        <v>1</v>
      </c>
      <c r="J287" s="8">
        <v>20130622</v>
      </c>
      <c r="K287" t="s">
        <v>160</v>
      </c>
      <c r="L287" t="s">
        <v>140</v>
      </c>
      <c r="M287" t="s">
        <v>143</v>
      </c>
      <c r="N287">
        <v>0</v>
      </c>
      <c r="O287" s="1">
        <v>7</v>
      </c>
      <c r="P287" s="1" t="s">
        <v>406</v>
      </c>
      <c r="Q287" s="1">
        <v>3563.4999965885654</v>
      </c>
      <c r="R287" s="1">
        <v>0</v>
      </c>
      <c r="S287">
        <f t="shared" si="520"/>
        <v>17.997952657061852</v>
      </c>
      <c r="T287">
        <f t="shared" si="521"/>
        <v>8.1255240892583971E-2</v>
      </c>
      <c r="U287">
        <f t="shared" si="522"/>
        <v>801.89516117244989</v>
      </c>
      <c r="V287" s="1">
        <v>7</v>
      </c>
      <c r="W287" s="1">
        <v>7</v>
      </c>
      <c r="X287" s="1">
        <v>0</v>
      </c>
      <c r="Y287" s="1">
        <v>0</v>
      </c>
      <c r="Z287" s="1">
        <v>457.395751953125</v>
      </c>
      <c r="AA287" s="1">
        <v>745.634521484375</v>
      </c>
      <c r="AB287" s="1">
        <v>644.3056640625</v>
      </c>
      <c r="AC287">
        <v>-9999</v>
      </c>
      <c r="AD287">
        <f t="shared" si="523"/>
        <v>0.38656843430134846</v>
      </c>
      <c r="AE287">
        <f t="shared" si="524"/>
        <v>0.13589614550055187</v>
      </c>
      <c r="AF287" s="1">
        <v>-1</v>
      </c>
      <c r="AG287" s="1">
        <v>0.87</v>
      </c>
      <c r="AH287" s="1">
        <v>0.92</v>
      </c>
      <c r="AI287" s="1">
        <v>9.8834075927734375</v>
      </c>
      <c r="AJ287">
        <f t="shared" si="525"/>
        <v>0.87494170379638658</v>
      </c>
      <c r="AK287">
        <f t="shared" si="526"/>
        <v>1.0852323277774613E-2</v>
      </c>
      <c r="AL287">
        <f t="shared" si="527"/>
        <v>0.35154485840562549</v>
      </c>
      <c r="AM287">
        <f t="shared" si="528"/>
        <v>1.63017369160173</v>
      </c>
      <c r="AN287">
        <f t="shared" si="529"/>
        <v>-1</v>
      </c>
      <c r="AO287" s="1">
        <v>2000.805908203125</v>
      </c>
      <c r="AP287" s="1">
        <v>0.5</v>
      </c>
      <c r="AQ287">
        <f t="shared" si="530"/>
        <v>118.94911681188368</v>
      </c>
      <c r="AR287">
        <f t="shared" si="531"/>
        <v>1.5929676804325892</v>
      </c>
      <c r="AS287">
        <f t="shared" si="532"/>
        <v>1.6014385342519959</v>
      </c>
      <c r="AT287">
        <f t="shared" si="533"/>
        <v>22.242164611816406</v>
      </c>
      <c r="AU287" s="1">
        <v>1.5133333</v>
      </c>
      <c r="AV287">
        <f t="shared" si="534"/>
        <v>5.3043614044497014</v>
      </c>
      <c r="AW287" s="1">
        <v>1</v>
      </c>
      <c r="AX287">
        <f t="shared" si="535"/>
        <v>10.608722808899403</v>
      </c>
      <c r="AY287" s="1">
        <v>18.144889831542969</v>
      </c>
      <c r="AZ287" s="1">
        <v>22.242164611816406</v>
      </c>
      <c r="BA287" s="1">
        <v>17.017671585083008</v>
      </c>
      <c r="BB287" s="1">
        <v>1200.0916748046875</v>
      </c>
      <c r="BC287" s="1">
        <v>1190.063720703125</v>
      </c>
      <c r="BD287" s="1">
        <v>12.364888191223145</v>
      </c>
      <c r="BE287" s="1">
        <v>13.157301902770996</v>
      </c>
      <c r="BF287" s="1">
        <v>49.074817657470703</v>
      </c>
      <c r="BG287" s="1">
        <v>52.219818115234375</v>
      </c>
      <c r="BH287" s="1">
        <v>300.21853637695312</v>
      </c>
      <c r="BI287" s="1">
        <v>2000.805908203125</v>
      </c>
      <c r="BJ287" s="1">
        <v>1.1140798330307007</v>
      </c>
      <c r="BK287" s="1">
        <v>82.958648681640625</v>
      </c>
      <c r="BL287" s="1">
        <v>-2.0819659233093262</v>
      </c>
      <c r="BM287" s="1">
        <v>2.0142994821071625E-2</v>
      </c>
      <c r="BN287" s="1">
        <v>1</v>
      </c>
      <c r="BO287" s="1">
        <v>-1.355140209197998</v>
      </c>
      <c r="BP287" s="1">
        <v>7.355140209197998</v>
      </c>
      <c r="BQ287" s="1">
        <v>1</v>
      </c>
      <c r="BR287" s="1">
        <v>0</v>
      </c>
      <c r="BS287" s="1">
        <v>0.15999999642372131</v>
      </c>
      <c r="BT287" s="1">
        <v>111115</v>
      </c>
      <c r="BU287">
        <f t="shared" si="536"/>
        <v>1.9838229712975528</v>
      </c>
      <c r="BV287">
        <f t="shared" si="537"/>
        <v>1.5929676804325892E-3</v>
      </c>
      <c r="BW287">
        <f t="shared" si="538"/>
        <v>295.39216461181638</v>
      </c>
      <c r="BX287">
        <f t="shared" si="539"/>
        <v>291.29488983154295</v>
      </c>
      <c r="BY287">
        <f t="shared" si="540"/>
        <v>320.12893815706047</v>
      </c>
      <c r="BZ287">
        <f t="shared" si="541"/>
        <v>0.72355344646137776</v>
      </c>
      <c r="CA287">
        <f t="shared" si="542"/>
        <v>2.6929505204022566</v>
      </c>
      <c r="CB287">
        <f t="shared" si="543"/>
        <v>32.461359523063528</v>
      </c>
      <c r="CC287">
        <f t="shared" si="544"/>
        <v>19.304057620292532</v>
      </c>
      <c r="CD287">
        <f t="shared" si="545"/>
        <v>20.193527221679688</v>
      </c>
      <c r="CE287">
        <f t="shared" si="546"/>
        <v>2.3748836351944593</v>
      </c>
      <c r="CF287">
        <f t="shared" si="547"/>
        <v>8.0637614350999046E-2</v>
      </c>
      <c r="CG287">
        <f t="shared" si="548"/>
        <v>1.0915119861502607</v>
      </c>
      <c r="CH287">
        <f t="shared" si="549"/>
        <v>1.2833716490441986</v>
      </c>
      <c r="CI287">
        <f t="shared" si="550"/>
        <v>5.0453637307797963E-2</v>
      </c>
      <c r="CJ287">
        <f t="shared" si="551"/>
        <v>66.524138955212848</v>
      </c>
      <c r="CK287">
        <f t="shared" si="552"/>
        <v>0.67382539877668601</v>
      </c>
      <c r="CL287">
        <f t="shared" si="553"/>
        <v>39.60668375991164</v>
      </c>
      <c r="CM287">
        <f t="shared" si="554"/>
        <v>1187.7734133282681</v>
      </c>
      <c r="CN287">
        <f t="shared" si="555"/>
        <v>6.0014747864801802E-3</v>
      </c>
      <c r="CO287">
        <f t="shared" si="556"/>
        <v>0</v>
      </c>
      <c r="CP287">
        <f t="shared" si="557"/>
        <v>1750.5885302891188</v>
      </c>
      <c r="CQ287">
        <f t="shared" si="558"/>
        <v>288.23876953125</v>
      </c>
      <c r="CR287">
        <f t="shared" si="559"/>
        <v>0.13589614550055187</v>
      </c>
      <c r="CS287">
        <v>-9999</v>
      </c>
    </row>
    <row r="288" spans="1:97" x14ac:dyDescent="0.2">
      <c r="A288" t="s">
        <v>125</v>
      </c>
      <c r="B288" t="s">
        <v>127</v>
      </c>
      <c r="C288" t="s">
        <v>279</v>
      </c>
      <c r="D288">
        <v>2</v>
      </c>
      <c r="E288">
        <v>10</v>
      </c>
      <c r="F288" t="s">
        <v>187</v>
      </c>
      <c r="G288" t="s">
        <v>135</v>
      </c>
      <c r="H288" t="s">
        <v>399</v>
      </c>
      <c r="I288">
        <v>1</v>
      </c>
      <c r="J288" s="8">
        <v>20130622</v>
      </c>
      <c r="K288" t="s">
        <v>160</v>
      </c>
      <c r="L288" t="s">
        <v>140</v>
      </c>
      <c r="M288" t="s">
        <v>143</v>
      </c>
      <c r="N288">
        <v>0</v>
      </c>
      <c r="O288" s="1">
        <v>8</v>
      </c>
      <c r="P288" s="1" t="s">
        <v>407</v>
      </c>
      <c r="Q288" s="1">
        <v>4077.4999996209517</v>
      </c>
      <c r="R288" s="1">
        <v>0</v>
      </c>
      <c r="S288">
        <f t="shared" si="520"/>
        <v>17.487886243357547</v>
      </c>
      <c r="T288">
        <f t="shared" si="521"/>
        <v>8.2379745891702355E-2</v>
      </c>
      <c r="U288">
        <f t="shared" si="522"/>
        <v>819.09298308340021</v>
      </c>
      <c r="V288" s="1">
        <v>8</v>
      </c>
      <c r="W288" s="1">
        <v>8</v>
      </c>
      <c r="X288" s="1">
        <v>0</v>
      </c>
      <c r="Y288" s="1">
        <v>0</v>
      </c>
      <c r="Z288" s="1">
        <v>458.074951171875</v>
      </c>
      <c r="AA288" s="1">
        <v>763.6033935546875</v>
      </c>
      <c r="AB288" s="1">
        <v>650.125244140625</v>
      </c>
      <c r="AC288">
        <v>-9999</v>
      </c>
      <c r="AD288">
        <f t="shared" si="523"/>
        <v>0.40011404475369355</v>
      </c>
      <c r="AE288">
        <f t="shared" si="524"/>
        <v>0.14860875471729482</v>
      </c>
      <c r="AF288" s="1">
        <v>-1</v>
      </c>
      <c r="AG288" s="1">
        <v>0.87</v>
      </c>
      <c r="AH288" s="1">
        <v>0.92</v>
      </c>
      <c r="AI288" s="1">
        <v>9.8834075927734375</v>
      </c>
      <c r="AJ288">
        <f t="shared" si="525"/>
        <v>0.87494170379638658</v>
      </c>
      <c r="AK288">
        <f t="shared" si="526"/>
        <v>1.0558054767158055E-2</v>
      </c>
      <c r="AL288">
        <f t="shared" si="527"/>
        <v>0.3714159916800146</v>
      </c>
      <c r="AM288">
        <f t="shared" si="528"/>
        <v>1.666983517874512</v>
      </c>
      <c r="AN288">
        <f t="shared" si="529"/>
        <v>-1</v>
      </c>
      <c r="AO288" s="1">
        <v>2001.35546875</v>
      </c>
      <c r="AP288" s="1">
        <v>0.5</v>
      </c>
      <c r="AQ288">
        <f t="shared" si="530"/>
        <v>130.11211878378589</v>
      </c>
      <c r="AR288">
        <f t="shared" si="531"/>
        <v>1.4768865860203504</v>
      </c>
      <c r="AS288">
        <f t="shared" si="532"/>
        <v>1.4658805560979176</v>
      </c>
      <c r="AT288">
        <f t="shared" si="533"/>
        <v>21.47722053527832</v>
      </c>
      <c r="AU288" s="1">
        <v>1.5133333</v>
      </c>
      <c r="AV288">
        <f t="shared" si="534"/>
        <v>5.3043614044497014</v>
      </c>
      <c r="AW288" s="1">
        <v>1</v>
      </c>
      <c r="AX288">
        <f t="shared" si="535"/>
        <v>10.608722808899403</v>
      </c>
      <c r="AY288" s="1">
        <v>16.33073616027832</v>
      </c>
      <c r="AZ288" s="1">
        <v>21.47722053527832</v>
      </c>
      <c r="BA288" s="1">
        <v>14.670680046081543</v>
      </c>
      <c r="BB288" s="1">
        <v>1199.7139892578125</v>
      </c>
      <c r="BC288" s="1">
        <v>1190.0120849609375</v>
      </c>
      <c r="BD288" s="1">
        <v>12.573295593261719</v>
      </c>
      <c r="BE288" s="1">
        <v>13.30790901184082</v>
      </c>
      <c r="BF288" s="1">
        <v>55.979900360107422</v>
      </c>
      <c r="BG288" s="1">
        <v>59.2506103515625</v>
      </c>
      <c r="BH288" s="1">
        <v>300.19573974609375</v>
      </c>
      <c r="BI288" s="1">
        <v>2001.35546875</v>
      </c>
      <c r="BJ288" s="1">
        <v>1.4885860681533813</v>
      </c>
      <c r="BK288" s="1">
        <v>82.972930908203125</v>
      </c>
      <c r="BL288" s="1">
        <v>-0.53679990768432617</v>
      </c>
      <c r="BM288" s="1">
        <v>3.7798367440700531E-2</v>
      </c>
      <c r="BN288" s="1">
        <v>0.5</v>
      </c>
      <c r="BO288" s="1">
        <v>-1.355140209197998</v>
      </c>
      <c r="BP288" s="1">
        <v>7.355140209197998</v>
      </c>
      <c r="BQ288" s="1">
        <v>1</v>
      </c>
      <c r="BR288" s="1">
        <v>0</v>
      </c>
      <c r="BS288" s="1">
        <v>0.15999999642372131</v>
      </c>
      <c r="BT288" s="1">
        <v>111115</v>
      </c>
      <c r="BU288">
        <f t="shared" si="536"/>
        <v>1.9836723327643273</v>
      </c>
      <c r="BV288">
        <f t="shared" si="537"/>
        <v>1.4768865860203505E-3</v>
      </c>
      <c r="BW288">
        <f t="shared" si="538"/>
        <v>294.6272205352783</v>
      </c>
      <c r="BX288">
        <f t="shared" si="539"/>
        <v>289.4807361602783</v>
      </c>
      <c r="BY288">
        <f t="shared" si="540"/>
        <v>320.21686784259509</v>
      </c>
      <c r="BZ288">
        <f t="shared" si="541"/>
        <v>0.70448023934624526</v>
      </c>
      <c r="CA288">
        <f t="shared" si="542"/>
        <v>2.5700767710700396</v>
      </c>
      <c r="CB288">
        <f t="shared" si="543"/>
        <v>30.974882325338577</v>
      </c>
      <c r="CC288">
        <f t="shared" si="544"/>
        <v>17.666973313497756</v>
      </c>
      <c r="CD288">
        <f t="shared" si="545"/>
        <v>18.90397834777832</v>
      </c>
      <c r="CE288">
        <f t="shared" si="546"/>
        <v>2.1920016444788755</v>
      </c>
      <c r="CF288">
        <f t="shared" si="547"/>
        <v>8.174497295800337E-2</v>
      </c>
      <c r="CG288">
        <f t="shared" si="548"/>
        <v>1.1041962149721221</v>
      </c>
      <c r="CH288">
        <f t="shared" si="549"/>
        <v>1.0878054295067534</v>
      </c>
      <c r="CI288">
        <f t="shared" si="550"/>
        <v>5.1147261787750371E-2</v>
      </c>
      <c r="CJ288">
        <f t="shared" si="551"/>
        <v>67.962545492772961</v>
      </c>
      <c r="CK288">
        <f t="shared" si="552"/>
        <v>0.68830644111508088</v>
      </c>
      <c r="CL288">
        <f t="shared" si="553"/>
        <v>42.121531242115161</v>
      </c>
      <c r="CM288">
        <f t="shared" si="554"/>
        <v>1187.7866854615061</v>
      </c>
      <c r="CN288">
        <f t="shared" si="555"/>
        <v>6.201589525916716E-3</v>
      </c>
      <c r="CO288">
        <f t="shared" si="556"/>
        <v>0</v>
      </c>
      <c r="CP288">
        <f t="shared" si="557"/>
        <v>1751.0693637303409</v>
      </c>
      <c r="CQ288">
        <f t="shared" si="558"/>
        <v>305.5284423828125</v>
      </c>
      <c r="CR288">
        <f t="shared" si="559"/>
        <v>0.14860875471729482</v>
      </c>
      <c r="CS288">
        <v>-9999</v>
      </c>
    </row>
    <row r="289" spans="1:97" x14ac:dyDescent="0.2">
      <c r="A289" t="s">
        <v>125</v>
      </c>
      <c r="B289" t="s">
        <v>127</v>
      </c>
      <c r="C289" t="s">
        <v>279</v>
      </c>
      <c r="D289">
        <v>2</v>
      </c>
      <c r="E289">
        <v>10</v>
      </c>
      <c r="F289" t="s">
        <v>187</v>
      </c>
      <c r="G289" t="s">
        <v>135</v>
      </c>
      <c r="H289" t="s">
        <v>399</v>
      </c>
      <c r="I289">
        <v>1</v>
      </c>
      <c r="J289" s="8">
        <v>20130622</v>
      </c>
      <c r="K289" t="s">
        <v>160</v>
      </c>
      <c r="L289" t="s">
        <v>140</v>
      </c>
      <c r="M289" t="s">
        <v>143</v>
      </c>
      <c r="N289">
        <v>0</v>
      </c>
      <c r="O289" s="1">
        <v>9</v>
      </c>
      <c r="P289" s="1" t="s">
        <v>408</v>
      </c>
      <c r="Q289" s="1">
        <v>4202.4999996898696</v>
      </c>
      <c r="R289" s="1">
        <v>0</v>
      </c>
      <c r="S289">
        <f t="shared" si="520"/>
        <v>19.482958920019783</v>
      </c>
      <c r="T289">
        <f t="shared" si="521"/>
        <v>8.3393549417445645E-2</v>
      </c>
      <c r="U289">
        <f t="shared" si="522"/>
        <v>1076.6355453979588</v>
      </c>
      <c r="V289" s="1">
        <v>9</v>
      </c>
      <c r="W289" s="1">
        <v>9</v>
      </c>
      <c r="X289" s="1">
        <v>0</v>
      </c>
      <c r="Y289" s="1">
        <v>0</v>
      </c>
      <c r="Z289" s="1">
        <v>463.396728515625</v>
      </c>
      <c r="AA289" s="1">
        <v>791.921142578125</v>
      </c>
      <c r="AB289" s="1">
        <v>670.7568359375</v>
      </c>
      <c r="AC289">
        <v>-9999</v>
      </c>
      <c r="AD289">
        <f t="shared" si="523"/>
        <v>0.41484485815466182</v>
      </c>
      <c r="AE289">
        <f t="shared" si="524"/>
        <v>0.15300046952423907</v>
      </c>
      <c r="AF289" s="1">
        <v>-1</v>
      </c>
      <c r="AG289" s="1">
        <v>0.87</v>
      </c>
      <c r="AH289" s="1">
        <v>0.92</v>
      </c>
      <c r="AI289" s="1">
        <v>9.8834075927734375</v>
      </c>
      <c r="AJ289">
        <f t="shared" si="525"/>
        <v>0.87494170379638658</v>
      </c>
      <c r="AK289">
        <f t="shared" si="526"/>
        <v>1.1697957328558481E-2</v>
      </c>
      <c r="AL289">
        <f t="shared" si="527"/>
        <v>0.36881370593533469</v>
      </c>
      <c r="AM289">
        <f t="shared" si="528"/>
        <v>1.7089484967121917</v>
      </c>
      <c r="AN289">
        <f t="shared" si="529"/>
        <v>-1</v>
      </c>
      <c r="AO289" s="1">
        <v>2001.2601318359375</v>
      </c>
      <c r="AP289" s="1">
        <v>0.5</v>
      </c>
      <c r="AQ289">
        <f t="shared" si="530"/>
        <v>133.95083620102898</v>
      </c>
      <c r="AR289">
        <f t="shared" si="531"/>
        <v>1.4774666717359046</v>
      </c>
      <c r="AS289">
        <f t="shared" si="532"/>
        <v>1.4488903445488368</v>
      </c>
      <c r="AT289">
        <f t="shared" si="533"/>
        <v>21.391071319580078</v>
      </c>
      <c r="AU289" s="1">
        <v>1.5133333</v>
      </c>
      <c r="AV289">
        <f t="shared" si="534"/>
        <v>5.3043614044497014</v>
      </c>
      <c r="AW289" s="1">
        <v>1</v>
      </c>
      <c r="AX289">
        <f t="shared" si="535"/>
        <v>10.608722808899403</v>
      </c>
      <c r="AY289" s="1">
        <v>16.28923225402832</v>
      </c>
      <c r="AZ289" s="1">
        <v>21.391071319580078</v>
      </c>
      <c r="BA289" s="1">
        <v>14.669020652770996</v>
      </c>
      <c r="BB289" s="1">
        <v>1500.5018310546875</v>
      </c>
      <c r="BC289" s="1">
        <v>1489.571044921875</v>
      </c>
      <c r="BD289" s="1">
        <v>12.614504814147949</v>
      </c>
      <c r="BE289" s="1">
        <v>13.349353790283203</v>
      </c>
      <c r="BF289" s="1">
        <v>56.313396453857422</v>
      </c>
      <c r="BG289" s="1">
        <v>59.593894958496094</v>
      </c>
      <c r="BH289" s="1">
        <v>300.20477294921875</v>
      </c>
      <c r="BI289" s="1">
        <v>2001.2601318359375</v>
      </c>
      <c r="BJ289" s="1">
        <v>1.2906584739685059</v>
      </c>
      <c r="BK289" s="1">
        <v>82.974853515625</v>
      </c>
      <c r="BL289" s="1">
        <v>-0.44109678268432617</v>
      </c>
      <c r="BM289" s="1">
        <v>4.0522061288356781E-2</v>
      </c>
      <c r="BN289" s="1">
        <v>0.5</v>
      </c>
      <c r="BO289" s="1">
        <v>-1.355140209197998</v>
      </c>
      <c r="BP289" s="1">
        <v>7.355140209197998</v>
      </c>
      <c r="BQ289" s="1">
        <v>1</v>
      </c>
      <c r="BR289" s="1">
        <v>0</v>
      </c>
      <c r="BS289" s="1">
        <v>0.15999999642372131</v>
      </c>
      <c r="BT289" s="1">
        <v>111115</v>
      </c>
      <c r="BU289">
        <f t="shared" si="536"/>
        <v>1.9837320235351903</v>
      </c>
      <c r="BV289">
        <f t="shared" si="537"/>
        <v>1.4774666717359047E-3</v>
      </c>
      <c r="BW289">
        <f t="shared" si="538"/>
        <v>294.54107131958006</v>
      </c>
      <c r="BX289">
        <f t="shared" si="539"/>
        <v>289.4392322540283</v>
      </c>
      <c r="BY289">
        <f t="shared" si="540"/>
        <v>320.20161393668604</v>
      </c>
      <c r="BZ289">
        <f t="shared" si="541"/>
        <v>0.70617677969962556</v>
      </c>
      <c r="CA289">
        <f t="shared" si="542"/>
        <v>2.556551019825839</v>
      </c>
      <c r="CB289">
        <f t="shared" si="543"/>
        <v>30.811154361898506</v>
      </c>
      <c r="CC289">
        <f t="shared" si="544"/>
        <v>17.461800571615303</v>
      </c>
      <c r="CD289">
        <f t="shared" si="545"/>
        <v>18.840151786804199</v>
      </c>
      <c r="CE289">
        <f t="shared" si="546"/>
        <v>2.1832797944715518</v>
      </c>
      <c r="CF289">
        <f t="shared" si="547"/>
        <v>8.2743118403474272E-2</v>
      </c>
      <c r="CG289">
        <f t="shared" si="548"/>
        <v>1.1076606752770022</v>
      </c>
      <c r="CH289">
        <f t="shared" si="549"/>
        <v>1.0756191191945497</v>
      </c>
      <c r="CI289">
        <f t="shared" si="550"/>
        <v>5.1772495461545734E-2</v>
      </c>
      <c r="CJ289">
        <f t="shared" si="551"/>
        <v>89.333676669110659</v>
      </c>
      <c r="CK289">
        <f t="shared" si="552"/>
        <v>0.72278227283508067</v>
      </c>
      <c r="CL289">
        <f t="shared" si="553"/>
        <v>42.498752827197649</v>
      </c>
      <c r="CM289">
        <f t="shared" si="554"/>
        <v>1487.0917648977081</v>
      </c>
      <c r="CN289">
        <f t="shared" si="555"/>
        <v>5.5679244215391223E-3</v>
      </c>
      <c r="CO289">
        <f t="shared" si="556"/>
        <v>0</v>
      </c>
      <c r="CP289">
        <f t="shared" si="557"/>
        <v>1750.9859494883165</v>
      </c>
      <c r="CQ289">
        <f t="shared" si="558"/>
        <v>328.5244140625</v>
      </c>
      <c r="CR289">
        <f t="shared" si="559"/>
        <v>0.15300046952423907</v>
      </c>
      <c r="CS289">
        <v>-9999</v>
      </c>
    </row>
    <row r="290" spans="1:97" x14ac:dyDescent="0.2">
      <c r="A290" t="s">
        <v>125</v>
      </c>
      <c r="B290" t="s">
        <v>127</v>
      </c>
      <c r="C290" t="s">
        <v>279</v>
      </c>
      <c r="D290">
        <v>2</v>
      </c>
      <c r="E290">
        <v>10</v>
      </c>
      <c r="F290" t="s">
        <v>187</v>
      </c>
      <c r="G290" t="s">
        <v>135</v>
      </c>
      <c r="H290" t="s">
        <v>399</v>
      </c>
      <c r="I290">
        <v>2</v>
      </c>
      <c r="J290" s="8">
        <v>20130622</v>
      </c>
      <c r="K290" t="s">
        <v>160</v>
      </c>
      <c r="L290" t="s">
        <v>140</v>
      </c>
      <c r="M290" t="s">
        <v>143</v>
      </c>
      <c r="N290">
        <v>0</v>
      </c>
      <c r="O290" s="1">
        <v>10</v>
      </c>
      <c r="P290" s="1" t="s">
        <v>409</v>
      </c>
      <c r="Q290" s="1">
        <v>4471.4999991385266</v>
      </c>
      <c r="R290" s="1">
        <v>0</v>
      </c>
      <c r="S290">
        <f t="shared" si="520"/>
        <v>-1.6758877711404281</v>
      </c>
      <c r="T290">
        <f t="shared" si="521"/>
        <v>8.8265973053304206E-2</v>
      </c>
      <c r="U290">
        <f t="shared" si="522"/>
        <v>79.869274834955021</v>
      </c>
      <c r="V290" s="1">
        <v>10</v>
      </c>
      <c r="W290" s="1">
        <v>10</v>
      </c>
      <c r="X290" s="1">
        <v>0</v>
      </c>
      <c r="Y290" s="1">
        <v>0</v>
      </c>
      <c r="Z290" s="1">
        <v>430.1845703125</v>
      </c>
      <c r="AA290" s="1">
        <v>582.42572021484375</v>
      </c>
      <c r="AB290" s="1">
        <v>531.36651611328125</v>
      </c>
      <c r="AC290">
        <v>-9999</v>
      </c>
      <c r="AD290">
        <f t="shared" si="523"/>
        <v>0.26139152962919532</v>
      </c>
      <c r="AE290">
        <f t="shared" si="524"/>
        <v>8.7666465146367348E-2</v>
      </c>
      <c r="AF290" s="1">
        <v>-1</v>
      </c>
      <c r="AG290" s="1">
        <v>0.87</v>
      </c>
      <c r="AH290" s="1">
        <v>0.92</v>
      </c>
      <c r="AI290" s="1">
        <v>9.8834075927734375</v>
      </c>
      <c r="AJ290">
        <f t="shared" si="525"/>
        <v>0.87494170379638658</v>
      </c>
      <c r="AK290">
        <f t="shared" si="526"/>
        <v>-3.8608285940357662E-4</v>
      </c>
      <c r="AL290">
        <f t="shared" si="527"/>
        <v>0.33538372597891447</v>
      </c>
      <c r="AM290">
        <f t="shared" si="528"/>
        <v>1.3538972813268286</v>
      </c>
      <c r="AN290">
        <f t="shared" si="529"/>
        <v>-1</v>
      </c>
      <c r="AO290" s="1">
        <v>2000.8519287109375</v>
      </c>
      <c r="AP290" s="1">
        <v>0.5</v>
      </c>
      <c r="AQ290">
        <f t="shared" si="530"/>
        <v>76.735719144683344</v>
      </c>
      <c r="AR290">
        <f t="shared" si="531"/>
        <v>2.0488955666876167</v>
      </c>
      <c r="AS290">
        <f t="shared" si="532"/>
        <v>1.8935279578289919</v>
      </c>
      <c r="AT290">
        <f t="shared" si="533"/>
        <v>24.158443450927734</v>
      </c>
      <c r="AU290" s="1">
        <v>1.5133333</v>
      </c>
      <c r="AV290">
        <f t="shared" si="534"/>
        <v>5.3043614044497014</v>
      </c>
      <c r="AW290" s="1">
        <v>1</v>
      </c>
      <c r="AX290">
        <f t="shared" si="535"/>
        <v>10.608722808899403</v>
      </c>
      <c r="AY290" s="1">
        <v>22.831201553344727</v>
      </c>
      <c r="AZ290" s="1">
        <v>24.158443450927734</v>
      </c>
      <c r="BA290" s="1">
        <v>23.06793212890625</v>
      </c>
      <c r="BB290" s="1">
        <v>50.943939208984375</v>
      </c>
      <c r="BC290" s="1">
        <v>51.735317230224609</v>
      </c>
      <c r="BD290" s="1">
        <v>12.600384712219238</v>
      </c>
      <c r="BE290" s="1">
        <v>13.619163513183594</v>
      </c>
      <c r="BF290" s="1">
        <v>37.460418701171875</v>
      </c>
      <c r="BG290" s="1">
        <v>40.489204406738281</v>
      </c>
      <c r="BH290" s="1">
        <v>300.20584106445312</v>
      </c>
      <c r="BI290" s="1">
        <v>2000.8519287109375</v>
      </c>
      <c r="BJ290" s="1">
        <v>1.3534947633743286</v>
      </c>
      <c r="BK290" s="1">
        <v>82.976509094238281</v>
      </c>
      <c r="BL290" s="1">
        <v>-2.0422244071960449</v>
      </c>
      <c r="BM290" s="1">
        <v>-4.2180575430393219E-2</v>
      </c>
      <c r="BN290" s="1">
        <v>0.5</v>
      </c>
      <c r="BO290" s="1">
        <v>-1.355140209197998</v>
      </c>
      <c r="BP290" s="1">
        <v>7.355140209197998</v>
      </c>
      <c r="BQ290" s="1">
        <v>1</v>
      </c>
      <c r="BR290" s="1">
        <v>0</v>
      </c>
      <c r="BS290" s="1">
        <v>0.15999999642372131</v>
      </c>
      <c r="BT290" s="1">
        <v>111115</v>
      </c>
      <c r="BU290">
        <f t="shared" si="536"/>
        <v>1.9837390815655289</v>
      </c>
      <c r="BV290">
        <f t="shared" si="537"/>
        <v>2.0488955666876168E-3</v>
      </c>
      <c r="BW290">
        <f t="shared" si="538"/>
        <v>297.30844345092771</v>
      </c>
      <c r="BX290">
        <f t="shared" si="539"/>
        <v>295.9812015533447</v>
      </c>
      <c r="BY290">
        <f t="shared" si="540"/>
        <v>320.13630143814589</v>
      </c>
      <c r="BZ290">
        <f t="shared" si="541"/>
        <v>0.75659767397157562</v>
      </c>
      <c r="CA290">
        <f t="shared" si="542"/>
        <v>3.0235986029365884</v>
      </c>
      <c r="CB290">
        <f t="shared" si="543"/>
        <v>36.439211964227368</v>
      </c>
      <c r="CC290">
        <f t="shared" si="544"/>
        <v>22.820048451043775</v>
      </c>
      <c r="CD290">
        <f t="shared" si="545"/>
        <v>23.49482250213623</v>
      </c>
      <c r="CE290">
        <f t="shared" si="546"/>
        <v>2.9052857744753946</v>
      </c>
      <c r="CF290">
        <f t="shared" si="547"/>
        <v>8.7537648273512833E-2</v>
      </c>
      <c r="CG290">
        <f t="shared" si="548"/>
        <v>1.1300706451075966</v>
      </c>
      <c r="CH290">
        <f t="shared" si="549"/>
        <v>1.775215129367798</v>
      </c>
      <c r="CI290">
        <f t="shared" si="550"/>
        <v>5.4776002728541655E-2</v>
      </c>
      <c r="CJ290">
        <f t="shared" si="551"/>
        <v>6.6272736096928622</v>
      </c>
      <c r="CK290">
        <f t="shared" si="552"/>
        <v>1.5438056459484528</v>
      </c>
      <c r="CL290">
        <f t="shared" si="553"/>
        <v>36.297345016958516</v>
      </c>
      <c r="CM290">
        <f t="shared" si="554"/>
        <v>51.948580271572212</v>
      </c>
      <c r="CN290">
        <f t="shared" si="555"/>
        <v>-1.1709709162557006E-2</v>
      </c>
      <c r="CO290">
        <f t="shared" si="556"/>
        <v>0</v>
      </c>
      <c r="CP290">
        <f t="shared" si="557"/>
        <v>1750.6287955506339</v>
      </c>
      <c r="CQ290">
        <f t="shared" si="558"/>
        <v>152.24114990234375</v>
      </c>
      <c r="CR290">
        <f t="shared" si="559"/>
        <v>8.7666465146367348E-2</v>
      </c>
      <c r="CS290">
        <v>-9999</v>
      </c>
    </row>
    <row r="291" spans="1:97" x14ac:dyDescent="0.2">
      <c r="A291" t="s">
        <v>125</v>
      </c>
      <c r="B291" t="s">
        <v>127</v>
      </c>
      <c r="C291" t="s">
        <v>279</v>
      </c>
      <c r="D291">
        <v>2</v>
      </c>
      <c r="E291">
        <v>10</v>
      </c>
      <c r="F291" t="s">
        <v>187</v>
      </c>
      <c r="G291" t="s">
        <v>135</v>
      </c>
      <c r="H291" t="s">
        <v>399</v>
      </c>
      <c r="I291">
        <v>2</v>
      </c>
      <c r="J291" s="8">
        <v>20130622</v>
      </c>
      <c r="K291" t="s">
        <v>160</v>
      </c>
      <c r="L291" t="s">
        <v>140</v>
      </c>
      <c r="M291" t="s">
        <v>143</v>
      </c>
      <c r="N291">
        <v>0</v>
      </c>
      <c r="O291" s="1">
        <v>11</v>
      </c>
      <c r="P291" s="1" t="s">
        <v>410</v>
      </c>
      <c r="Q291" s="1">
        <v>4594.4999995520338</v>
      </c>
      <c r="R291" s="1">
        <v>0</v>
      </c>
      <c r="S291">
        <f t="shared" si="520"/>
        <v>6.7962033304288134</v>
      </c>
      <c r="T291">
        <f t="shared" si="521"/>
        <v>8.7832488621224267E-2</v>
      </c>
      <c r="U291">
        <f t="shared" si="522"/>
        <v>258.68156272552892</v>
      </c>
      <c r="V291" s="1">
        <v>11</v>
      </c>
      <c r="W291" s="1">
        <v>11</v>
      </c>
      <c r="X291" s="1">
        <v>0</v>
      </c>
      <c r="Y291" s="1">
        <v>0</v>
      </c>
      <c r="Z291" s="1">
        <v>424.1748046875</v>
      </c>
      <c r="AA291" s="1">
        <v>595.6474609375</v>
      </c>
      <c r="AB291" s="1">
        <v>530.24658203125</v>
      </c>
      <c r="AC291">
        <v>-9999</v>
      </c>
      <c r="AD291">
        <f t="shared" si="523"/>
        <v>0.28787608022388977</v>
      </c>
      <c r="AE291">
        <f t="shared" si="524"/>
        <v>0.10979796472785162</v>
      </c>
      <c r="AF291" s="1">
        <v>-1</v>
      </c>
      <c r="AG291" s="1">
        <v>0.87</v>
      </c>
      <c r="AH291" s="1">
        <v>0.92</v>
      </c>
      <c r="AI291" s="1">
        <v>9.8834075927734375</v>
      </c>
      <c r="AJ291">
        <f t="shared" si="525"/>
        <v>0.87494170379638658</v>
      </c>
      <c r="AK291">
        <f t="shared" si="526"/>
        <v>4.4567001455334092E-3</v>
      </c>
      <c r="AL291">
        <f t="shared" si="527"/>
        <v>0.38140704376153267</v>
      </c>
      <c r="AM291">
        <f t="shared" si="528"/>
        <v>1.4042499798551875</v>
      </c>
      <c r="AN291">
        <f t="shared" si="529"/>
        <v>-1</v>
      </c>
      <c r="AO291" s="1">
        <v>1999.3582763671875</v>
      </c>
      <c r="AP291" s="1">
        <v>0.5</v>
      </c>
      <c r="AQ291">
        <f t="shared" si="530"/>
        <v>96.035994158535559</v>
      </c>
      <c r="AR291">
        <f t="shared" si="531"/>
        <v>2.1250763190981132</v>
      </c>
      <c r="AS291">
        <f t="shared" si="532"/>
        <v>1.9724823494347212</v>
      </c>
      <c r="AT291">
        <f t="shared" si="533"/>
        <v>24.608560562133789</v>
      </c>
      <c r="AU291" s="1">
        <v>1.5133333</v>
      </c>
      <c r="AV291">
        <f t="shared" si="534"/>
        <v>5.3043614044497014</v>
      </c>
      <c r="AW291" s="1">
        <v>1</v>
      </c>
      <c r="AX291">
        <f t="shared" si="535"/>
        <v>10.608722808899403</v>
      </c>
      <c r="AY291" s="1">
        <v>23.021007537841797</v>
      </c>
      <c r="AZ291" s="1">
        <v>24.608560562133789</v>
      </c>
      <c r="BA291" s="1">
        <v>23.068504333496094</v>
      </c>
      <c r="BB291" s="1">
        <v>399.97671508789062</v>
      </c>
      <c r="BC291" s="1">
        <v>396.1263427734375</v>
      </c>
      <c r="BD291" s="1">
        <v>12.606852531433105</v>
      </c>
      <c r="BE291" s="1">
        <v>13.663481712341309</v>
      </c>
      <c r="BF291" s="1">
        <v>37.051120758056641</v>
      </c>
      <c r="BG291" s="1">
        <v>40.156517028808594</v>
      </c>
      <c r="BH291" s="1">
        <v>300.20065307617188</v>
      </c>
      <c r="BI291" s="1">
        <v>1999.3582763671875</v>
      </c>
      <c r="BJ291" s="1">
        <v>1.3380680084228516</v>
      </c>
      <c r="BK291" s="1">
        <v>82.976112365722656</v>
      </c>
      <c r="BL291" s="1">
        <v>-2.7472720146179199</v>
      </c>
      <c r="BM291" s="1">
        <v>-3.42584028840065E-2</v>
      </c>
      <c r="BN291" s="1">
        <v>0.5</v>
      </c>
      <c r="BO291" s="1">
        <v>-1.355140209197998</v>
      </c>
      <c r="BP291" s="1">
        <v>7.355140209197998</v>
      </c>
      <c r="BQ291" s="1">
        <v>1</v>
      </c>
      <c r="BR291" s="1">
        <v>0</v>
      </c>
      <c r="BS291" s="1">
        <v>0.15999999642372131</v>
      </c>
      <c r="BT291" s="1">
        <v>111115</v>
      </c>
      <c r="BU291">
        <f t="shared" si="536"/>
        <v>1.9837047997038844</v>
      </c>
      <c r="BV291">
        <f t="shared" si="537"/>
        <v>2.1250763190981134E-3</v>
      </c>
      <c r="BW291">
        <f t="shared" si="538"/>
        <v>297.75856056213377</v>
      </c>
      <c r="BX291">
        <f t="shared" si="539"/>
        <v>296.17100753784177</v>
      </c>
      <c r="BY291">
        <f t="shared" si="540"/>
        <v>319.89731706848761</v>
      </c>
      <c r="BZ291">
        <f t="shared" si="541"/>
        <v>0.73327671069668765</v>
      </c>
      <c r="CA291">
        <f t="shared" si="542"/>
        <v>3.1062249433049502</v>
      </c>
      <c r="CB291">
        <f t="shared" si="543"/>
        <v>37.435170855125868</v>
      </c>
      <c r="CC291">
        <f t="shared" si="544"/>
        <v>23.77168914278456</v>
      </c>
      <c r="CD291">
        <f t="shared" si="545"/>
        <v>23.814784049987793</v>
      </c>
      <c r="CE291">
        <f t="shared" si="546"/>
        <v>2.9618142884757623</v>
      </c>
      <c r="CF291">
        <f t="shared" si="547"/>
        <v>8.7111270823267792E-2</v>
      </c>
      <c r="CG291">
        <f t="shared" si="548"/>
        <v>1.133742593870229</v>
      </c>
      <c r="CH291">
        <f t="shared" si="549"/>
        <v>1.8280716946055333</v>
      </c>
      <c r="CI291">
        <f t="shared" si="550"/>
        <v>5.4508885056125195E-2</v>
      </c>
      <c r="CJ291">
        <f t="shared" si="551"/>
        <v>21.464390415654218</v>
      </c>
      <c r="CK291">
        <f t="shared" si="552"/>
        <v>0.65302792264305576</v>
      </c>
      <c r="CL291">
        <f t="shared" si="553"/>
        <v>35.36920113431632</v>
      </c>
      <c r="CM291">
        <f t="shared" si="554"/>
        <v>395.26150026021975</v>
      </c>
      <c r="CN291">
        <f t="shared" si="555"/>
        <v>6.0814494299443744E-3</v>
      </c>
      <c r="CO291">
        <f t="shared" si="556"/>
        <v>0</v>
      </c>
      <c r="CP291">
        <f t="shared" si="557"/>
        <v>1749.3219368241139</v>
      </c>
      <c r="CQ291">
        <f t="shared" si="558"/>
        <v>171.47265625</v>
      </c>
      <c r="CR291">
        <f t="shared" si="559"/>
        <v>0.10979796472785162</v>
      </c>
      <c r="CS291">
        <v>-9999</v>
      </c>
    </row>
    <row r="292" spans="1:97" x14ac:dyDescent="0.2">
      <c r="A292" t="s">
        <v>125</v>
      </c>
      <c r="B292" t="s">
        <v>127</v>
      </c>
      <c r="C292" t="s">
        <v>279</v>
      </c>
      <c r="D292">
        <v>2</v>
      </c>
      <c r="E292">
        <v>10</v>
      </c>
      <c r="F292" t="s">
        <v>187</v>
      </c>
      <c r="G292" t="s">
        <v>135</v>
      </c>
      <c r="H292" t="s">
        <v>399</v>
      </c>
      <c r="I292">
        <v>2</v>
      </c>
      <c r="J292" s="8">
        <v>20130622</v>
      </c>
      <c r="K292" t="s">
        <v>160</v>
      </c>
      <c r="L292" t="s">
        <v>140</v>
      </c>
      <c r="M292" t="s">
        <v>143</v>
      </c>
      <c r="N292">
        <v>0</v>
      </c>
      <c r="O292" s="1">
        <v>12</v>
      </c>
      <c r="P292" s="1" t="s">
        <v>411</v>
      </c>
      <c r="Q292" s="1">
        <v>4711.9999987594783</v>
      </c>
      <c r="R292" s="1">
        <v>0</v>
      </c>
      <c r="S292">
        <f t="shared" si="520"/>
        <v>3.3782794103345819</v>
      </c>
      <c r="T292">
        <f t="shared" si="521"/>
        <v>8.7288105199384097E-2</v>
      </c>
      <c r="U292">
        <f t="shared" si="522"/>
        <v>176.90597875786062</v>
      </c>
      <c r="V292" s="1">
        <v>12</v>
      </c>
      <c r="W292" s="1">
        <v>12</v>
      </c>
      <c r="X292" s="1">
        <v>0</v>
      </c>
      <c r="Y292" s="1">
        <v>0</v>
      </c>
      <c r="Z292" s="1">
        <v>426.70703125</v>
      </c>
      <c r="AA292" s="1">
        <v>587.552734375</v>
      </c>
      <c r="AB292" s="1">
        <v>525.7657470703125</v>
      </c>
      <c r="AC292">
        <v>-9999</v>
      </c>
      <c r="AD292">
        <f t="shared" si="523"/>
        <v>0.27375534775801375</v>
      </c>
      <c r="AE292">
        <f t="shared" si="524"/>
        <v>0.10515990087325938</v>
      </c>
      <c r="AF292" s="1">
        <v>-1</v>
      </c>
      <c r="AG292" s="1">
        <v>0.87</v>
      </c>
      <c r="AH292" s="1">
        <v>0.92</v>
      </c>
      <c r="AI292" s="1">
        <v>9.8834075927734375</v>
      </c>
      <c r="AJ292">
        <f t="shared" si="525"/>
        <v>0.87494170379638658</v>
      </c>
      <c r="AK292">
        <f t="shared" si="526"/>
        <v>2.5026658535123717E-3</v>
      </c>
      <c r="AL292">
        <f t="shared" si="527"/>
        <v>0.38413825240124827</v>
      </c>
      <c r="AM292">
        <f t="shared" si="528"/>
        <v>1.3769464558711793</v>
      </c>
      <c r="AN292">
        <f t="shared" si="529"/>
        <v>-1</v>
      </c>
      <c r="AO292" s="1">
        <v>1999.5003662109375</v>
      </c>
      <c r="AP292" s="1">
        <v>0.5</v>
      </c>
      <c r="AQ292">
        <f t="shared" si="530"/>
        <v>91.985797492709708</v>
      </c>
      <c r="AR292">
        <f t="shared" si="531"/>
        <v>2.1525148917786057</v>
      </c>
      <c r="AS292">
        <f t="shared" si="532"/>
        <v>2.0098001108275092</v>
      </c>
      <c r="AT292">
        <f t="shared" si="533"/>
        <v>24.820425033569336</v>
      </c>
      <c r="AU292" s="1">
        <v>1.5133333</v>
      </c>
      <c r="AV292">
        <f t="shared" si="534"/>
        <v>5.3043614044497014</v>
      </c>
      <c r="AW292" s="1">
        <v>1</v>
      </c>
      <c r="AX292">
        <f t="shared" si="535"/>
        <v>10.608722808899403</v>
      </c>
      <c r="AY292" s="1">
        <v>23.099617004394531</v>
      </c>
      <c r="AZ292" s="1">
        <v>24.820425033569336</v>
      </c>
      <c r="BA292" s="1">
        <v>23.064109802246094</v>
      </c>
      <c r="BB292" s="1">
        <v>249.67390441894531</v>
      </c>
      <c r="BC292" s="1">
        <v>247.70210266113281</v>
      </c>
      <c r="BD292" s="1">
        <v>12.620299339294434</v>
      </c>
      <c r="BE292" s="1">
        <v>13.690545082092285</v>
      </c>
      <c r="BF292" s="1">
        <v>36.914867401123047</v>
      </c>
      <c r="BG292" s="1">
        <v>40.045379638671875</v>
      </c>
      <c r="BH292" s="1">
        <v>300.1998291015625</v>
      </c>
      <c r="BI292" s="1">
        <v>1999.5003662109375</v>
      </c>
      <c r="BJ292" s="1">
        <v>1.287128210067749</v>
      </c>
      <c r="BK292" s="1">
        <v>82.9765625</v>
      </c>
      <c r="BL292" s="1">
        <v>-2.3371615409851074</v>
      </c>
      <c r="BM292" s="1">
        <v>-3.2131709158420563E-2</v>
      </c>
      <c r="BN292" s="1">
        <v>0.5</v>
      </c>
      <c r="BO292" s="1">
        <v>-1.355140209197998</v>
      </c>
      <c r="BP292" s="1">
        <v>7.355140209197998</v>
      </c>
      <c r="BQ292" s="1">
        <v>1</v>
      </c>
      <c r="BR292" s="1">
        <v>0</v>
      </c>
      <c r="BS292" s="1">
        <v>0.15999999642372131</v>
      </c>
      <c r="BT292" s="1">
        <v>111115</v>
      </c>
      <c r="BU292">
        <f t="shared" si="536"/>
        <v>1.9836993549376234</v>
      </c>
      <c r="BV292">
        <f t="shared" si="537"/>
        <v>2.1525148917786057E-3</v>
      </c>
      <c r="BW292">
        <f t="shared" si="538"/>
        <v>297.97042503356931</v>
      </c>
      <c r="BX292">
        <f t="shared" si="539"/>
        <v>296.24961700439451</v>
      </c>
      <c r="BY292">
        <f t="shared" si="540"/>
        <v>319.92005144297946</v>
      </c>
      <c r="BZ292">
        <f t="shared" si="541"/>
        <v>0.72363918910556169</v>
      </c>
      <c r="CA292">
        <f t="shared" si="542"/>
        <v>3.1457944804908071</v>
      </c>
      <c r="CB292">
        <f t="shared" si="543"/>
        <v>37.911843847361197</v>
      </c>
      <c r="CC292">
        <f t="shared" si="544"/>
        <v>24.221298765268912</v>
      </c>
      <c r="CD292">
        <f t="shared" si="545"/>
        <v>23.960021018981934</v>
      </c>
      <c r="CE292">
        <f t="shared" si="546"/>
        <v>2.9877894899471968</v>
      </c>
      <c r="CF292">
        <f t="shared" si="547"/>
        <v>8.6575763619846674E-2</v>
      </c>
      <c r="CG292">
        <f t="shared" si="548"/>
        <v>1.1359943696632981</v>
      </c>
      <c r="CH292">
        <f t="shared" si="549"/>
        <v>1.8517951202838987</v>
      </c>
      <c r="CI292">
        <f t="shared" si="550"/>
        <v>5.4173403967519726E-2</v>
      </c>
      <c r="CJ292">
        <f t="shared" si="551"/>
        <v>14.679050003025296</v>
      </c>
      <c r="CK292">
        <f t="shared" si="552"/>
        <v>0.71418844191191888</v>
      </c>
      <c r="CL292">
        <f t="shared" si="553"/>
        <v>34.954659476352269</v>
      </c>
      <c r="CM292">
        <f t="shared" si="554"/>
        <v>247.27220386123903</v>
      </c>
      <c r="CN292">
        <f t="shared" si="555"/>
        <v>4.7755713970375636E-3</v>
      </c>
      <c r="CO292">
        <f t="shared" si="556"/>
        <v>0</v>
      </c>
      <c r="CP292">
        <f t="shared" si="557"/>
        <v>1749.4462571540967</v>
      </c>
      <c r="CQ292">
        <f t="shared" si="558"/>
        <v>160.845703125</v>
      </c>
      <c r="CR292">
        <f t="shared" si="559"/>
        <v>0.10515990087325938</v>
      </c>
      <c r="CS292">
        <v>-9999</v>
      </c>
    </row>
    <row r="293" spans="1:97" x14ac:dyDescent="0.2">
      <c r="A293" t="s">
        <v>125</v>
      </c>
      <c r="B293" t="s">
        <v>127</v>
      </c>
      <c r="C293" t="s">
        <v>279</v>
      </c>
      <c r="D293">
        <v>2</v>
      </c>
      <c r="E293">
        <v>10</v>
      </c>
      <c r="F293" t="s">
        <v>187</v>
      </c>
      <c r="G293" t="s">
        <v>135</v>
      </c>
      <c r="H293" t="s">
        <v>399</v>
      </c>
      <c r="I293">
        <v>2</v>
      </c>
      <c r="J293" s="8">
        <v>20130622</v>
      </c>
      <c r="K293" t="s">
        <v>160</v>
      </c>
      <c r="L293" t="s">
        <v>140</v>
      </c>
      <c r="M293" t="s">
        <v>143</v>
      </c>
      <c r="N293">
        <v>0</v>
      </c>
      <c r="O293" s="1">
        <v>13</v>
      </c>
      <c r="P293" s="1" t="s">
        <v>412</v>
      </c>
      <c r="Q293" s="1">
        <v>4830.4999991385266</v>
      </c>
      <c r="R293" s="1">
        <v>0</v>
      </c>
      <c r="S293">
        <f t="shared" si="520"/>
        <v>-0.39277813569241993</v>
      </c>
      <c r="T293">
        <f t="shared" si="521"/>
        <v>8.6348255403983221E-2</v>
      </c>
      <c r="U293">
        <f t="shared" si="522"/>
        <v>103.40535608279866</v>
      </c>
      <c r="V293" s="1">
        <v>13</v>
      </c>
      <c r="W293" s="1">
        <v>13</v>
      </c>
      <c r="X293" s="1">
        <v>0</v>
      </c>
      <c r="Y293" s="1">
        <v>0</v>
      </c>
      <c r="Z293" s="1">
        <v>427.304931640625</v>
      </c>
      <c r="AA293" s="1">
        <v>581.333984375</v>
      </c>
      <c r="AB293" s="1">
        <v>522.89312744140625</v>
      </c>
      <c r="AC293">
        <v>-9999</v>
      </c>
      <c r="AD293">
        <f t="shared" si="523"/>
        <v>0.26495793618529578</v>
      </c>
      <c r="AE293">
        <f t="shared" si="524"/>
        <v>0.10052888443538065</v>
      </c>
      <c r="AF293" s="1">
        <v>-1</v>
      </c>
      <c r="AG293" s="1">
        <v>0.87</v>
      </c>
      <c r="AH293" s="1">
        <v>0.92</v>
      </c>
      <c r="AI293" s="1">
        <v>9.8834075927734375</v>
      </c>
      <c r="AJ293">
        <f t="shared" si="525"/>
        <v>0.87494170379638658</v>
      </c>
      <c r="AK293">
        <f t="shared" si="526"/>
        <v>3.4730126404576475E-4</v>
      </c>
      <c r="AL293">
        <f t="shared" si="527"/>
        <v>0.3794145058749126</v>
      </c>
      <c r="AM293">
        <f t="shared" si="528"/>
        <v>1.3604663586328969</v>
      </c>
      <c r="AN293">
        <f t="shared" si="529"/>
        <v>-1</v>
      </c>
      <c r="AO293" s="1">
        <v>1998.3056640625</v>
      </c>
      <c r="AP293" s="1">
        <v>0.5</v>
      </c>
      <c r="AQ293">
        <f t="shared" si="530"/>
        <v>87.88239914895513</v>
      </c>
      <c r="AR293">
        <f t="shared" si="531"/>
        <v>2.1736845000115825</v>
      </c>
      <c r="AS293">
        <f t="shared" si="532"/>
        <v>2.0508602476800792</v>
      </c>
      <c r="AT293">
        <f t="shared" si="533"/>
        <v>25.053594589233398</v>
      </c>
      <c r="AU293" s="1">
        <v>1.5133333</v>
      </c>
      <c r="AV293">
        <f t="shared" si="534"/>
        <v>5.3043614044497014</v>
      </c>
      <c r="AW293" s="1">
        <v>1</v>
      </c>
      <c r="AX293">
        <f t="shared" si="535"/>
        <v>10.608722808899403</v>
      </c>
      <c r="AY293" s="1">
        <v>23.170566558837891</v>
      </c>
      <c r="AZ293" s="1">
        <v>25.053594589233398</v>
      </c>
      <c r="BA293" s="1">
        <v>23.066669464111328</v>
      </c>
      <c r="BB293" s="1">
        <v>100.11746215820312</v>
      </c>
      <c r="BC293" s="1">
        <v>100.20565795898438</v>
      </c>
      <c r="BD293" s="1">
        <v>12.646111488342285</v>
      </c>
      <c r="BE293" s="1">
        <v>13.726789474487305</v>
      </c>
      <c r="BF293" s="1">
        <v>36.831687927246094</v>
      </c>
      <c r="BG293" s="1">
        <v>39.979148864746094</v>
      </c>
      <c r="BH293" s="1">
        <v>300.21475219726562</v>
      </c>
      <c r="BI293" s="1">
        <v>1998.3056640625</v>
      </c>
      <c r="BJ293" s="1">
        <v>1.4862111806869507</v>
      </c>
      <c r="BK293" s="1">
        <v>82.975807189941406</v>
      </c>
      <c r="BL293" s="1">
        <v>-1.9034152030944824</v>
      </c>
      <c r="BM293" s="1">
        <v>-3.1343974173069E-2</v>
      </c>
      <c r="BN293" s="1">
        <v>0.5</v>
      </c>
      <c r="BO293" s="1">
        <v>-1.355140209197998</v>
      </c>
      <c r="BP293" s="1">
        <v>7.355140209197998</v>
      </c>
      <c r="BQ293" s="1">
        <v>1</v>
      </c>
      <c r="BR293" s="1">
        <v>0</v>
      </c>
      <c r="BS293" s="1">
        <v>0.15999999642372131</v>
      </c>
      <c r="BT293" s="1">
        <v>111115</v>
      </c>
      <c r="BU293">
        <f t="shared" si="536"/>
        <v>1.9837979657043534</v>
      </c>
      <c r="BV293">
        <f t="shared" si="537"/>
        <v>2.1736845000115824E-3</v>
      </c>
      <c r="BW293">
        <f t="shared" si="538"/>
        <v>298.20359458923338</v>
      </c>
      <c r="BX293">
        <f t="shared" si="539"/>
        <v>296.32056655883787</v>
      </c>
      <c r="BY293">
        <f t="shared" si="540"/>
        <v>319.72889910350204</v>
      </c>
      <c r="BZ293">
        <f t="shared" si="541"/>
        <v>0.71304241480236952</v>
      </c>
      <c r="CA293">
        <f t="shared" si="542"/>
        <v>3.189851684452055</v>
      </c>
      <c r="CB293">
        <f t="shared" si="543"/>
        <v>38.443153401932065</v>
      </c>
      <c r="CC293">
        <f t="shared" si="544"/>
        <v>24.71636392744476</v>
      </c>
      <c r="CD293">
        <f t="shared" si="545"/>
        <v>24.112080574035645</v>
      </c>
      <c r="CE293">
        <f t="shared" si="546"/>
        <v>3.0151981157092989</v>
      </c>
      <c r="CF293">
        <f t="shared" si="547"/>
        <v>8.565110985287068E-2</v>
      </c>
      <c r="CG293">
        <f t="shared" si="548"/>
        <v>1.1389914367719758</v>
      </c>
      <c r="CH293">
        <f t="shared" si="549"/>
        <v>1.8762066789373231</v>
      </c>
      <c r="CI293">
        <f t="shared" si="550"/>
        <v>5.3594144331610791E-2</v>
      </c>
      <c r="CJ293">
        <f t="shared" si="551"/>
        <v>8.5801428887335369</v>
      </c>
      <c r="CK293">
        <f t="shared" si="552"/>
        <v>1.0319313119537019</v>
      </c>
      <c r="CL293">
        <f t="shared" si="553"/>
        <v>34.51769829137924</v>
      </c>
      <c r="CM293">
        <f t="shared" si="554"/>
        <v>100.25564045854973</v>
      </c>
      <c r="CN293">
        <f t="shared" si="555"/>
        <v>-1.3523226345441162E-3</v>
      </c>
      <c r="CO293">
        <f t="shared" si="556"/>
        <v>0</v>
      </c>
      <c r="CP293">
        <f t="shared" si="557"/>
        <v>1748.4009624208134</v>
      </c>
      <c r="CQ293">
        <f t="shared" si="558"/>
        <v>154.029052734375</v>
      </c>
      <c r="CR293">
        <f t="shared" si="559"/>
        <v>0.10052888443538065</v>
      </c>
      <c r="CS293">
        <v>-9999</v>
      </c>
    </row>
    <row r="294" spans="1:97" x14ac:dyDescent="0.2">
      <c r="A294" t="s">
        <v>125</v>
      </c>
      <c r="B294" t="s">
        <v>127</v>
      </c>
      <c r="C294" t="s">
        <v>279</v>
      </c>
      <c r="D294">
        <v>2</v>
      </c>
      <c r="E294">
        <v>10</v>
      </c>
      <c r="F294" t="s">
        <v>187</v>
      </c>
      <c r="G294" t="s">
        <v>135</v>
      </c>
      <c r="H294" t="s">
        <v>399</v>
      </c>
      <c r="I294">
        <v>2</v>
      </c>
      <c r="J294" s="8">
        <v>20130622</v>
      </c>
      <c r="K294" t="s">
        <v>160</v>
      </c>
      <c r="L294" t="s">
        <v>140</v>
      </c>
      <c r="M294" t="s">
        <v>143</v>
      </c>
      <c r="N294">
        <v>0</v>
      </c>
      <c r="O294" s="1">
        <v>14</v>
      </c>
      <c r="P294" s="1" t="s">
        <v>413</v>
      </c>
      <c r="Q294" s="1">
        <v>5295.499998931773</v>
      </c>
      <c r="R294" s="1">
        <v>0</v>
      </c>
      <c r="S294">
        <f t="shared" si="520"/>
        <v>18.877924280916744</v>
      </c>
      <c r="T294">
        <f t="shared" si="521"/>
        <v>8.4388493657437197E-2</v>
      </c>
      <c r="U294">
        <f t="shared" si="522"/>
        <v>790.05648951496744</v>
      </c>
      <c r="V294" s="1">
        <v>14</v>
      </c>
      <c r="W294" s="1">
        <v>14</v>
      </c>
      <c r="X294" s="1">
        <v>0</v>
      </c>
      <c r="Y294" s="1">
        <v>0</v>
      </c>
      <c r="Z294" s="1">
        <v>446.723876953125</v>
      </c>
      <c r="AA294" s="1">
        <v>709.62823486328125</v>
      </c>
      <c r="AB294" s="1">
        <v>591.50469970703125</v>
      </c>
      <c r="AC294">
        <v>-9999</v>
      </c>
      <c r="AD294">
        <f t="shared" si="523"/>
        <v>0.37048181708949063</v>
      </c>
      <c r="AE294">
        <f t="shared" si="524"/>
        <v>0.16645833600322849</v>
      </c>
      <c r="AF294" s="1">
        <v>-1</v>
      </c>
      <c r="AG294" s="1">
        <v>0.87</v>
      </c>
      <c r="AH294" s="1">
        <v>0.92</v>
      </c>
      <c r="AI294" s="1">
        <v>9.8834075927734375</v>
      </c>
      <c r="AJ294">
        <f t="shared" si="525"/>
        <v>0.87494170379638658</v>
      </c>
      <c r="AK294">
        <f t="shared" si="526"/>
        <v>1.13689974449453E-2</v>
      </c>
      <c r="AL294">
        <f t="shared" si="527"/>
        <v>0.44930230938437699</v>
      </c>
      <c r="AM294">
        <f t="shared" si="528"/>
        <v>1.58851646727122</v>
      </c>
      <c r="AN294">
        <f t="shared" si="529"/>
        <v>-1</v>
      </c>
      <c r="AO294" s="1">
        <v>1998.3416748046875</v>
      </c>
      <c r="AP294" s="1">
        <v>0.5</v>
      </c>
      <c r="AQ294">
        <f t="shared" si="530"/>
        <v>145.52057976188127</v>
      </c>
      <c r="AR294">
        <f t="shared" si="531"/>
        <v>2.0741345414309253</v>
      </c>
      <c r="AS294">
        <f t="shared" si="532"/>
        <v>2.002768405635472</v>
      </c>
      <c r="AT294">
        <f t="shared" si="533"/>
        <v>24.795442581176758</v>
      </c>
      <c r="AU294" s="1">
        <v>1.5133333</v>
      </c>
      <c r="AV294">
        <f t="shared" si="534"/>
        <v>5.3043614044497014</v>
      </c>
      <c r="AW294" s="1">
        <v>1</v>
      </c>
      <c r="AX294">
        <f t="shared" si="535"/>
        <v>10.608722808899403</v>
      </c>
      <c r="AY294" s="1">
        <v>22.184799194335938</v>
      </c>
      <c r="AZ294" s="1">
        <v>24.795442581176758</v>
      </c>
      <c r="BA294" s="1">
        <v>21.693099975585938</v>
      </c>
      <c r="BB294" s="1">
        <v>1200.369873046875</v>
      </c>
      <c r="BC294" s="1">
        <v>1189.6092529296875</v>
      </c>
      <c r="BD294" s="1">
        <v>12.686689376831055</v>
      </c>
      <c r="BE294" s="1">
        <v>13.717959403991699</v>
      </c>
      <c r="BF294" s="1">
        <v>39.229999542236328</v>
      </c>
      <c r="BG294" s="1">
        <v>42.418914794921875</v>
      </c>
      <c r="BH294" s="1">
        <v>300.19277954101562</v>
      </c>
      <c r="BI294" s="1">
        <v>1998.3416748046875</v>
      </c>
      <c r="BJ294" s="1">
        <v>1.2550748586654663</v>
      </c>
      <c r="BK294" s="1">
        <v>82.981536865234375</v>
      </c>
      <c r="BL294" s="1">
        <v>-2.4559664726257324</v>
      </c>
      <c r="BM294" s="1">
        <v>-1.4550723135471344E-2</v>
      </c>
      <c r="BN294" s="1">
        <v>0.75</v>
      </c>
      <c r="BO294" s="1">
        <v>-1.355140209197998</v>
      </c>
      <c r="BP294" s="1">
        <v>7.355140209197998</v>
      </c>
      <c r="BQ294" s="1">
        <v>1</v>
      </c>
      <c r="BR294" s="1">
        <v>0</v>
      </c>
      <c r="BS294" s="1">
        <v>0.15999999642372131</v>
      </c>
      <c r="BT294" s="1">
        <v>111115</v>
      </c>
      <c r="BU294">
        <f t="shared" si="536"/>
        <v>1.9836527719373889</v>
      </c>
      <c r="BV294">
        <f t="shared" si="537"/>
        <v>2.0741345414309253E-3</v>
      </c>
      <c r="BW294">
        <f t="shared" si="538"/>
        <v>297.94544258117674</v>
      </c>
      <c r="BX294">
        <f t="shared" si="539"/>
        <v>295.33479919433591</v>
      </c>
      <c r="BY294">
        <f t="shared" si="540"/>
        <v>319.73466082212326</v>
      </c>
      <c r="BZ294">
        <f t="shared" si="541"/>
        <v>0.70024775947695717</v>
      </c>
      <c r="CA294">
        <f t="shared" si="542"/>
        <v>3.1411057596335978</v>
      </c>
      <c r="CB294">
        <f t="shared" si="543"/>
        <v>37.853068023250643</v>
      </c>
      <c r="CC294">
        <f t="shared" si="544"/>
        <v>24.135108619258943</v>
      </c>
      <c r="CD294">
        <f t="shared" si="545"/>
        <v>23.490120887756348</v>
      </c>
      <c r="CE294">
        <f t="shared" si="546"/>
        <v>2.9044622114250189</v>
      </c>
      <c r="CF294">
        <f t="shared" si="547"/>
        <v>8.3722511824809262E-2</v>
      </c>
      <c r="CG294">
        <f t="shared" si="548"/>
        <v>1.1383373539981259</v>
      </c>
      <c r="CH294">
        <f t="shared" si="549"/>
        <v>1.7661248574268931</v>
      </c>
      <c r="CI294">
        <f t="shared" si="550"/>
        <v>5.2385999412140706E-2</v>
      </c>
      <c r="CJ294">
        <f t="shared" si="551"/>
        <v>65.560101710303925</v>
      </c>
      <c r="CK294">
        <f t="shared" si="552"/>
        <v>0.66413108974167012</v>
      </c>
      <c r="CL294">
        <f t="shared" si="553"/>
        <v>35.068923360188961</v>
      </c>
      <c r="CM294">
        <f t="shared" si="554"/>
        <v>1187.2069658459059</v>
      </c>
      <c r="CN294">
        <f t="shared" si="555"/>
        <v>5.5763527241032701E-3</v>
      </c>
      <c r="CO294">
        <f t="shared" si="556"/>
        <v>0</v>
      </c>
      <c r="CP294">
        <f t="shared" si="557"/>
        <v>1748.4324697209379</v>
      </c>
      <c r="CQ294">
        <f t="shared" si="558"/>
        <v>262.90435791015625</v>
      </c>
      <c r="CR294">
        <f t="shared" si="559"/>
        <v>0.16645833600322849</v>
      </c>
      <c r="CS294">
        <v>-9999</v>
      </c>
    </row>
    <row r="295" spans="1:97" x14ac:dyDescent="0.2">
      <c r="A295" t="s">
        <v>125</v>
      </c>
      <c r="B295" t="s">
        <v>127</v>
      </c>
      <c r="C295" t="s">
        <v>279</v>
      </c>
      <c r="D295">
        <v>2</v>
      </c>
      <c r="E295">
        <v>10</v>
      </c>
      <c r="F295" t="s">
        <v>187</v>
      </c>
      <c r="G295" t="s">
        <v>135</v>
      </c>
      <c r="H295" t="s">
        <v>399</v>
      </c>
      <c r="I295">
        <v>2</v>
      </c>
      <c r="J295" s="8">
        <v>20130622</v>
      </c>
      <c r="K295" t="s">
        <v>160</v>
      </c>
      <c r="L295" t="s">
        <v>140</v>
      </c>
      <c r="M295" t="s">
        <v>143</v>
      </c>
      <c r="N295">
        <v>0</v>
      </c>
      <c r="O295" s="1">
        <v>15</v>
      </c>
      <c r="P295" s="1" t="s">
        <v>414</v>
      </c>
      <c r="Q295" s="1">
        <v>5445.4999988628551</v>
      </c>
      <c r="R295" s="1">
        <v>0</v>
      </c>
      <c r="S295">
        <f t="shared" si="520"/>
        <v>22.346796084562762</v>
      </c>
      <c r="T295">
        <f t="shared" si="521"/>
        <v>8.3671236128967583E-2</v>
      </c>
      <c r="U295">
        <f t="shared" si="522"/>
        <v>1008.330433910851</v>
      </c>
      <c r="V295" s="1">
        <v>15</v>
      </c>
      <c r="W295" s="1">
        <v>15</v>
      </c>
      <c r="X295" s="1">
        <v>0</v>
      </c>
      <c r="Y295" s="1">
        <v>0</v>
      </c>
      <c r="Z295" s="1">
        <v>451.94287109375</v>
      </c>
      <c r="AA295" s="1">
        <v>747.109375</v>
      </c>
      <c r="AB295" s="1">
        <v>607.02520751953125</v>
      </c>
      <c r="AC295">
        <v>-9999</v>
      </c>
      <c r="AD295">
        <f t="shared" si="523"/>
        <v>0.39507803513541778</v>
      </c>
      <c r="AE295">
        <f t="shared" si="524"/>
        <v>0.18750155220642059</v>
      </c>
      <c r="AF295" s="1">
        <v>-1</v>
      </c>
      <c r="AG295" s="1">
        <v>0.87</v>
      </c>
      <c r="AH295" s="1">
        <v>0.92</v>
      </c>
      <c r="AI295" s="1">
        <v>9.8834075927734375</v>
      </c>
      <c r="AJ295">
        <f t="shared" si="525"/>
        <v>0.87494170379638658</v>
      </c>
      <c r="AK295">
        <f t="shared" si="526"/>
        <v>1.3356741015772873E-2</v>
      </c>
      <c r="AL295">
        <f t="shared" si="527"/>
        <v>0.4745937144851704</v>
      </c>
      <c r="AM295">
        <f t="shared" si="528"/>
        <v>1.6531057856757769</v>
      </c>
      <c r="AN295">
        <f t="shared" si="529"/>
        <v>-1</v>
      </c>
      <c r="AO295" s="1">
        <v>1997.780029296875</v>
      </c>
      <c r="AP295" s="1">
        <v>0.5</v>
      </c>
      <c r="AQ295">
        <f t="shared" si="530"/>
        <v>163.87083120548914</v>
      </c>
      <c r="AR295">
        <f t="shared" si="531"/>
        <v>2.0411243441334617</v>
      </c>
      <c r="AS295">
        <f t="shared" si="532"/>
        <v>1.9878006567073903</v>
      </c>
      <c r="AT295">
        <f t="shared" si="533"/>
        <v>24.725595474243164</v>
      </c>
      <c r="AU295" s="1">
        <v>1.5133333</v>
      </c>
      <c r="AV295">
        <f t="shared" si="534"/>
        <v>5.3043614044497014</v>
      </c>
      <c r="AW295" s="1">
        <v>1</v>
      </c>
      <c r="AX295">
        <f t="shared" si="535"/>
        <v>10.608722808899403</v>
      </c>
      <c r="AY295" s="1">
        <v>22.168621063232422</v>
      </c>
      <c r="AZ295" s="1">
        <v>24.725595474243164</v>
      </c>
      <c r="BA295" s="1">
        <v>21.695608139038086</v>
      </c>
      <c r="BB295" s="1">
        <v>1500.3763427734375</v>
      </c>
      <c r="BC295" s="1">
        <v>1487.580322265625</v>
      </c>
      <c r="BD295" s="1">
        <v>12.72587776184082</v>
      </c>
      <c r="BE295" s="1">
        <v>13.740700721740723</v>
      </c>
      <c r="BF295" s="1">
        <v>39.390113830566406</v>
      </c>
      <c r="BG295" s="1">
        <v>42.531272888183594</v>
      </c>
      <c r="BH295" s="1">
        <v>300.19598388671875</v>
      </c>
      <c r="BI295" s="1">
        <v>1997.780029296875</v>
      </c>
      <c r="BJ295" s="1">
        <v>1.2124460935592651</v>
      </c>
      <c r="BK295" s="1">
        <v>82.981834411621094</v>
      </c>
      <c r="BL295" s="1">
        <v>-3.2826266288757324</v>
      </c>
      <c r="BM295" s="1">
        <v>-2.041105180978775E-2</v>
      </c>
      <c r="BN295" s="1">
        <v>0.5</v>
      </c>
      <c r="BO295" s="1">
        <v>-1.355140209197998</v>
      </c>
      <c r="BP295" s="1">
        <v>7.355140209197998</v>
      </c>
      <c r="BQ295" s="1">
        <v>1</v>
      </c>
      <c r="BR295" s="1">
        <v>0</v>
      </c>
      <c r="BS295" s="1">
        <v>0.15999999642372131</v>
      </c>
      <c r="BT295" s="1">
        <v>111115</v>
      </c>
      <c r="BU295">
        <f t="shared" si="536"/>
        <v>1.9836739460284045</v>
      </c>
      <c r="BV295">
        <f t="shared" si="537"/>
        <v>2.0411243441334618E-3</v>
      </c>
      <c r="BW295">
        <f t="shared" si="538"/>
        <v>297.87559547424314</v>
      </c>
      <c r="BX295">
        <f t="shared" si="539"/>
        <v>295.3186210632324</v>
      </c>
      <c r="BY295">
        <f t="shared" si="540"/>
        <v>319.64479754288186</v>
      </c>
      <c r="BZ295">
        <f t="shared" si="541"/>
        <v>0.70724596642122772</v>
      </c>
      <c r="CA295">
        <f t="shared" si="542"/>
        <v>3.1280292086985213</v>
      </c>
      <c r="CB295">
        <f t="shared" si="543"/>
        <v>37.695348998701576</v>
      </c>
      <c r="CC295">
        <f t="shared" si="544"/>
        <v>23.954648276960853</v>
      </c>
      <c r="CD295">
        <f t="shared" si="545"/>
        <v>23.447108268737793</v>
      </c>
      <c r="CE295">
        <f t="shared" si="546"/>
        <v>2.8969373355847208</v>
      </c>
      <c r="CF295">
        <f t="shared" si="547"/>
        <v>8.3016483252683099E-2</v>
      </c>
      <c r="CG295">
        <f t="shared" si="548"/>
        <v>1.140228551991131</v>
      </c>
      <c r="CH295">
        <f t="shared" si="549"/>
        <v>1.7567087835935897</v>
      </c>
      <c r="CI295">
        <f t="shared" si="550"/>
        <v>5.1943732887721944E-2</v>
      </c>
      <c r="CJ295">
        <f t="shared" si="551"/>
        <v>83.673109098988277</v>
      </c>
      <c r="CK295">
        <f t="shared" si="552"/>
        <v>0.67783259755354686</v>
      </c>
      <c r="CL295">
        <f t="shared" si="553"/>
        <v>35.284917551625938</v>
      </c>
      <c r="CM295">
        <f t="shared" si="554"/>
        <v>1484.736608158131</v>
      </c>
      <c r="CN295">
        <f t="shared" si="555"/>
        <v>5.3107389758845032E-3</v>
      </c>
      <c r="CO295">
        <f t="shared" si="556"/>
        <v>0</v>
      </c>
      <c r="CP295">
        <f t="shared" si="557"/>
        <v>1747.941062643403</v>
      </c>
      <c r="CQ295">
        <f t="shared" si="558"/>
        <v>295.16650390625</v>
      </c>
      <c r="CR295">
        <f t="shared" si="559"/>
        <v>0.18750155220642059</v>
      </c>
      <c r="CS295">
        <v>-9999</v>
      </c>
    </row>
    <row r="296" spans="1:97" x14ac:dyDescent="0.2">
      <c r="A296" t="s">
        <v>125</v>
      </c>
      <c r="B296" t="s">
        <v>127</v>
      </c>
      <c r="C296" t="s">
        <v>279</v>
      </c>
      <c r="D296">
        <v>2</v>
      </c>
      <c r="E296">
        <v>10</v>
      </c>
      <c r="F296" t="s">
        <v>187</v>
      </c>
      <c r="G296" t="s">
        <v>135</v>
      </c>
      <c r="H296" t="s">
        <v>399</v>
      </c>
      <c r="I296">
        <v>2</v>
      </c>
      <c r="J296" s="8">
        <v>20130622</v>
      </c>
      <c r="K296" t="s">
        <v>160</v>
      </c>
      <c r="L296" t="s">
        <v>140</v>
      </c>
      <c r="M296" t="s">
        <v>143</v>
      </c>
      <c r="N296">
        <v>0</v>
      </c>
      <c r="O296" s="1">
        <v>16</v>
      </c>
      <c r="P296" s="1" t="s">
        <v>415</v>
      </c>
      <c r="Q296" s="1">
        <v>5571.9999996554106</v>
      </c>
      <c r="R296" s="1">
        <v>0</v>
      </c>
      <c r="S296">
        <f t="shared" si="520"/>
        <v>19.297249458590514</v>
      </c>
      <c r="T296">
        <f t="shared" si="521"/>
        <v>8.3192236151584997E-2</v>
      </c>
      <c r="U296">
        <f t="shared" si="522"/>
        <v>775.888395715417</v>
      </c>
      <c r="V296" s="1">
        <v>16</v>
      </c>
      <c r="W296" s="1">
        <v>16</v>
      </c>
      <c r="X296" s="1">
        <v>0</v>
      </c>
      <c r="Y296" s="1">
        <v>0</v>
      </c>
      <c r="Z296" s="1">
        <v>446.11669921875</v>
      </c>
      <c r="AA296" s="1">
        <v>705.71435546875</v>
      </c>
      <c r="AB296" s="1">
        <v>586.08563232421875</v>
      </c>
      <c r="AC296">
        <v>-9999</v>
      </c>
      <c r="AD296">
        <f t="shared" si="523"/>
        <v>0.36785089354965705</v>
      </c>
      <c r="AE296">
        <f t="shared" si="524"/>
        <v>0.1695143682674152</v>
      </c>
      <c r="AF296" s="1">
        <v>-1</v>
      </c>
      <c r="AG296" s="1">
        <v>0.87</v>
      </c>
      <c r="AH296" s="1">
        <v>0.92</v>
      </c>
      <c r="AI296" s="1">
        <v>9.8611125946044922</v>
      </c>
      <c r="AJ296">
        <f t="shared" si="525"/>
        <v>0.87493055629730221</v>
      </c>
      <c r="AK296">
        <f t="shared" si="526"/>
        <v>1.1612460340821367E-2</v>
      </c>
      <c r="AL296">
        <f t="shared" si="527"/>
        <v>0.46082358705629206</v>
      </c>
      <c r="AM296">
        <f t="shared" si="528"/>
        <v>1.5819052653814876</v>
      </c>
      <c r="AN296">
        <f t="shared" si="529"/>
        <v>-1</v>
      </c>
      <c r="AO296" s="1">
        <v>1997.7418212890625</v>
      </c>
      <c r="AP296" s="1">
        <v>0.5</v>
      </c>
      <c r="AQ296">
        <f t="shared" si="530"/>
        <v>148.14584155969408</v>
      </c>
      <c r="AR296">
        <f t="shared" si="531"/>
        <v>2.0345872564133143</v>
      </c>
      <c r="AS296">
        <f t="shared" si="532"/>
        <v>1.9925990819373676</v>
      </c>
      <c r="AT296">
        <f t="shared" si="533"/>
        <v>24.772428512573242</v>
      </c>
      <c r="AU296" s="1">
        <v>1.5133333</v>
      </c>
      <c r="AV296">
        <f t="shared" si="534"/>
        <v>5.3043614044497014</v>
      </c>
      <c r="AW296" s="1">
        <v>1</v>
      </c>
      <c r="AX296">
        <f t="shared" si="535"/>
        <v>10.608722808899403</v>
      </c>
      <c r="AY296" s="1">
        <v>22.177961349487305</v>
      </c>
      <c r="AZ296" s="1">
        <v>24.772428512573242</v>
      </c>
      <c r="BA296" s="1">
        <v>21.694469451904297</v>
      </c>
      <c r="BB296" s="1">
        <v>1199.149169921875</v>
      </c>
      <c r="BC296" s="1">
        <v>1188.2017822265625</v>
      </c>
      <c r="BD296" s="1">
        <v>12.776873588562012</v>
      </c>
      <c r="BE296" s="1">
        <v>13.788457870483398</v>
      </c>
      <c r="BF296" s="1">
        <v>39.525516510009766</v>
      </c>
      <c r="BG296" s="1">
        <v>42.654872894287109</v>
      </c>
      <c r="BH296" s="1">
        <v>300.17803955078125</v>
      </c>
      <c r="BI296" s="1">
        <v>1997.7418212890625</v>
      </c>
      <c r="BJ296" s="1">
        <v>1.2432718276977539</v>
      </c>
      <c r="BK296" s="1">
        <v>82.981925964355469</v>
      </c>
      <c r="BL296" s="1">
        <v>-2.7855563163757324</v>
      </c>
      <c r="BM296" s="1">
        <v>-2.0969904959201813E-2</v>
      </c>
      <c r="BN296" s="1">
        <v>0.5</v>
      </c>
      <c r="BO296" s="1">
        <v>-1.355140209197998</v>
      </c>
      <c r="BP296" s="1">
        <v>7.355140209197998</v>
      </c>
      <c r="BQ296" s="1">
        <v>1</v>
      </c>
      <c r="BR296" s="1">
        <v>0</v>
      </c>
      <c r="BS296" s="1">
        <v>0.15999999642372131</v>
      </c>
      <c r="BT296" s="1">
        <v>111115</v>
      </c>
      <c r="BU296">
        <f t="shared" si="536"/>
        <v>1.9835553711187166</v>
      </c>
      <c r="BV296">
        <f t="shared" si="537"/>
        <v>2.0345872564133142E-3</v>
      </c>
      <c r="BW296">
        <f t="shared" si="538"/>
        <v>297.92242851257322</v>
      </c>
      <c r="BX296">
        <f t="shared" si="539"/>
        <v>295.32796134948728</v>
      </c>
      <c r="BY296">
        <f t="shared" si="540"/>
        <v>319.6386842617685</v>
      </c>
      <c r="BZ296">
        <f t="shared" si="541"/>
        <v>0.70671264118423194</v>
      </c>
      <c r="CA296">
        <f t="shared" si="542"/>
        <v>3.1367918721084553</v>
      </c>
      <c r="CB296">
        <f t="shared" si="543"/>
        <v>37.800904662731625</v>
      </c>
      <c r="CC296">
        <f t="shared" si="544"/>
        <v>24.012446792248227</v>
      </c>
      <c r="CD296">
        <f t="shared" si="545"/>
        <v>23.475194931030273</v>
      </c>
      <c r="CE296">
        <f t="shared" si="546"/>
        <v>2.9018490439073616</v>
      </c>
      <c r="CF296">
        <f t="shared" si="547"/>
        <v>8.2544929459870811E-2</v>
      </c>
      <c r="CG296">
        <f t="shared" si="548"/>
        <v>1.1441927901710878</v>
      </c>
      <c r="CH296">
        <f t="shared" si="549"/>
        <v>1.7576562537362739</v>
      </c>
      <c r="CI296">
        <f t="shared" si="550"/>
        <v>5.1648349480058704E-2</v>
      </c>
      <c r="CJ296">
        <f t="shared" si="551"/>
        <v>64.384713409859273</v>
      </c>
      <c r="CK296">
        <f t="shared" si="552"/>
        <v>0.65299379896694443</v>
      </c>
      <c r="CL296">
        <f t="shared" si="553"/>
        <v>35.301929572220502</v>
      </c>
      <c r="CM296">
        <f t="shared" si="554"/>
        <v>1185.7461344319718</v>
      </c>
      <c r="CN296">
        <f t="shared" si="555"/>
        <v>5.7451601278133094E-3</v>
      </c>
      <c r="CO296">
        <f t="shared" si="556"/>
        <v>0</v>
      </c>
      <c r="CP296">
        <f t="shared" si="557"/>
        <v>1747.8853630388251</v>
      </c>
      <c r="CQ296">
        <f t="shared" si="558"/>
        <v>259.59765625</v>
      </c>
      <c r="CR296">
        <f t="shared" si="559"/>
        <v>0.1695143682674152</v>
      </c>
      <c r="CS296">
        <v>-9999</v>
      </c>
    </row>
    <row r="297" spans="1:97" x14ac:dyDescent="0.2">
      <c r="A297" t="s">
        <v>125</v>
      </c>
      <c r="B297" t="s">
        <v>127</v>
      </c>
      <c r="C297" t="s">
        <v>279</v>
      </c>
      <c r="D297">
        <v>2</v>
      </c>
      <c r="E297">
        <v>10</v>
      </c>
      <c r="F297" t="s">
        <v>187</v>
      </c>
      <c r="G297" t="s">
        <v>135</v>
      </c>
      <c r="H297" t="s">
        <v>399</v>
      </c>
      <c r="I297">
        <v>2</v>
      </c>
      <c r="J297" s="8">
        <v>20130622</v>
      </c>
      <c r="K297" t="s">
        <v>160</v>
      </c>
      <c r="L297" t="s">
        <v>140</v>
      </c>
      <c r="M297" t="s">
        <v>143</v>
      </c>
      <c r="N297">
        <v>0</v>
      </c>
      <c r="O297" s="1">
        <v>17</v>
      </c>
      <c r="P297" s="1" t="s">
        <v>416</v>
      </c>
      <c r="Q297" s="1">
        <v>5781.9999995864928</v>
      </c>
      <c r="R297" s="1">
        <v>0</v>
      </c>
      <c r="S297">
        <f t="shared" si="520"/>
        <v>15.829627740940417</v>
      </c>
      <c r="T297">
        <f t="shared" si="521"/>
        <v>8.3472495964375559E-2</v>
      </c>
      <c r="U297">
        <f t="shared" si="522"/>
        <v>557.10687196973868</v>
      </c>
      <c r="V297" s="1">
        <v>17</v>
      </c>
      <c r="W297" s="1">
        <v>17</v>
      </c>
      <c r="X297" s="1">
        <v>0</v>
      </c>
      <c r="Y297" s="1">
        <v>0</v>
      </c>
      <c r="Z297" s="1">
        <v>434.833740234375</v>
      </c>
      <c r="AA297" s="1">
        <v>659.466796875</v>
      </c>
      <c r="AB297" s="1">
        <v>555.2572021484375</v>
      </c>
      <c r="AC297">
        <v>-9999</v>
      </c>
      <c r="AD297">
        <f t="shared" si="523"/>
        <v>0.3406283041164293</v>
      </c>
      <c r="AE297">
        <f t="shared" si="524"/>
        <v>0.15802098789564248</v>
      </c>
      <c r="AF297" s="1">
        <v>-1</v>
      </c>
      <c r="AG297" s="1">
        <v>0.87</v>
      </c>
      <c r="AH297" s="1">
        <v>0.92</v>
      </c>
      <c r="AI297" s="1">
        <v>9.8611125946044922</v>
      </c>
      <c r="AJ297">
        <f t="shared" si="525"/>
        <v>0.87493055629730221</v>
      </c>
      <c r="AK297">
        <f t="shared" si="526"/>
        <v>9.6076688353356927E-3</v>
      </c>
      <c r="AL297">
        <f t="shared" si="527"/>
        <v>0.46391032684597383</v>
      </c>
      <c r="AM297">
        <f t="shared" si="528"/>
        <v>1.5165952773571525</v>
      </c>
      <c r="AN297">
        <f t="shared" si="529"/>
        <v>-1</v>
      </c>
      <c r="AO297" s="1">
        <v>2002.0867919921875</v>
      </c>
      <c r="AP297" s="1">
        <v>0.5</v>
      </c>
      <c r="AQ297">
        <f t="shared" si="530"/>
        <v>138.40164805422302</v>
      </c>
      <c r="AR297">
        <f t="shared" si="531"/>
        <v>2.0385718224520515</v>
      </c>
      <c r="AS297">
        <f t="shared" si="532"/>
        <v>1.9898489511064494</v>
      </c>
      <c r="AT297">
        <f t="shared" si="533"/>
        <v>24.780040740966797</v>
      </c>
      <c r="AU297" s="1">
        <v>1.5133333</v>
      </c>
      <c r="AV297">
        <f t="shared" si="534"/>
        <v>5.3043614044497014</v>
      </c>
      <c r="AW297" s="1">
        <v>1</v>
      </c>
      <c r="AX297">
        <f t="shared" si="535"/>
        <v>10.608722808899403</v>
      </c>
      <c r="AY297" s="1">
        <v>22.169736862182617</v>
      </c>
      <c r="AZ297" s="1">
        <v>24.780040740966797</v>
      </c>
      <c r="BA297" s="1">
        <v>21.697805404663086</v>
      </c>
      <c r="BB297" s="1">
        <v>899.95281982421875</v>
      </c>
      <c r="BC297" s="1">
        <v>891.0576171875</v>
      </c>
      <c r="BD297" s="1">
        <v>12.824929237365723</v>
      </c>
      <c r="BE297" s="1">
        <v>13.838329315185547</v>
      </c>
      <c r="BF297" s="1">
        <v>39.695365905761719</v>
      </c>
      <c r="BG297" s="1">
        <v>42.832015991210938</v>
      </c>
      <c r="BH297" s="1">
        <v>300.21182250976562</v>
      </c>
      <c r="BI297" s="1">
        <v>2002.0867919921875</v>
      </c>
      <c r="BJ297" s="1">
        <v>1.2657759189605713</v>
      </c>
      <c r="BK297" s="1">
        <v>82.984672546386719</v>
      </c>
      <c r="BL297" s="1">
        <v>-2.8534274101257324</v>
      </c>
      <c r="BM297" s="1">
        <v>-1.9503153860569E-2</v>
      </c>
      <c r="BN297" s="1">
        <v>0.75</v>
      </c>
      <c r="BO297" s="1">
        <v>-1.355140209197998</v>
      </c>
      <c r="BP297" s="1">
        <v>7.355140209197998</v>
      </c>
      <c r="BQ297" s="1">
        <v>1</v>
      </c>
      <c r="BR297" s="1">
        <v>0</v>
      </c>
      <c r="BS297" s="1">
        <v>0.15999999642372131</v>
      </c>
      <c r="BT297" s="1">
        <v>111115</v>
      </c>
      <c r="BU297">
        <f t="shared" si="536"/>
        <v>1.983778606535425</v>
      </c>
      <c r="BV297">
        <f t="shared" si="537"/>
        <v>2.0385718224520516E-3</v>
      </c>
      <c r="BW297">
        <f t="shared" si="538"/>
        <v>297.93004074096677</v>
      </c>
      <c r="BX297">
        <f t="shared" si="539"/>
        <v>295.31973686218259</v>
      </c>
      <c r="BY297">
        <f t="shared" si="540"/>
        <v>320.33387955872968</v>
      </c>
      <c r="BZ297">
        <f t="shared" si="541"/>
        <v>0.7079125793730876</v>
      </c>
      <c r="CA297">
        <f t="shared" si="542"/>
        <v>3.138218177916186</v>
      </c>
      <c r="CB297">
        <f t="shared" si="543"/>
        <v>37.816841130053106</v>
      </c>
      <c r="CC297">
        <f t="shared" si="544"/>
        <v>23.978511814867559</v>
      </c>
      <c r="CD297">
        <f t="shared" si="545"/>
        <v>23.474888801574707</v>
      </c>
      <c r="CE297">
        <f t="shared" si="546"/>
        <v>2.9017954697034729</v>
      </c>
      <c r="CF297">
        <f t="shared" si="547"/>
        <v>8.282083768617772E-2</v>
      </c>
      <c r="CG297">
        <f t="shared" si="548"/>
        <v>1.1483692268097365</v>
      </c>
      <c r="CH297">
        <f t="shared" si="549"/>
        <v>1.7534262428937364</v>
      </c>
      <c r="CI297">
        <f t="shared" si="550"/>
        <v>5.1821179169974849E-2</v>
      </c>
      <c r="CJ297">
        <f t="shared" si="551"/>
        <v>46.231331343750554</v>
      </c>
      <c r="CK297">
        <f t="shared" si="552"/>
        <v>0.62521980759018636</v>
      </c>
      <c r="CL297">
        <f t="shared" si="553"/>
        <v>35.420100008952957</v>
      </c>
      <c r="CM297">
        <f t="shared" si="554"/>
        <v>889.04323733846263</v>
      </c>
      <c r="CN297">
        <f t="shared" si="555"/>
        <v>6.3066336274840776E-3</v>
      </c>
      <c r="CO297">
        <f t="shared" si="556"/>
        <v>0</v>
      </c>
      <c r="CP297">
        <f t="shared" si="557"/>
        <v>1751.6869106732058</v>
      </c>
      <c r="CQ297">
        <f t="shared" si="558"/>
        <v>224.633056640625</v>
      </c>
      <c r="CR297">
        <f t="shared" si="559"/>
        <v>0.15802098789564248</v>
      </c>
      <c r="CS297">
        <v>-9999</v>
      </c>
    </row>
    <row r="298" spans="1:97" x14ac:dyDescent="0.2">
      <c r="A298" t="s">
        <v>125</v>
      </c>
      <c r="B298" t="s">
        <v>127</v>
      </c>
      <c r="C298" t="s">
        <v>279</v>
      </c>
      <c r="D298">
        <v>2</v>
      </c>
      <c r="E298">
        <v>10</v>
      </c>
      <c r="F298" t="s">
        <v>187</v>
      </c>
      <c r="G298" t="s">
        <v>135</v>
      </c>
      <c r="H298" t="s">
        <v>399</v>
      </c>
      <c r="I298">
        <v>3</v>
      </c>
      <c r="J298" s="8">
        <v>20130622</v>
      </c>
      <c r="K298" t="s">
        <v>160</v>
      </c>
      <c r="L298" t="s">
        <v>140</v>
      </c>
      <c r="M298" t="s">
        <v>143</v>
      </c>
      <c r="N298">
        <v>0</v>
      </c>
      <c r="O298" s="1">
        <v>18</v>
      </c>
      <c r="P298" s="1" t="s">
        <v>417</v>
      </c>
      <c r="Q298" s="1">
        <v>6651.999997312203</v>
      </c>
      <c r="R298" s="1">
        <v>0</v>
      </c>
      <c r="S298">
        <f t="shared" si="520"/>
        <v>6.8336114198814872</v>
      </c>
      <c r="T298">
        <f t="shared" si="521"/>
        <v>8.6272549494342349E-2</v>
      </c>
      <c r="U298">
        <f t="shared" si="522"/>
        <v>253.40122439537825</v>
      </c>
      <c r="V298" s="1">
        <v>18</v>
      </c>
      <c r="W298" s="1">
        <v>18</v>
      </c>
      <c r="X298" s="1">
        <v>0</v>
      </c>
      <c r="Y298" s="1">
        <v>0</v>
      </c>
      <c r="Z298" s="1">
        <v>430.8642578125</v>
      </c>
      <c r="AA298" s="1">
        <v>605.6038818359375</v>
      </c>
      <c r="AB298" s="1">
        <v>526.07879638671875</v>
      </c>
      <c r="AC298">
        <v>-9999</v>
      </c>
      <c r="AD298">
        <f t="shared" si="523"/>
        <v>0.28853782028889924</v>
      </c>
      <c r="AE298">
        <f t="shared" si="524"/>
        <v>0.13131534957822921</v>
      </c>
      <c r="AF298" s="1">
        <v>-1</v>
      </c>
      <c r="AG298" s="1">
        <v>0.87</v>
      </c>
      <c r="AH298" s="1">
        <v>0.92</v>
      </c>
      <c r="AI298" s="1">
        <v>9.8611125946044922</v>
      </c>
      <c r="AJ298">
        <f t="shared" si="525"/>
        <v>0.87493055629730221</v>
      </c>
      <c r="AK298">
        <f t="shared" si="526"/>
        <v>4.4774728722497764E-3</v>
      </c>
      <c r="AL298">
        <f t="shared" si="527"/>
        <v>0.45510619525284202</v>
      </c>
      <c r="AM298">
        <f t="shared" si="528"/>
        <v>1.4055560907061344</v>
      </c>
      <c r="AN298">
        <f t="shared" si="529"/>
        <v>-1</v>
      </c>
      <c r="AO298" s="1">
        <v>1999.6568603515625</v>
      </c>
      <c r="AP298" s="1">
        <v>0.5</v>
      </c>
      <c r="AQ298">
        <f t="shared" si="530"/>
        <v>114.87209988889033</v>
      </c>
      <c r="AR298">
        <f t="shared" si="531"/>
        <v>2.5356056393436277</v>
      </c>
      <c r="AS298">
        <f t="shared" si="532"/>
        <v>2.3881287278591747</v>
      </c>
      <c r="AT298">
        <f t="shared" si="533"/>
        <v>27.005409240722656</v>
      </c>
      <c r="AU298" s="1">
        <v>1.5133333</v>
      </c>
      <c r="AV298">
        <f t="shared" si="534"/>
        <v>5.3043614044497014</v>
      </c>
      <c r="AW298" s="1">
        <v>1</v>
      </c>
      <c r="AX298">
        <f t="shared" si="535"/>
        <v>10.608722808899403</v>
      </c>
      <c r="AY298" s="1">
        <v>26.360752105712891</v>
      </c>
      <c r="AZ298" s="1">
        <v>27.005409240722656</v>
      </c>
      <c r="BA298" s="1">
        <v>26.767845153808594</v>
      </c>
      <c r="BB298" s="1">
        <v>400.35601806640625</v>
      </c>
      <c r="BC298" s="1">
        <v>396.40396118164062</v>
      </c>
      <c r="BD298" s="1">
        <v>13.105968475341797</v>
      </c>
      <c r="BE298" s="1">
        <v>14.36598014831543</v>
      </c>
      <c r="BF298" s="1">
        <v>31.552568435668945</v>
      </c>
      <c r="BG298" s="1">
        <v>34.586044311523438</v>
      </c>
      <c r="BH298" s="1">
        <v>300.16317749023438</v>
      </c>
      <c r="BI298" s="1">
        <v>1999.6568603515625</v>
      </c>
      <c r="BJ298" s="1">
        <v>1.3108310699462891</v>
      </c>
      <c r="BK298" s="1">
        <v>82.985511779785156</v>
      </c>
      <c r="BL298" s="1">
        <v>-2.5171656608581543</v>
      </c>
      <c r="BM298" s="1">
        <v>-5.4511584341526031E-2</v>
      </c>
      <c r="BN298" s="1">
        <v>1</v>
      </c>
      <c r="BO298" s="1">
        <v>-1.355140209197998</v>
      </c>
      <c r="BP298" s="1">
        <v>7.355140209197998</v>
      </c>
      <c r="BQ298" s="1">
        <v>1</v>
      </c>
      <c r="BR298" s="1">
        <v>0</v>
      </c>
      <c r="BS298" s="1">
        <v>0.15999999642372131</v>
      </c>
      <c r="BT298" s="1">
        <v>111115</v>
      </c>
      <c r="BU298">
        <f t="shared" si="536"/>
        <v>1.9834571636680058</v>
      </c>
      <c r="BV298">
        <f t="shared" si="537"/>
        <v>2.5356056393436278E-3</v>
      </c>
      <c r="BW298">
        <f t="shared" si="538"/>
        <v>300.15540924072263</v>
      </c>
      <c r="BX298">
        <f t="shared" si="539"/>
        <v>299.51075210571287</v>
      </c>
      <c r="BY298">
        <f t="shared" si="540"/>
        <v>319.94509050491979</v>
      </c>
      <c r="BZ298">
        <f t="shared" si="541"/>
        <v>0.70572966893860878</v>
      </c>
      <c r="CA298">
        <f t="shared" si="542"/>
        <v>3.5802969426853646</v>
      </c>
      <c r="CB298">
        <f t="shared" si="543"/>
        <v>43.143638761742345</v>
      </c>
      <c r="CC298">
        <f t="shared" si="544"/>
        <v>28.777658613426915</v>
      </c>
      <c r="CD298">
        <f t="shared" si="545"/>
        <v>26.683080673217773</v>
      </c>
      <c r="CE298">
        <f t="shared" si="546"/>
        <v>3.5130779219081645</v>
      </c>
      <c r="CF298">
        <f t="shared" si="547"/>
        <v>8.5576620927116542E-2</v>
      </c>
      <c r="CG298">
        <f t="shared" si="548"/>
        <v>1.1921682148261898</v>
      </c>
      <c r="CH298">
        <f t="shared" si="549"/>
        <v>2.3209097070819746</v>
      </c>
      <c r="CI298">
        <f t="shared" si="550"/>
        <v>5.3547480548141617E-2</v>
      </c>
      <c r="CJ298">
        <f t="shared" si="551"/>
        <v>21.028630292074642</v>
      </c>
      <c r="CK298">
        <f t="shared" si="552"/>
        <v>0.63924998034836611</v>
      </c>
      <c r="CL298">
        <f t="shared" si="553"/>
        <v>31.877228933439294</v>
      </c>
      <c r="CM298">
        <f t="shared" si="554"/>
        <v>395.53435834791395</v>
      </c>
      <c r="CN298">
        <f t="shared" si="555"/>
        <v>5.5074000798210603E-3</v>
      </c>
      <c r="CO298">
        <f t="shared" si="556"/>
        <v>0</v>
      </c>
      <c r="CP298">
        <f t="shared" si="557"/>
        <v>1749.5608892311093</v>
      </c>
      <c r="CQ298">
        <f t="shared" si="558"/>
        <v>174.7396240234375</v>
      </c>
      <c r="CR298">
        <f t="shared" si="559"/>
        <v>0.13131534957822921</v>
      </c>
      <c r="CS298">
        <v>-9999</v>
      </c>
    </row>
    <row r="299" spans="1:97" x14ac:dyDescent="0.2">
      <c r="A299" t="s">
        <v>125</v>
      </c>
      <c r="B299" t="s">
        <v>127</v>
      </c>
      <c r="C299" t="s">
        <v>279</v>
      </c>
      <c r="D299">
        <v>2</v>
      </c>
      <c r="E299">
        <v>10</v>
      </c>
      <c r="F299" t="s">
        <v>187</v>
      </c>
      <c r="G299" t="s">
        <v>135</v>
      </c>
      <c r="H299" t="s">
        <v>399</v>
      </c>
      <c r="I299">
        <v>3</v>
      </c>
      <c r="J299" s="8">
        <v>20130622</v>
      </c>
      <c r="K299" t="s">
        <v>160</v>
      </c>
      <c r="L299" t="s">
        <v>140</v>
      </c>
      <c r="M299" t="s">
        <v>143</v>
      </c>
      <c r="N299">
        <v>0</v>
      </c>
      <c r="O299" s="1">
        <v>19</v>
      </c>
      <c r="P299" s="1" t="s">
        <v>418</v>
      </c>
      <c r="Q299" s="1">
        <v>6795.9999976567924</v>
      </c>
      <c r="R299" s="1">
        <v>0</v>
      </c>
      <c r="S299">
        <f t="shared" si="520"/>
        <v>3.1528971322433339</v>
      </c>
      <c r="T299">
        <f t="shared" si="521"/>
        <v>8.5558166298420987E-2</v>
      </c>
      <c r="U299">
        <f t="shared" si="522"/>
        <v>179.04608612053093</v>
      </c>
      <c r="V299" s="1">
        <v>19</v>
      </c>
      <c r="W299" s="1">
        <v>19</v>
      </c>
      <c r="X299" s="1">
        <v>0</v>
      </c>
      <c r="Y299" s="1">
        <v>0</v>
      </c>
      <c r="Z299" s="1">
        <v>429.847900390625</v>
      </c>
      <c r="AA299" s="1">
        <v>577.7647705078125</v>
      </c>
      <c r="AB299" s="1">
        <v>513.856689453125</v>
      </c>
      <c r="AC299">
        <v>-9999</v>
      </c>
      <c r="AD299">
        <f t="shared" si="523"/>
        <v>0.25601573108581804</v>
      </c>
      <c r="AE299">
        <f t="shared" si="524"/>
        <v>0.1106126304629426</v>
      </c>
      <c r="AF299" s="1">
        <v>-1</v>
      </c>
      <c r="AG299" s="1">
        <v>0.87</v>
      </c>
      <c r="AH299" s="1">
        <v>0.92</v>
      </c>
      <c r="AI299" s="1">
        <v>9.8611125946044922</v>
      </c>
      <c r="AJ299">
        <f t="shared" si="525"/>
        <v>0.87493055629730221</v>
      </c>
      <c r="AK299">
        <f t="shared" si="526"/>
        <v>2.3747174928050482E-3</v>
      </c>
      <c r="AL299">
        <f t="shared" si="527"/>
        <v>0.43205403821792721</v>
      </c>
      <c r="AM299">
        <f t="shared" si="528"/>
        <v>1.3441144413704658</v>
      </c>
      <c r="AN299">
        <f t="shared" si="529"/>
        <v>-1</v>
      </c>
      <c r="AO299" s="1">
        <v>1998.782958984375</v>
      </c>
      <c r="AP299" s="1">
        <v>0.5</v>
      </c>
      <c r="AQ299">
        <f t="shared" si="530"/>
        <v>96.719478681407352</v>
      </c>
      <c r="AR299">
        <f t="shared" si="531"/>
        <v>2.533228712918953</v>
      </c>
      <c r="AS299">
        <f t="shared" si="532"/>
        <v>2.4053089076326075</v>
      </c>
      <c r="AT299">
        <f t="shared" si="533"/>
        <v>27.113025665283203</v>
      </c>
      <c r="AU299" s="1">
        <v>1.5133333</v>
      </c>
      <c r="AV299">
        <f t="shared" si="534"/>
        <v>5.3043614044497014</v>
      </c>
      <c r="AW299" s="1">
        <v>1</v>
      </c>
      <c r="AX299">
        <f t="shared" si="535"/>
        <v>10.608722808899403</v>
      </c>
      <c r="AY299" s="1">
        <v>26.387784957885742</v>
      </c>
      <c r="AZ299" s="1">
        <v>27.113025665283203</v>
      </c>
      <c r="BA299" s="1">
        <v>26.769451141357422</v>
      </c>
      <c r="BB299" s="1">
        <v>250.52157592773438</v>
      </c>
      <c r="BC299" s="1">
        <v>248.614501953125</v>
      </c>
      <c r="BD299" s="1">
        <v>13.173213958740234</v>
      </c>
      <c r="BE299" s="1">
        <v>14.431928634643555</v>
      </c>
      <c r="BF299" s="1">
        <v>31.664920806884766</v>
      </c>
      <c r="BG299" s="1">
        <v>34.690540313720703</v>
      </c>
      <c r="BH299" s="1">
        <v>300.17071533203125</v>
      </c>
      <c r="BI299" s="1">
        <v>1998.782958984375</v>
      </c>
      <c r="BJ299" s="1">
        <v>1.537153959274292</v>
      </c>
      <c r="BK299" s="1">
        <v>82.9881591796875</v>
      </c>
      <c r="BL299" s="1">
        <v>-1.9276423454284668</v>
      </c>
      <c r="BM299" s="1">
        <v>-5.1127947866916656E-2</v>
      </c>
      <c r="BN299" s="1">
        <v>1</v>
      </c>
      <c r="BO299" s="1">
        <v>-1.355140209197998</v>
      </c>
      <c r="BP299" s="1">
        <v>7.355140209197998</v>
      </c>
      <c r="BQ299" s="1">
        <v>1</v>
      </c>
      <c r="BR299" s="1">
        <v>0</v>
      </c>
      <c r="BS299" s="1">
        <v>0.15999999642372131</v>
      </c>
      <c r="BT299" s="1">
        <v>111115</v>
      </c>
      <c r="BU299">
        <f t="shared" si="536"/>
        <v>1.9835069731963952</v>
      </c>
      <c r="BV299">
        <f t="shared" si="537"/>
        <v>2.5332287129189528E-3</v>
      </c>
      <c r="BW299">
        <f t="shared" si="538"/>
        <v>300.26302566528318</v>
      </c>
      <c r="BX299">
        <f t="shared" si="539"/>
        <v>299.53778495788572</v>
      </c>
      <c r="BY299">
        <f t="shared" si="540"/>
        <v>319.8052662892951</v>
      </c>
      <c r="BZ299">
        <f t="shared" si="541"/>
        <v>0.7022632269524457</v>
      </c>
      <c r="CA299">
        <f t="shared" si="542"/>
        <v>3.602988098434297</v>
      </c>
      <c r="CB299">
        <f t="shared" si="543"/>
        <v>43.415688865119186</v>
      </c>
      <c r="CC299">
        <f t="shared" si="544"/>
        <v>28.983760230475632</v>
      </c>
      <c r="CD299">
        <f t="shared" si="545"/>
        <v>26.750405311584473</v>
      </c>
      <c r="CE299">
        <f t="shared" si="546"/>
        <v>3.5270261641858469</v>
      </c>
      <c r="CF299">
        <f t="shared" si="547"/>
        <v>8.4873669618623138E-2</v>
      </c>
      <c r="CG299">
        <f t="shared" si="548"/>
        <v>1.1976791908016895</v>
      </c>
      <c r="CH299">
        <f t="shared" si="549"/>
        <v>2.3293469733841574</v>
      </c>
      <c r="CI299">
        <f t="shared" si="550"/>
        <v>5.3107119496292335E-2</v>
      </c>
      <c r="CJ299">
        <f t="shared" si="551"/>
        <v>14.858705095470658</v>
      </c>
      <c r="CK299">
        <f t="shared" si="552"/>
        <v>0.72017555176362624</v>
      </c>
      <c r="CL299">
        <f t="shared" si="553"/>
        <v>31.802848124817096</v>
      </c>
      <c r="CM299">
        <f t="shared" si="554"/>
        <v>248.21328389839763</v>
      </c>
      <c r="CN299">
        <f t="shared" si="555"/>
        <v>4.0397156459583599E-3</v>
      </c>
      <c r="CO299">
        <f t="shared" si="556"/>
        <v>0</v>
      </c>
      <c r="CP299">
        <f t="shared" si="557"/>
        <v>1748.7962862217671</v>
      </c>
      <c r="CQ299">
        <f t="shared" si="558"/>
        <v>147.9168701171875</v>
      </c>
      <c r="CR299">
        <f t="shared" si="559"/>
        <v>0.1106126304629426</v>
      </c>
      <c r="CS299">
        <v>-9999</v>
      </c>
    </row>
    <row r="300" spans="1:97" x14ac:dyDescent="0.2">
      <c r="A300" t="s">
        <v>125</v>
      </c>
      <c r="B300" t="s">
        <v>127</v>
      </c>
      <c r="C300" t="s">
        <v>279</v>
      </c>
      <c r="D300">
        <v>2</v>
      </c>
      <c r="E300">
        <v>10</v>
      </c>
      <c r="F300" t="s">
        <v>187</v>
      </c>
      <c r="G300" t="s">
        <v>135</v>
      </c>
      <c r="H300" t="s">
        <v>399</v>
      </c>
      <c r="I300">
        <v>3</v>
      </c>
      <c r="J300" s="8">
        <v>20130622</v>
      </c>
      <c r="K300" t="s">
        <v>160</v>
      </c>
      <c r="L300" t="s">
        <v>140</v>
      </c>
      <c r="M300" t="s">
        <v>143</v>
      </c>
      <c r="N300">
        <v>0</v>
      </c>
      <c r="O300" s="1">
        <v>20</v>
      </c>
      <c r="P300" s="1" t="s">
        <v>419</v>
      </c>
      <c r="Q300" s="1">
        <v>6961.9999991040677</v>
      </c>
      <c r="R300" s="1">
        <v>0</v>
      </c>
      <c r="S300">
        <f t="shared" si="520"/>
        <v>-0.33307754239937548</v>
      </c>
      <c r="T300">
        <f t="shared" si="521"/>
        <v>8.5030532539112358E-2</v>
      </c>
      <c r="U300">
        <f t="shared" si="522"/>
        <v>102.03343009019112</v>
      </c>
      <c r="V300" s="1">
        <v>20</v>
      </c>
      <c r="W300" s="1">
        <v>20</v>
      </c>
      <c r="X300" s="1">
        <v>0</v>
      </c>
      <c r="Y300" s="1">
        <v>0</v>
      </c>
      <c r="Z300" s="1">
        <v>426.1826171875</v>
      </c>
      <c r="AA300" s="1">
        <v>567.720703125</v>
      </c>
      <c r="AB300" s="1">
        <v>511.19888305664062</v>
      </c>
      <c r="AC300">
        <v>-9999</v>
      </c>
      <c r="AD300">
        <f t="shared" si="523"/>
        <v>0.2493093613785938</v>
      </c>
      <c r="AE300">
        <f t="shared" si="524"/>
        <v>9.9559201835051764E-2</v>
      </c>
      <c r="AF300" s="1">
        <v>-1</v>
      </c>
      <c r="AG300" s="1">
        <v>0.87</v>
      </c>
      <c r="AH300" s="1">
        <v>0.92</v>
      </c>
      <c r="AI300" s="1">
        <v>9.8611125946044922</v>
      </c>
      <c r="AJ300">
        <f t="shared" si="525"/>
        <v>0.87493055629730221</v>
      </c>
      <c r="AK300">
        <f t="shared" si="526"/>
        <v>3.8141026684574249E-4</v>
      </c>
      <c r="AL300">
        <f t="shared" si="527"/>
        <v>0.39934000586469798</v>
      </c>
      <c r="AM300">
        <f t="shared" si="528"/>
        <v>1.3321066609228456</v>
      </c>
      <c r="AN300">
        <f t="shared" si="529"/>
        <v>-1</v>
      </c>
      <c r="AO300" s="1">
        <v>1998.5240478515625</v>
      </c>
      <c r="AP300" s="1">
        <v>0.5</v>
      </c>
      <c r="AQ300">
        <f t="shared" si="530"/>
        <v>87.043104677939155</v>
      </c>
      <c r="AR300">
        <f t="shared" si="531"/>
        <v>2.5452173944767229</v>
      </c>
      <c r="AS300">
        <f t="shared" si="532"/>
        <v>2.4308664239801447</v>
      </c>
      <c r="AT300">
        <f t="shared" si="533"/>
        <v>27.28582763671875</v>
      </c>
      <c r="AU300" s="1">
        <v>1.5133333</v>
      </c>
      <c r="AV300">
        <f t="shared" si="534"/>
        <v>5.3043614044497014</v>
      </c>
      <c r="AW300" s="1">
        <v>1</v>
      </c>
      <c r="AX300">
        <f t="shared" si="535"/>
        <v>10.608722808899403</v>
      </c>
      <c r="AY300" s="1">
        <v>26.436550140380859</v>
      </c>
      <c r="AZ300" s="1">
        <v>27.28582763671875</v>
      </c>
      <c r="BA300" s="1">
        <v>26.757942199707031</v>
      </c>
      <c r="BB300" s="1">
        <v>100.56999969482422</v>
      </c>
      <c r="BC300" s="1">
        <v>100.60882568359375</v>
      </c>
      <c r="BD300" s="1">
        <v>13.301470756530762</v>
      </c>
      <c r="BE300" s="1">
        <v>14.566059112548828</v>
      </c>
      <c r="BF300" s="1">
        <v>31.881624221801758</v>
      </c>
      <c r="BG300" s="1">
        <v>34.912654876708984</v>
      </c>
      <c r="BH300" s="1">
        <v>300.14962768554688</v>
      </c>
      <c r="BI300" s="1">
        <v>1998.5240478515625</v>
      </c>
      <c r="BJ300" s="1">
        <v>2.043208122253418</v>
      </c>
      <c r="BK300" s="1">
        <v>82.988815307617188</v>
      </c>
      <c r="BL300" s="1">
        <v>-1.6021647453308105</v>
      </c>
      <c r="BM300" s="1">
        <v>-5.0948657095432281E-2</v>
      </c>
      <c r="BN300" s="1">
        <v>0.5</v>
      </c>
      <c r="BO300" s="1">
        <v>-1.355140209197998</v>
      </c>
      <c r="BP300" s="1">
        <v>7.355140209197998</v>
      </c>
      <c r="BQ300" s="1">
        <v>1</v>
      </c>
      <c r="BR300" s="1">
        <v>0</v>
      </c>
      <c r="BS300" s="1">
        <v>0.15999999642372131</v>
      </c>
      <c r="BT300" s="1">
        <v>111115</v>
      </c>
      <c r="BU300">
        <f t="shared" si="536"/>
        <v>1.9833676275117111</v>
      </c>
      <c r="BV300">
        <f t="shared" si="537"/>
        <v>2.5452173944767228E-3</v>
      </c>
      <c r="BW300">
        <f t="shared" si="538"/>
        <v>300.43582763671873</v>
      </c>
      <c r="BX300">
        <f t="shared" si="539"/>
        <v>299.58655014038084</v>
      </c>
      <c r="BY300">
        <f t="shared" si="540"/>
        <v>319.76384050897104</v>
      </c>
      <c r="BZ300">
        <f t="shared" si="541"/>
        <v>0.69509921845030131</v>
      </c>
      <c r="CA300">
        <f t="shared" si="542"/>
        <v>3.6396864134312938</v>
      </c>
      <c r="CB300">
        <f t="shared" si="543"/>
        <v>43.857553574417906</v>
      </c>
      <c r="CC300">
        <f t="shared" si="544"/>
        <v>29.291494461869078</v>
      </c>
      <c r="CD300">
        <f t="shared" si="545"/>
        <v>26.861188888549805</v>
      </c>
      <c r="CE300">
        <f t="shared" si="546"/>
        <v>3.550083430004654</v>
      </c>
      <c r="CF300">
        <f t="shared" si="547"/>
        <v>8.4354418995716149E-2</v>
      </c>
      <c r="CG300">
        <f t="shared" si="548"/>
        <v>1.2088199894511491</v>
      </c>
      <c r="CH300">
        <f t="shared" si="549"/>
        <v>2.3412634405535049</v>
      </c>
      <c r="CI300">
        <f t="shared" si="550"/>
        <v>5.2781842401606625E-2</v>
      </c>
      <c r="CJ300">
        <f t="shared" si="551"/>
        <v>8.4676334849575419</v>
      </c>
      <c r="CK300">
        <f t="shared" si="552"/>
        <v>1.0141598353515986</v>
      </c>
      <c r="CL300">
        <f t="shared" si="553"/>
        <v>31.74954028177708</v>
      </c>
      <c r="CM300">
        <f t="shared" si="554"/>
        <v>100.65121105743555</v>
      </c>
      <c r="CN300">
        <f t="shared" si="555"/>
        <v>-1.0506638457961266E-3</v>
      </c>
      <c r="CO300">
        <f t="shared" si="556"/>
        <v>0</v>
      </c>
      <c r="CP300">
        <f t="shared" si="557"/>
        <v>1748.5697569603037</v>
      </c>
      <c r="CQ300">
        <f t="shared" si="558"/>
        <v>141.5380859375</v>
      </c>
      <c r="CR300">
        <f t="shared" si="559"/>
        <v>9.9559201835051764E-2</v>
      </c>
      <c r="CS300">
        <v>-9999</v>
      </c>
    </row>
    <row r="301" spans="1:97" x14ac:dyDescent="0.2">
      <c r="A301" t="s">
        <v>125</v>
      </c>
      <c r="B301" t="s">
        <v>127</v>
      </c>
      <c r="C301" t="s">
        <v>279</v>
      </c>
      <c r="D301">
        <v>2</v>
      </c>
      <c r="E301">
        <v>10</v>
      </c>
      <c r="F301" t="s">
        <v>187</v>
      </c>
      <c r="G301" t="s">
        <v>135</v>
      </c>
      <c r="H301" t="s">
        <v>399</v>
      </c>
      <c r="I301">
        <v>3</v>
      </c>
      <c r="J301" s="8">
        <v>20130622</v>
      </c>
      <c r="K301" t="s">
        <v>160</v>
      </c>
      <c r="L301" t="s">
        <v>140</v>
      </c>
      <c r="M301" t="s">
        <v>143</v>
      </c>
      <c r="N301">
        <v>0</v>
      </c>
      <c r="O301" s="1">
        <v>21</v>
      </c>
      <c r="P301" s="1" t="s">
        <v>420</v>
      </c>
      <c r="Q301" s="1">
        <v>7155.4999934183434</v>
      </c>
      <c r="R301" s="1">
        <v>0</v>
      </c>
      <c r="S301">
        <f t="shared" si="520"/>
        <v>-1.3331751903609541</v>
      </c>
      <c r="T301">
        <f t="shared" si="521"/>
        <v>8.4703561835917665E-2</v>
      </c>
      <c r="U301">
        <f t="shared" si="522"/>
        <v>73.793406962775222</v>
      </c>
      <c r="V301" s="1">
        <v>21</v>
      </c>
      <c r="W301" s="1">
        <v>21</v>
      </c>
      <c r="X301" s="1">
        <v>0</v>
      </c>
      <c r="Y301" s="1">
        <v>0</v>
      </c>
      <c r="Z301" s="1">
        <v>425.908447265625</v>
      </c>
      <c r="AA301" s="1">
        <v>563.8184814453125</v>
      </c>
      <c r="AB301" s="1">
        <v>511.16098022460938</v>
      </c>
      <c r="AC301">
        <v>-9999</v>
      </c>
      <c r="AD301">
        <f t="shared" si="523"/>
        <v>0.24460005962586395</v>
      </c>
      <c r="AE301">
        <f t="shared" si="524"/>
        <v>9.3394422058884985E-2</v>
      </c>
      <c r="AF301" s="1">
        <v>-1</v>
      </c>
      <c r="AG301" s="1">
        <v>0.87</v>
      </c>
      <c r="AH301" s="1">
        <v>0.92</v>
      </c>
      <c r="AI301" s="1">
        <v>10.138094902038574</v>
      </c>
      <c r="AJ301">
        <f t="shared" si="525"/>
        <v>0.87506904745101932</v>
      </c>
      <c r="AK301">
        <f t="shared" si="526"/>
        <v>-1.903525833051478E-4</v>
      </c>
      <c r="AL301">
        <f t="shared" si="527"/>
        <v>0.38182501754799031</v>
      </c>
      <c r="AM301">
        <f t="shared" si="528"/>
        <v>1.3238020637183503</v>
      </c>
      <c r="AN301">
        <f t="shared" si="529"/>
        <v>-1</v>
      </c>
      <c r="AO301" s="1">
        <v>2000.19140625</v>
      </c>
      <c r="AP301" s="1">
        <v>0.5</v>
      </c>
      <c r="AQ301">
        <f t="shared" si="530"/>
        <v>81.734389436255128</v>
      </c>
      <c r="AR301">
        <f t="shared" si="531"/>
        <v>2.5163428532243586</v>
      </c>
      <c r="AS301">
        <f t="shared" si="532"/>
        <v>2.4123636308031866</v>
      </c>
      <c r="AT301">
        <f t="shared" si="533"/>
        <v>27.257856369018555</v>
      </c>
      <c r="AU301" s="1">
        <v>1.5133333</v>
      </c>
      <c r="AV301">
        <f t="shared" si="534"/>
        <v>5.3043614044497014</v>
      </c>
      <c r="AW301" s="1">
        <v>1</v>
      </c>
      <c r="AX301">
        <f t="shared" si="535"/>
        <v>10.608722808899403</v>
      </c>
      <c r="AY301" s="1">
        <v>26.429071426391602</v>
      </c>
      <c r="AZ301" s="1">
        <v>27.257856369018555</v>
      </c>
      <c r="BA301" s="1">
        <v>26.764572143554688</v>
      </c>
      <c r="BB301" s="1">
        <v>50.8280029296875</v>
      </c>
      <c r="BC301" s="1">
        <v>51.434890747070312</v>
      </c>
      <c r="BD301" s="1">
        <v>13.467367172241211</v>
      </c>
      <c r="BE301" s="1">
        <v>14.717349052429199</v>
      </c>
      <c r="BF301" s="1">
        <v>32.293098449707031</v>
      </c>
      <c r="BG301" s="1">
        <v>35.2904052734375</v>
      </c>
      <c r="BH301" s="1">
        <v>300.166015625</v>
      </c>
      <c r="BI301" s="1">
        <v>2000.19140625</v>
      </c>
      <c r="BJ301" s="1">
        <v>1.4956954717636108</v>
      </c>
      <c r="BK301" s="1">
        <v>82.987800598144531</v>
      </c>
      <c r="BL301" s="1">
        <v>-1.5903506278991699</v>
      </c>
      <c r="BM301" s="1">
        <v>-5.2487887442111969E-2</v>
      </c>
      <c r="BN301" s="1">
        <v>1</v>
      </c>
      <c r="BO301" s="1">
        <v>-1.355140209197998</v>
      </c>
      <c r="BP301" s="1">
        <v>7.355140209197998</v>
      </c>
      <c r="BQ301" s="1">
        <v>1</v>
      </c>
      <c r="BR301" s="1">
        <v>0</v>
      </c>
      <c r="BS301" s="1">
        <v>0.15999999642372131</v>
      </c>
      <c r="BT301" s="1">
        <v>111115</v>
      </c>
      <c r="BU301">
        <f t="shared" si="536"/>
        <v>1.9834759178629056</v>
      </c>
      <c r="BV301">
        <f t="shared" si="537"/>
        <v>2.5163428532243588E-3</v>
      </c>
      <c r="BW301">
        <f t="shared" si="538"/>
        <v>300.40785636901853</v>
      </c>
      <c r="BX301">
        <f t="shared" si="539"/>
        <v>299.57907142639158</v>
      </c>
      <c r="BY301">
        <f t="shared" si="540"/>
        <v>320.0306178467581</v>
      </c>
      <c r="BZ301">
        <f t="shared" si="541"/>
        <v>0.70136869304661764</v>
      </c>
      <c r="CA301">
        <f t="shared" si="542"/>
        <v>3.6337240592994724</v>
      </c>
      <c r="CB301">
        <f t="shared" si="543"/>
        <v>43.786243678094493</v>
      </c>
      <c r="CC301">
        <f t="shared" si="544"/>
        <v>29.068894625665294</v>
      </c>
      <c r="CD301">
        <f t="shared" si="545"/>
        <v>26.843463897705078</v>
      </c>
      <c r="CE301">
        <f t="shared" si="546"/>
        <v>3.5463855280406564</v>
      </c>
      <c r="CF301">
        <f t="shared" si="547"/>
        <v>8.4032617543700339E-2</v>
      </c>
      <c r="CG301">
        <f t="shared" si="548"/>
        <v>1.2213604284962858</v>
      </c>
      <c r="CH301">
        <f t="shared" si="549"/>
        <v>2.3250250995443706</v>
      </c>
      <c r="CI301">
        <f t="shared" si="550"/>
        <v>5.2580256804043893E-2</v>
      </c>
      <c r="CJ301">
        <f t="shared" si="551"/>
        <v>6.1239525424845205</v>
      </c>
      <c r="CK301">
        <f t="shared" si="552"/>
        <v>1.4346955129282244</v>
      </c>
      <c r="CL301">
        <f t="shared" si="553"/>
        <v>32.153030962131787</v>
      </c>
      <c r="CM301">
        <f t="shared" si="554"/>
        <v>51.604542319593016</v>
      </c>
      <c r="CN301">
        <f t="shared" si="555"/>
        <v>-8.3065600908055412E-3</v>
      </c>
      <c r="CO301">
        <f t="shared" si="556"/>
        <v>0</v>
      </c>
      <c r="CP301">
        <f t="shared" si="557"/>
        <v>1750.3055885869023</v>
      </c>
      <c r="CQ301">
        <f t="shared" si="558"/>
        <v>137.9100341796875</v>
      </c>
      <c r="CR301">
        <f t="shared" si="559"/>
        <v>9.3394422058884985E-2</v>
      </c>
      <c r="CS301">
        <v>-9999</v>
      </c>
    </row>
    <row r="302" spans="1:97" x14ac:dyDescent="0.2">
      <c r="A302" t="s">
        <v>125</v>
      </c>
      <c r="B302" t="s">
        <v>127</v>
      </c>
      <c r="C302" t="s">
        <v>279</v>
      </c>
      <c r="D302">
        <v>2</v>
      </c>
      <c r="E302">
        <v>10</v>
      </c>
      <c r="F302" t="s">
        <v>187</v>
      </c>
      <c r="G302" t="s">
        <v>135</v>
      </c>
      <c r="H302" t="s">
        <v>399</v>
      </c>
      <c r="I302">
        <v>3</v>
      </c>
      <c r="J302" s="8">
        <v>20130622</v>
      </c>
      <c r="K302" t="s">
        <v>160</v>
      </c>
      <c r="L302" t="s">
        <v>140</v>
      </c>
      <c r="M302" t="s">
        <v>143</v>
      </c>
      <c r="N302">
        <v>0</v>
      </c>
      <c r="O302" s="1">
        <v>22</v>
      </c>
      <c r="P302" s="1" t="s">
        <v>421</v>
      </c>
      <c r="Q302" s="1">
        <v>7321.4999994141981</v>
      </c>
      <c r="R302" s="1">
        <v>0</v>
      </c>
      <c r="S302">
        <f t="shared" si="520"/>
        <v>16.208924837914985</v>
      </c>
      <c r="T302">
        <f t="shared" si="521"/>
        <v>8.4794514478711822E-2</v>
      </c>
      <c r="U302">
        <f t="shared" si="522"/>
        <v>549.49749342878397</v>
      </c>
      <c r="V302" s="1">
        <v>22</v>
      </c>
      <c r="W302" s="1">
        <v>22</v>
      </c>
      <c r="X302" s="1">
        <v>0</v>
      </c>
      <c r="Y302" s="1">
        <v>0</v>
      </c>
      <c r="Z302" s="1">
        <v>429.397216796875</v>
      </c>
      <c r="AA302" s="1">
        <v>644.824951171875</v>
      </c>
      <c r="AB302" s="1">
        <v>541.51171875</v>
      </c>
      <c r="AC302">
        <v>-9999</v>
      </c>
      <c r="AD302">
        <f t="shared" si="523"/>
        <v>0.3340871564964904</v>
      </c>
      <c r="AE302">
        <f t="shared" si="524"/>
        <v>0.16021903655266179</v>
      </c>
      <c r="AF302" s="1">
        <v>-1</v>
      </c>
      <c r="AG302" s="1">
        <v>0.87</v>
      </c>
      <c r="AH302" s="1">
        <v>0.92</v>
      </c>
      <c r="AI302" s="1">
        <v>9.9459981918334961</v>
      </c>
      <c r="AJ302">
        <f t="shared" si="525"/>
        <v>0.87497299909591675</v>
      </c>
      <c r="AK302">
        <f t="shared" si="526"/>
        <v>9.8322986708086688E-3</v>
      </c>
      <c r="AL302">
        <f t="shared" si="527"/>
        <v>0.47957257092086059</v>
      </c>
      <c r="AM302">
        <f t="shared" si="528"/>
        <v>1.5016980221297229</v>
      </c>
      <c r="AN302">
        <f t="shared" si="529"/>
        <v>-1</v>
      </c>
      <c r="AO302" s="1">
        <v>2000.3409423828125</v>
      </c>
      <c r="AP302" s="1">
        <v>0.5</v>
      </c>
      <c r="AQ302">
        <f t="shared" si="530"/>
        <v>140.21122882606358</v>
      </c>
      <c r="AR302">
        <f t="shared" si="531"/>
        <v>2.5036571533184246</v>
      </c>
      <c r="AS302">
        <f t="shared" si="532"/>
        <v>2.3973447995452197</v>
      </c>
      <c r="AT302">
        <f t="shared" si="533"/>
        <v>27.259862899780273</v>
      </c>
      <c r="AU302" s="1">
        <v>1.5133333</v>
      </c>
      <c r="AV302">
        <f t="shared" si="534"/>
        <v>5.3043614044497014</v>
      </c>
      <c r="AW302" s="1">
        <v>1</v>
      </c>
      <c r="AX302">
        <f t="shared" si="535"/>
        <v>10.608722808899403</v>
      </c>
      <c r="AY302" s="1">
        <v>26.439807891845703</v>
      </c>
      <c r="AZ302" s="1">
        <v>27.259862899780273</v>
      </c>
      <c r="BA302" s="1">
        <v>26.760351181030273</v>
      </c>
      <c r="BB302" s="1">
        <v>901.01263427734375</v>
      </c>
      <c r="BC302" s="1">
        <v>891.71502685546875</v>
      </c>
      <c r="BD302" s="1">
        <v>13.660428047180176</v>
      </c>
      <c r="BE302" s="1">
        <v>14.90388011932373</v>
      </c>
      <c r="BF302" s="1">
        <v>32.734413146972656</v>
      </c>
      <c r="BG302" s="1">
        <v>35.714092254638672</v>
      </c>
      <c r="BH302" s="1">
        <v>300.16427612304688</v>
      </c>
      <c r="BI302" s="1">
        <v>2000.3409423828125</v>
      </c>
      <c r="BJ302" s="1">
        <v>1.6687088012695312</v>
      </c>
      <c r="BK302" s="1">
        <v>82.985549926757812</v>
      </c>
      <c r="BL302" s="1">
        <v>-3.8148379325866699</v>
      </c>
      <c r="BM302" s="1">
        <v>-4.2390383780002594E-2</v>
      </c>
      <c r="BN302" s="1">
        <v>0.5</v>
      </c>
      <c r="BO302" s="1">
        <v>-1.355140209197998</v>
      </c>
      <c r="BP302" s="1">
        <v>7.355140209197998</v>
      </c>
      <c r="BQ302" s="1">
        <v>1</v>
      </c>
      <c r="BR302" s="1">
        <v>0</v>
      </c>
      <c r="BS302" s="1">
        <v>0.15999999642372131</v>
      </c>
      <c r="BT302" s="1">
        <v>111115</v>
      </c>
      <c r="BU302">
        <f t="shared" si="536"/>
        <v>1.9834644233563541</v>
      </c>
      <c r="BV302">
        <f t="shared" si="537"/>
        <v>2.5036571533184246E-3</v>
      </c>
      <c r="BW302">
        <f t="shared" si="538"/>
        <v>300.40986289978025</v>
      </c>
      <c r="BX302">
        <f t="shared" si="539"/>
        <v>299.58980789184568</v>
      </c>
      <c r="BY302">
        <f t="shared" si="540"/>
        <v>320.05454362747332</v>
      </c>
      <c r="BZ302">
        <f t="shared" si="541"/>
        <v>0.70377493284665926</v>
      </c>
      <c r="CA302">
        <f t="shared" si="542"/>
        <v>3.6341514872897722</v>
      </c>
      <c r="CB302">
        <f t="shared" si="543"/>
        <v>43.792581847047309</v>
      </c>
      <c r="CC302">
        <f t="shared" si="544"/>
        <v>28.888701727723578</v>
      </c>
      <c r="CD302">
        <f t="shared" si="545"/>
        <v>26.849835395812988</v>
      </c>
      <c r="CE302">
        <f t="shared" si="546"/>
        <v>3.5477144037755481</v>
      </c>
      <c r="CF302">
        <f t="shared" si="547"/>
        <v>8.412213424419708E-2</v>
      </c>
      <c r="CG302">
        <f t="shared" si="548"/>
        <v>1.2368066877445527</v>
      </c>
      <c r="CH302">
        <f t="shared" si="549"/>
        <v>2.3109077160309957</v>
      </c>
      <c r="CI302">
        <f t="shared" si="550"/>
        <v>5.2636332438837183E-2</v>
      </c>
      <c r="CJ302">
        <f t="shared" si="551"/>
        <v>45.600351675562628</v>
      </c>
      <c r="CK302">
        <f t="shared" si="552"/>
        <v>0.6162254497005889</v>
      </c>
      <c r="CL302">
        <f t="shared" si="553"/>
        <v>32.577236555593778</v>
      </c>
      <c r="CM302">
        <f t="shared" si="554"/>
        <v>889.65238001990167</v>
      </c>
      <c r="CN302">
        <f t="shared" si="555"/>
        <v>5.935374204751564E-3</v>
      </c>
      <c r="CO302">
        <f t="shared" si="556"/>
        <v>0</v>
      </c>
      <c r="CP302">
        <f t="shared" si="557"/>
        <v>1750.2443135710419</v>
      </c>
      <c r="CQ302">
        <f t="shared" si="558"/>
        <v>215.427734375</v>
      </c>
      <c r="CR302">
        <f t="shared" si="559"/>
        <v>0.16021903655266179</v>
      </c>
      <c r="CS302">
        <v>-9999</v>
      </c>
    </row>
    <row r="303" spans="1:97" x14ac:dyDescent="0.2">
      <c r="A303" t="s">
        <v>125</v>
      </c>
      <c r="B303" t="s">
        <v>127</v>
      </c>
      <c r="C303" t="s">
        <v>279</v>
      </c>
      <c r="D303">
        <v>2</v>
      </c>
      <c r="E303">
        <v>10</v>
      </c>
      <c r="F303" t="s">
        <v>187</v>
      </c>
      <c r="G303" t="s">
        <v>135</v>
      </c>
      <c r="H303" t="s">
        <v>399</v>
      </c>
      <c r="I303">
        <v>3</v>
      </c>
      <c r="J303" s="8">
        <v>20130622</v>
      </c>
      <c r="K303" t="s">
        <v>160</v>
      </c>
      <c r="L303" t="s">
        <v>140</v>
      </c>
      <c r="M303" t="s">
        <v>143</v>
      </c>
      <c r="N303">
        <v>0</v>
      </c>
      <c r="O303" s="1">
        <v>23</v>
      </c>
      <c r="P303" s="1" t="s">
        <v>422</v>
      </c>
      <c r="Q303" s="1">
        <v>7446.4999994141981</v>
      </c>
      <c r="R303" s="1">
        <v>0</v>
      </c>
      <c r="S303">
        <f t="shared" si="520"/>
        <v>20.7918675460927</v>
      </c>
      <c r="T303">
        <f t="shared" si="521"/>
        <v>8.227375677645081E-2</v>
      </c>
      <c r="U303">
        <f t="shared" si="522"/>
        <v>735.61048294862121</v>
      </c>
      <c r="V303" s="1">
        <v>23</v>
      </c>
      <c r="W303" s="1">
        <v>23</v>
      </c>
      <c r="X303" s="1">
        <v>0</v>
      </c>
      <c r="Y303" s="1">
        <v>0</v>
      </c>
      <c r="Z303" s="1">
        <v>441.684326171875</v>
      </c>
      <c r="AA303" s="1">
        <v>684.1282958984375</v>
      </c>
      <c r="AB303" s="1">
        <v>564.00042724609375</v>
      </c>
      <c r="AC303">
        <v>-9999</v>
      </c>
      <c r="AD303">
        <f t="shared" si="523"/>
        <v>0.35438377739977972</v>
      </c>
      <c r="AE303">
        <f t="shared" si="524"/>
        <v>0.1755926035694588</v>
      </c>
      <c r="AF303" s="1">
        <v>-1</v>
      </c>
      <c r="AG303" s="1">
        <v>0.87</v>
      </c>
      <c r="AH303" s="1">
        <v>0.92</v>
      </c>
      <c r="AI303" s="1">
        <v>9.9459981918334961</v>
      </c>
      <c r="AJ303">
        <f t="shared" si="525"/>
        <v>0.87497299909591675</v>
      </c>
      <c r="AK303">
        <f t="shared" si="526"/>
        <v>1.2451269647554433E-2</v>
      </c>
      <c r="AL303">
        <f t="shared" si="527"/>
        <v>0.49548713786458998</v>
      </c>
      <c r="AM303">
        <f t="shared" si="528"/>
        <v>1.5489077953656407</v>
      </c>
      <c r="AN303">
        <f t="shared" si="529"/>
        <v>-1</v>
      </c>
      <c r="AO303" s="1">
        <v>2000.2586669921875</v>
      </c>
      <c r="AP303" s="1">
        <v>0.5</v>
      </c>
      <c r="AQ303">
        <f t="shared" si="530"/>
        <v>153.65865760568343</v>
      </c>
      <c r="AR303">
        <f t="shared" si="531"/>
        <v>2.4073672476364165</v>
      </c>
      <c r="AS303">
        <f t="shared" si="532"/>
        <v>2.3749718350444566</v>
      </c>
      <c r="AT303">
        <f t="shared" si="533"/>
        <v>27.244848251342773</v>
      </c>
      <c r="AU303" s="1">
        <v>1.5133333</v>
      </c>
      <c r="AV303">
        <f t="shared" si="534"/>
        <v>5.3043614044497014</v>
      </c>
      <c r="AW303" s="1">
        <v>1</v>
      </c>
      <c r="AX303">
        <f t="shared" si="535"/>
        <v>10.608722808899403</v>
      </c>
      <c r="AY303" s="1">
        <v>26.429332733154297</v>
      </c>
      <c r="AZ303" s="1">
        <v>27.244848251342773</v>
      </c>
      <c r="BA303" s="1">
        <v>26.758729934692383</v>
      </c>
      <c r="BB303" s="1">
        <v>1199.8924560546875</v>
      </c>
      <c r="BC303" s="1">
        <v>1187.9674072265625</v>
      </c>
      <c r="BD303" s="1">
        <v>13.939560890197754</v>
      </c>
      <c r="BE303" s="1">
        <v>15.134968757629395</v>
      </c>
      <c r="BF303" s="1">
        <v>33.423904418945312</v>
      </c>
      <c r="BG303" s="1">
        <v>36.29022216796875</v>
      </c>
      <c r="BH303" s="1">
        <v>300.14944458007812</v>
      </c>
      <c r="BI303" s="1">
        <v>2000.2586669921875</v>
      </c>
      <c r="BJ303" s="1">
        <v>1.7599464654922485</v>
      </c>
      <c r="BK303" s="1">
        <v>82.985458374023438</v>
      </c>
      <c r="BL303" s="1">
        <v>-4.6132998466491699</v>
      </c>
      <c r="BM303" s="1">
        <v>-4.0587939321994781E-2</v>
      </c>
      <c r="BN303" s="1">
        <v>0.5</v>
      </c>
      <c r="BO303" s="1">
        <v>-1.355140209197998</v>
      </c>
      <c r="BP303" s="1">
        <v>7.355140209197998</v>
      </c>
      <c r="BQ303" s="1">
        <v>1</v>
      </c>
      <c r="BR303" s="1">
        <v>0</v>
      </c>
      <c r="BS303" s="1">
        <v>0.15999999642372131</v>
      </c>
      <c r="BT303" s="1">
        <v>111115</v>
      </c>
      <c r="BU303">
        <f t="shared" si="536"/>
        <v>1.983366417563653</v>
      </c>
      <c r="BV303">
        <f t="shared" si="537"/>
        <v>2.4073672476364167E-3</v>
      </c>
      <c r="BW303">
        <f t="shared" si="538"/>
        <v>300.39484825134275</v>
      </c>
      <c r="BX303">
        <f t="shared" si="539"/>
        <v>299.57933273315427</v>
      </c>
      <c r="BY303">
        <f t="shared" si="540"/>
        <v>320.04137956526756</v>
      </c>
      <c r="BZ303">
        <f t="shared" si="541"/>
        <v>0.71885795035124045</v>
      </c>
      <c r="CA303">
        <f t="shared" si="542"/>
        <v>3.6309541548728559</v>
      </c>
      <c r="CB303">
        <f t="shared" si="543"/>
        <v>43.754101333125092</v>
      </c>
      <c r="CC303">
        <f t="shared" si="544"/>
        <v>28.619132575495698</v>
      </c>
      <c r="CD303">
        <f t="shared" si="545"/>
        <v>26.837090492248535</v>
      </c>
      <c r="CE303">
        <f t="shared" si="546"/>
        <v>3.5450566892575561</v>
      </c>
      <c r="CF303">
        <f t="shared" si="547"/>
        <v>8.1640609902580999E-2</v>
      </c>
      <c r="CG303">
        <f t="shared" si="548"/>
        <v>1.2559823198283993</v>
      </c>
      <c r="CH303">
        <f t="shared" si="549"/>
        <v>2.2890743694291569</v>
      </c>
      <c r="CI303">
        <f t="shared" si="550"/>
        <v>5.1081890231965556E-2</v>
      </c>
      <c r="CJ303">
        <f t="shared" si="551"/>
        <v>61.044973112228085</v>
      </c>
      <c r="CK303">
        <f t="shared" si="552"/>
        <v>0.61921773145778713</v>
      </c>
      <c r="CL303">
        <f t="shared" si="553"/>
        <v>33.125237776314663</v>
      </c>
      <c r="CM303">
        <f t="shared" si="554"/>
        <v>1185.3215636417269</v>
      </c>
      <c r="CN303">
        <f t="shared" si="555"/>
        <v>5.8105376414643263E-3</v>
      </c>
      <c r="CO303">
        <f t="shared" si="556"/>
        <v>0</v>
      </c>
      <c r="CP303">
        <f t="shared" si="557"/>
        <v>1750.1723248257549</v>
      </c>
      <c r="CQ303">
        <f t="shared" si="558"/>
        <v>242.4439697265625</v>
      </c>
      <c r="CR303">
        <f t="shared" si="559"/>
        <v>0.1755926035694588</v>
      </c>
      <c r="CS303">
        <v>-9999</v>
      </c>
    </row>
    <row r="304" spans="1:97" x14ac:dyDescent="0.2">
      <c r="A304" t="s">
        <v>125</v>
      </c>
      <c r="B304" t="s">
        <v>127</v>
      </c>
      <c r="C304" t="s">
        <v>279</v>
      </c>
      <c r="D304">
        <v>2</v>
      </c>
      <c r="E304">
        <v>10</v>
      </c>
      <c r="F304" t="s">
        <v>187</v>
      </c>
      <c r="G304" t="s">
        <v>135</v>
      </c>
      <c r="H304" t="s">
        <v>399</v>
      </c>
      <c r="I304">
        <v>3</v>
      </c>
      <c r="J304" s="8">
        <v>20130622</v>
      </c>
      <c r="K304" t="s">
        <v>160</v>
      </c>
      <c r="L304" t="s">
        <v>140</v>
      </c>
      <c r="M304" t="s">
        <v>143</v>
      </c>
      <c r="N304">
        <v>0</v>
      </c>
      <c r="O304" s="1">
        <v>24</v>
      </c>
      <c r="P304" s="1" t="s">
        <v>423</v>
      </c>
      <c r="Q304" s="1">
        <v>7653.9999964851886</v>
      </c>
      <c r="R304" s="1">
        <v>0</v>
      </c>
      <c r="S304">
        <f t="shared" si="520"/>
        <v>23.482373795551894</v>
      </c>
      <c r="T304">
        <f t="shared" si="521"/>
        <v>8.0234282202080329E-2</v>
      </c>
      <c r="U304">
        <f t="shared" si="522"/>
        <v>959.03387069154815</v>
      </c>
      <c r="V304" s="1">
        <v>24</v>
      </c>
      <c r="W304" s="1">
        <v>24</v>
      </c>
      <c r="X304" s="1">
        <v>0</v>
      </c>
      <c r="Y304" s="1">
        <v>0</v>
      </c>
      <c r="Z304" s="1">
        <v>452.489990234375</v>
      </c>
      <c r="AA304" s="1">
        <v>723.35137939453125</v>
      </c>
      <c r="AB304" s="1">
        <v>587.64666748046875</v>
      </c>
      <c r="AC304">
        <v>-9999</v>
      </c>
      <c r="AD304">
        <f t="shared" si="523"/>
        <v>0.37445340795074739</v>
      </c>
      <c r="AE304">
        <f t="shared" si="524"/>
        <v>0.18760552033183622</v>
      </c>
      <c r="AF304" s="1">
        <v>-1</v>
      </c>
      <c r="AG304" s="1">
        <v>0.87</v>
      </c>
      <c r="AH304" s="1">
        <v>0.92</v>
      </c>
      <c r="AI304" s="1">
        <v>9.9459981918334961</v>
      </c>
      <c r="AJ304">
        <f t="shared" si="525"/>
        <v>0.87497299909591675</v>
      </c>
      <c r="AK304">
        <f t="shared" si="526"/>
        <v>1.3981206620281524E-2</v>
      </c>
      <c r="AL304">
        <f t="shared" si="527"/>
        <v>0.50101165151236216</v>
      </c>
      <c r="AM304">
        <f t="shared" si="528"/>
        <v>1.5986019470173449</v>
      </c>
      <c r="AN304">
        <f t="shared" si="529"/>
        <v>-1</v>
      </c>
      <c r="AO304" s="1">
        <v>2001.309326171875</v>
      </c>
      <c r="AP304" s="1">
        <v>0.5</v>
      </c>
      <c r="AQ304">
        <f t="shared" si="530"/>
        <v>164.25722756325808</v>
      </c>
      <c r="AR304">
        <f t="shared" si="531"/>
        <v>2.2834103661267466</v>
      </c>
      <c r="AS304">
        <f t="shared" si="532"/>
        <v>2.3090608204390355</v>
      </c>
      <c r="AT304">
        <f t="shared" si="533"/>
        <v>27.166233062744141</v>
      </c>
      <c r="AU304" s="1">
        <v>1.5133333</v>
      </c>
      <c r="AV304">
        <f t="shared" si="534"/>
        <v>5.3043614044497014</v>
      </c>
      <c r="AW304" s="1">
        <v>1</v>
      </c>
      <c r="AX304">
        <f t="shared" si="535"/>
        <v>10.608722808899403</v>
      </c>
      <c r="AY304" s="1">
        <v>26.408082962036133</v>
      </c>
      <c r="AZ304" s="1">
        <v>27.166233062744141</v>
      </c>
      <c r="BA304" s="1">
        <v>26.760351181030273</v>
      </c>
      <c r="BB304" s="1">
        <v>1499.93212890625</v>
      </c>
      <c r="BC304" s="1">
        <v>1486.3787841796875</v>
      </c>
      <c r="BD304" s="1">
        <v>14.59443187713623</v>
      </c>
      <c r="BE304" s="1">
        <v>15.727809906005859</v>
      </c>
      <c r="BF304" s="1">
        <v>35.038379669189453</v>
      </c>
      <c r="BG304" s="1">
        <v>37.759395599365234</v>
      </c>
      <c r="BH304" s="1">
        <v>300.09515380859375</v>
      </c>
      <c r="BI304" s="1">
        <v>2001.309326171875</v>
      </c>
      <c r="BJ304" s="1">
        <v>1.8903216123580933</v>
      </c>
      <c r="BK304" s="1">
        <v>82.986282348632812</v>
      </c>
      <c r="BL304" s="1">
        <v>-4.9818301200866699</v>
      </c>
      <c r="BM304" s="1">
        <v>-3.4714259207248688E-2</v>
      </c>
      <c r="BN304" s="1">
        <v>0.75</v>
      </c>
      <c r="BO304" s="1">
        <v>-1.355140209197998</v>
      </c>
      <c r="BP304" s="1">
        <v>7.355140209197998</v>
      </c>
      <c r="BQ304" s="1">
        <v>1</v>
      </c>
      <c r="BR304" s="1">
        <v>0</v>
      </c>
      <c r="BS304" s="1">
        <v>0.15999999642372131</v>
      </c>
      <c r="BT304" s="1">
        <v>111115</v>
      </c>
      <c r="BU304">
        <f t="shared" si="536"/>
        <v>1.9830076679644446</v>
      </c>
      <c r="BV304">
        <f t="shared" si="537"/>
        <v>2.2834103661267466E-3</v>
      </c>
      <c r="BW304">
        <f t="shared" si="538"/>
        <v>300.31623306274412</v>
      </c>
      <c r="BX304">
        <f t="shared" si="539"/>
        <v>299.55808296203611</v>
      </c>
      <c r="BY304">
        <f t="shared" si="540"/>
        <v>320.20948503026011</v>
      </c>
      <c r="BZ304">
        <f t="shared" si="541"/>
        <v>0.74106196374108857</v>
      </c>
      <c r="CA304">
        <f t="shared" si="542"/>
        <v>3.6142532940244618</v>
      </c>
      <c r="CB304">
        <f t="shared" si="543"/>
        <v>43.55241844478175</v>
      </c>
      <c r="CC304">
        <f t="shared" si="544"/>
        <v>27.824608538775891</v>
      </c>
      <c r="CD304">
        <f t="shared" si="545"/>
        <v>26.787158012390137</v>
      </c>
      <c r="CE304">
        <f t="shared" si="546"/>
        <v>3.5346609289004522</v>
      </c>
      <c r="CF304">
        <f t="shared" si="547"/>
        <v>7.9632021384152429E-2</v>
      </c>
      <c r="CG304">
        <f t="shared" si="548"/>
        <v>1.3051924735854263</v>
      </c>
      <c r="CH304">
        <f t="shared" si="549"/>
        <v>2.2294684553150259</v>
      </c>
      <c r="CI304">
        <f t="shared" si="550"/>
        <v>4.9823774585318122E-2</v>
      </c>
      <c r="CJ304">
        <f t="shared" si="551"/>
        <v>79.586655575111024</v>
      </c>
      <c r="CK304">
        <f t="shared" si="552"/>
        <v>0.64521498887030071</v>
      </c>
      <c r="CL304">
        <f t="shared" si="553"/>
        <v>34.655096568507069</v>
      </c>
      <c r="CM304">
        <f t="shared" si="554"/>
        <v>1483.3905635243791</v>
      </c>
      <c r="CN304">
        <f t="shared" si="555"/>
        <v>5.4859721475453245E-3</v>
      </c>
      <c r="CO304">
        <f t="shared" si="556"/>
        <v>0</v>
      </c>
      <c r="CP304">
        <f t="shared" si="557"/>
        <v>1751.0916232392337</v>
      </c>
      <c r="CQ304">
        <f t="shared" si="558"/>
        <v>270.86138916015625</v>
      </c>
      <c r="CR304">
        <f t="shared" si="559"/>
        <v>0.18760552033183622</v>
      </c>
      <c r="CS304">
        <v>-9999</v>
      </c>
    </row>
    <row r="305" spans="1:97" x14ac:dyDescent="0.2">
      <c r="A305" t="s">
        <v>125</v>
      </c>
      <c r="B305" t="s">
        <v>127</v>
      </c>
      <c r="C305" t="s">
        <v>279</v>
      </c>
      <c r="D305">
        <v>2</v>
      </c>
      <c r="E305">
        <v>10</v>
      </c>
      <c r="F305" t="s">
        <v>187</v>
      </c>
      <c r="G305" t="s">
        <v>135</v>
      </c>
      <c r="H305" t="s">
        <v>399</v>
      </c>
      <c r="I305">
        <v>4</v>
      </c>
      <c r="J305" s="8">
        <v>20130622</v>
      </c>
      <c r="K305" t="s">
        <v>160</v>
      </c>
      <c r="L305" t="s">
        <v>140</v>
      </c>
      <c r="M305" t="s">
        <v>143</v>
      </c>
      <c r="N305">
        <v>0</v>
      </c>
      <c r="O305" s="1">
        <v>25</v>
      </c>
      <c r="P305" s="1" t="s">
        <v>424</v>
      </c>
      <c r="Q305" s="1">
        <v>8327.4999994141981</v>
      </c>
      <c r="R305" s="1">
        <v>0</v>
      </c>
      <c r="S305">
        <f t="shared" si="520"/>
        <v>-1.7872924699935555</v>
      </c>
      <c r="T305">
        <f t="shared" si="521"/>
        <v>8.3781909432048787E-2</v>
      </c>
      <c r="U305">
        <f t="shared" si="522"/>
        <v>82.214947963751669</v>
      </c>
      <c r="V305" s="1">
        <v>25</v>
      </c>
      <c r="W305" s="1">
        <v>25</v>
      </c>
      <c r="X305" s="1">
        <v>0</v>
      </c>
      <c r="Y305" s="1">
        <v>0</v>
      </c>
      <c r="Z305" s="1">
        <v>433.899169921875</v>
      </c>
      <c r="AA305" s="1">
        <v>562.66015625</v>
      </c>
      <c r="AB305" s="1">
        <v>511.3798828125</v>
      </c>
      <c r="AC305">
        <v>-9999</v>
      </c>
      <c r="AD305">
        <f t="shared" si="523"/>
        <v>0.22884326337639976</v>
      </c>
      <c r="AE305">
        <f t="shared" si="524"/>
        <v>9.1138981262279484E-2</v>
      </c>
      <c r="AF305" s="1">
        <v>-1</v>
      </c>
      <c r="AG305" s="1">
        <v>0.87</v>
      </c>
      <c r="AH305" s="1">
        <v>0.92</v>
      </c>
      <c r="AI305" s="1">
        <v>9.9459981918334961</v>
      </c>
      <c r="AJ305">
        <f t="shared" si="525"/>
        <v>0.87497299909591675</v>
      </c>
      <c r="AK305">
        <f t="shared" si="526"/>
        <v>-4.5034731839966235E-4</v>
      </c>
      <c r="AL305">
        <f t="shared" si="527"/>
        <v>0.39825940216721495</v>
      </c>
      <c r="AM305">
        <f t="shared" si="528"/>
        <v>1.2967532441956708</v>
      </c>
      <c r="AN305">
        <f t="shared" si="529"/>
        <v>-1</v>
      </c>
      <c r="AO305" s="1">
        <v>1997.9925537109375</v>
      </c>
      <c r="AP305" s="1">
        <v>0.5</v>
      </c>
      <c r="AQ305">
        <f t="shared" si="530"/>
        <v>79.664106722845972</v>
      </c>
      <c r="AR305">
        <f t="shared" si="531"/>
        <v>2.7647832720156411</v>
      </c>
      <c r="AS305">
        <f t="shared" si="532"/>
        <v>2.6681556270331344</v>
      </c>
      <c r="AT305">
        <f t="shared" si="533"/>
        <v>29.378837585449219</v>
      </c>
      <c r="AU305" s="1">
        <v>1.5133333</v>
      </c>
      <c r="AV305">
        <f t="shared" si="534"/>
        <v>5.3043614044497014</v>
      </c>
      <c r="AW305" s="1">
        <v>1</v>
      </c>
      <c r="AX305">
        <f t="shared" si="535"/>
        <v>10.608722808899403</v>
      </c>
      <c r="AY305" s="1">
        <v>30.707351684570312</v>
      </c>
      <c r="AZ305" s="1">
        <v>29.378837585449219</v>
      </c>
      <c r="BA305" s="1">
        <v>32.021011352539062</v>
      </c>
      <c r="BB305" s="1">
        <v>50.573707580566406</v>
      </c>
      <c r="BC305" s="1">
        <v>51.403202056884766</v>
      </c>
      <c r="BD305" s="1">
        <v>16.011930465698242</v>
      </c>
      <c r="BE305" s="1">
        <v>17.38170051574707</v>
      </c>
      <c r="BF305" s="1">
        <v>29.953739166259766</v>
      </c>
      <c r="BG305" s="1">
        <v>32.516189575195312</v>
      </c>
      <c r="BH305" s="1">
        <v>300.14620971679688</v>
      </c>
      <c r="BI305" s="1">
        <v>1997.9925537109375</v>
      </c>
      <c r="BJ305" s="1">
        <v>2.0645051002502441</v>
      </c>
      <c r="BK305" s="1">
        <v>82.9969482421875</v>
      </c>
      <c r="BL305" s="1">
        <v>-2.0086627006530762</v>
      </c>
      <c r="BM305" s="1">
        <v>-9.48052778840065E-2</v>
      </c>
      <c r="BN305" s="1">
        <v>0.25</v>
      </c>
      <c r="BO305" s="1">
        <v>-1.355140209197998</v>
      </c>
      <c r="BP305" s="1">
        <v>7.355140209197998</v>
      </c>
      <c r="BQ305" s="1">
        <v>1</v>
      </c>
      <c r="BR305" s="1">
        <v>0</v>
      </c>
      <c r="BS305" s="1">
        <v>0.15999999642372131</v>
      </c>
      <c r="BT305" s="1">
        <v>111115</v>
      </c>
      <c r="BU305">
        <f t="shared" si="536"/>
        <v>1.9833450418146277</v>
      </c>
      <c r="BV305">
        <f t="shared" si="537"/>
        <v>2.7647832720156412E-3</v>
      </c>
      <c r="BW305">
        <f t="shared" si="538"/>
        <v>302.5288375854492</v>
      </c>
      <c r="BX305">
        <f t="shared" si="539"/>
        <v>303.85735168457029</v>
      </c>
      <c r="BY305">
        <f t="shared" si="540"/>
        <v>319.67880144837181</v>
      </c>
      <c r="BZ305">
        <f t="shared" si="541"/>
        <v>0.75096992695625864</v>
      </c>
      <c r="CA305">
        <f t="shared" si="542"/>
        <v>4.1107837250997976</v>
      </c>
      <c r="CB305">
        <f t="shared" si="543"/>
        <v>49.529335863101991</v>
      </c>
      <c r="CC305">
        <f t="shared" si="544"/>
        <v>32.147635347354921</v>
      </c>
      <c r="CD305">
        <f t="shared" si="545"/>
        <v>30.043094635009766</v>
      </c>
      <c r="CE305">
        <f t="shared" si="546"/>
        <v>4.2710071331594062</v>
      </c>
      <c r="CF305">
        <f t="shared" si="547"/>
        <v>8.3125430100686348E-2</v>
      </c>
      <c r="CG305">
        <f t="shared" si="548"/>
        <v>1.4426280980666635</v>
      </c>
      <c r="CH305">
        <f t="shared" si="549"/>
        <v>2.8283790350927429</v>
      </c>
      <c r="CI305">
        <f t="shared" si="550"/>
        <v>5.2011978218638635E-2</v>
      </c>
      <c r="CJ305">
        <f t="shared" si="551"/>
        <v>6.8235897808816359</v>
      </c>
      <c r="CK305">
        <f t="shared" si="552"/>
        <v>1.5994129679464217</v>
      </c>
      <c r="CL305">
        <f t="shared" si="553"/>
        <v>33.373295195122857</v>
      </c>
      <c r="CM305">
        <f t="shared" si="554"/>
        <v>51.630641766447845</v>
      </c>
      <c r="CN305">
        <f t="shared" si="555"/>
        <v>-1.1552798330676052E-2</v>
      </c>
      <c r="CO305">
        <f t="shared" si="556"/>
        <v>0</v>
      </c>
      <c r="CP305">
        <f t="shared" si="557"/>
        <v>1748.1895368917685</v>
      </c>
      <c r="CQ305">
        <f t="shared" si="558"/>
        <v>128.760986328125</v>
      </c>
      <c r="CR305">
        <f t="shared" si="559"/>
        <v>9.1138981262279484E-2</v>
      </c>
      <c r="CS305">
        <v>-9999</v>
      </c>
    </row>
    <row r="306" spans="1:97" x14ac:dyDescent="0.2">
      <c r="A306" t="s">
        <v>125</v>
      </c>
      <c r="B306" t="s">
        <v>127</v>
      </c>
      <c r="C306" t="s">
        <v>279</v>
      </c>
      <c r="D306">
        <v>2</v>
      </c>
      <c r="E306">
        <v>10</v>
      </c>
      <c r="F306" t="s">
        <v>187</v>
      </c>
      <c r="G306" t="s">
        <v>135</v>
      </c>
      <c r="H306" t="s">
        <v>399</v>
      </c>
      <c r="I306">
        <v>4</v>
      </c>
      <c r="J306" s="8">
        <v>20130622</v>
      </c>
      <c r="K306" t="s">
        <v>160</v>
      </c>
      <c r="L306" t="s">
        <v>140</v>
      </c>
      <c r="M306" t="s">
        <v>143</v>
      </c>
      <c r="N306">
        <v>0</v>
      </c>
      <c r="O306" s="1">
        <v>26</v>
      </c>
      <c r="P306" s="1" t="s">
        <v>425</v>
      </c>
      <c r="Q306" s="1">
        <v>8504.999995727092</v>
      </c>
      <c r="R306" s="1">
        <v>0</v>
      </c>
      <c r="S306">
        <f t="shared" si="520"/>
        <v>6.4950848403629662</v>
      </c>
      <c r="T306">
        <f t="shared" si="521"/>
        <v>8.3335620632783658E-2</v>
      </c>
      <c r="U306">
        <f t="shared" si="522"/>
        <v>253.06949601554911</v>
      </c>
      <c r="V306" s="1">
        <v>26</v>
      </c>
      <c r="W306" s="1">
        <v>26</v>
      </c>
      <c r="X306" s="1">
        <v>0</v>
      </c>
      <c r="Y306" s="1">
        <v>0</v>
      </c>
      <c r="Z306" s="1">
        <v>425.47119140625</v>
      </c>
      <c r="AA306" s="1">
        <v>594.46051025390625</v>
      </c>
      <c r="AB306" s="1">
        <v>511.30923461914062</v>
      </c>
      <c r="AC306">
        <v>-9999</v>
      </c>
      <c r="AD306">
        <f t="shared" si="523"/>
        <v>0.28427341418436264</v>
      </c>
      <c r="AE306">
        <f t="shared" si="524"/>
        <v>0.13987687020496956</v>
      </c>
      <c r="AF306" s="1">
        <v>-1</v>
      </c>
      <c r="AG306" s="1">
        <v>0.87</v>
      </c>
      <c r="AH306" s="1">
        <v>0.92</v>
      </c>
      <c r="AI306" s="1">
        <v>9.9236326217651367</v>
      </c>
      <c r="AJ306">
        <f t="shared" si="525"/>
        <v>0.87496181631088266</v>
      </c>
      <c r="AK306">
        <f t="shared" si="526"/>
        <v>4.2794913743374914E-3</v>
      </c>
      <c r="AL306">
        <f t="shared" si="527"/>
        <v>0.49205048107050153</v>
      </c>
      <c r="AM306">
        <f t="shared" si="528"/>
        <v>1.3971815771806304</v>
      </c>
      <c r="AN306">
        <f t="shared" si="529"/>
        <v>-1</v>
      </c>
      <c r="AO306" s="1">
        <v>2001.6829833984375</v>
      </c>
      <c r="AP306" s="1">
        <v>0.5</v>
      </c>
      <c r="AQ306">
        <f t="shared" si="530"/>
        <v>122.48990799204343</v>
      </c>
      <c r="AR306">
        <f t="shared" si="531"/>
        <v>2.7827377634880803</v>
      </c>
      <c r="AS306">
        <f t="shared" si="532"/>
        <v>2.6985169439245777</v>
      </c>
      <c r="AT306">
        <f t="shared" si="533"/>
        <v>29.590377807617188</v>
      </c>
      <c r="AU306" s="1">
        <v>1.5133333</v>
      </c>
      <c r="AV306">
        <f t="shared" si="534"/>
        <v>5.3043614044497014</v>
      </c>
      <c r="AW306" s="1">
        <v>1</v>
      </c>
      <c r="AX306">
        <f t="shared" si="535"/>
        <v>10.608722808899403</v>
      </c>
      <c r="AY306" s="1">
        <v>30.785772323608398</v>
      </c>
      <c r="AZ306" s="1">
        <v>29.590377807617188</v>
      </c>
      <c r="BA306" s="1">
        <v>32.021823883056641</v>
      </c>
      <c r="BB306" s="1">
        <v>399.8997802734375</v>
      </c>
      <c r="BC306" s="1">
        <v>396.06787109375</v>
      </c>
      <c r="BD306" s="1">
        <v>16.245174407958984</v>
      </c>
      <c r="BE306" s="1">
        <v>17.624000549316406</v>
      </c>
      <c r="BF306" s="1">
        <v>30.253721237182617</v>
      </c>
      <c r="BG306" s="1">
        <v>32.821537017822266</v>
      </c>
      <c r="BH306" s="1">
        <v>300.03720092773438</v>
      </c>
      <c r="BI306" s="1">
        <v>2001.6829833984375</v>
      </c>
      <c r="BJ306" s="1">
        <v>2.3251674175262451</v>
      </c>
      <c r="BK306" s="1">
        <v>82.995529174804688</v>
      </c>
      <c r="BL306" s="1">
        <v>-3.3670916557312012</v>
      </c>
      <c r="BM306" s="1">
        <v>-8.722928911447525E-2</v>
      </c>
      <c r="BN306" s="1">
        <v>0.75</v>
      </c>
      <c r="BO306" s="1">
        <v>-1.355140209197998</v>
      </c>
      <c r="BP306" s="1">
        <v>7.355140209197998</v>
      </c>
      <c r="BQ306" s="1">
        <v>1</v>
      </c>
      <c r="BR306" s="1">
        <v>0</v>
      </c>
      <c r="BS306" s="1">
        <v>0.15999999642372131</v>
      </c>
      <c r="BT306" s="1">
        <v>111115</v>
      </c>
      <c r="BU306">
        <f t="shared" si="536"/>
        <v>1.9826247194040756</v>
      </c>
      <c r="BV306">
        <f t="shared" si="537"/>
        <v>2.7827377634880805E-3</v>
      </c>
      <c r="BW306">
        <f t="shared" si="538"/>
        <v>302.74037780761716</v>
      </c>
      <c r="BX306">
        <f t="shared" si="539"/>
        <v>303.93577232360838</v>
      </c>
      <c r="BY306">
        <f t="shared" si="540"/>
        <v>320.26927018517381</v>
      </c>
      <c r="BZ306">
        <f t="shared" si="541"/>
        <v>0.74465104927981784</v>
      </c>
      <c r="CA306">
        <f t="shared" si="542"/>
        <v>4.1612301956921414</v>
      </c>
      <c r="CB306">
        <f t="shared" si="543"/>
        <v>50.138004264395768</v>
      </c>
      <c r="CC306">
        <f t="shared" si="544"/>
        <v>32.514003715079362</v>
      </c>
      <c r="CD306">
        <f t="shared" si="545"/>
        <v>30.188075065612793</v>
      </c>
      <c r="CE306">
        <f t="shared" si="546"/>
        <v>4.3066921198315651</v>
      </c>
      <c r="CF306">
        <f t="shared" si="547"/>
        <v>8.2686089421181871E-2</v>
      </c>
      <c r="CG306">
        <f t="shared" si="548"/>
        <v>1.4627132517675636</v>
      </c>
      <c r="CH306">
        <f t="shared" si="549"/>
        <v>2.8439788680640015</v>
      </c>
      <c r="CI306">
        <f t="shared" si="550"/>
        <v>5.1736772315701091E-2</v>
      </c>
      <c r="CJ306">
        <f t="shared" si="551"/>
        <v>21.003636739811625</v>
      </c>
      <c r="CK306">
        <f t="shared" si="552"/>
        <v>0.63895487234723736</v>
      </c>
      <c r="CL306">
        <f t="shared" si="553"/>
        <v>33.399948555053058</v>
      </c>
      <c r="CM306">
        <f t="shared" si="554"/>
        <v>395.24134704439558</v>
      </c>
      <c r="CN306">
        <f t="shared" si="555"/>
        <v>5.4886843482106831E-3</v>
      </c>
      <c r="CO306">
        <f t="shared" si="556"/>
        <v>0</v>
      </c>
      <c r="CP306">
        <f t="shared" si="557"/>
        <v>1751.3961788328832</v>
      </c>
      <c r="CQ306">
        <f t="shared" si="558"/>
        <v>168.98931884765625</v>
      </c>
      <c r="CR306">
        <f t="shared" si="559"/>
        <v>0.13987687020496956</v>
      </c>
      <c r="CS306">
        <v>-9999</v>
      </c>
    </row>
    <row r="307" spans="1:97" x14ac:dyDescent="0.2">
      <c r="A307" t="s">
        <v>125</v>
      </c>
      <c r="B307" t="s">
        <v>127</v>
      </c>
      <c r="C307" t="s">
        <v>279</v>
      </c>
      <c r="D307">
        <v>2</v>
      </c>
      <c r="E307">
        <v>10</v>
      </c>
      <c r="F307" t="s">
        <v>187</v>
      </c>
      <c r="G307" t="s">
        <v>135</v>
      </c>
      <c r="H307" t="s">
        <v>399</v>
      </c>
      <c r="I307">
        <v>4</v>
      </c>
      <c r="J307" s="8">
        <v>20130622</v>
      </c>
      <c r="K307" t="s">
        <v>160</v>
      </c>
      <c r="L307" t="s">
        <v>140</v>
      </c>
      <c r="M307" t="s">
        <v>143</v>
      </c>
      <c r="N307">
        <v>0</v>
      </c>
      <c r="O307" s="1">
        <v>27</v>
      </c>
      <c r="P307" s="1" t="s">
        <v>426</v>
      </c>
      <c r="Q307" s="1">
        <v>8653.999999448657</v>
      </c>
      <c r="R307" s="1">
        <v>0</v>
      </c>
      <c r="S307">
        <f t="shared" si="520"/>
        <v>3.0773620337768381</v>
      </c>
      <c r="T307">
        <f t="shared" si="521"/>
        <v>8.2495405001539276E-2</v>
      </c>
      <c r="U307">
        <f t="shared" si="522"/>
        <v>176.59423561115173</v>
      </c>
      <c r="V307" s="1">
        <v>27</v>
      </c>
      <c r="W307" s="1">
        <v>27</v>
      </c>
      <c r="X307" s="1">
        <v>0</v>
      </c>
      <c r="Y307" s="1">
        <v>0</v>
      </c>
      <c r="Z307" s="1">
        <v>426.109619140625</v>
      </c>
      <c r="AA307" s="1">
        <v>578.76947021484375</v>
      </c>
      <c r="AB307" s="1">
        <v>504.25567626953125</v>
      </c>
      <c r="AC307">
        <v>-9999</v>
      </c>
      <c r="AD307">
        <f t="shared" si="523"/>
        <v>0.26376624706474278</v>
      </c>
      <c r="AE307">
        <f t="shared" si="524"/>
        <v>0.1287452047490556</v>
      </c>
      <c r="AF307" s="1">
        <v>-1</v>
      </c>
      <c r="AG307" s="1">
        <v>0.87</v>
      </c>
      <c r="AH307" s="1">
        <v>0.92</v>
      </c>
      <c r="AI307" s="1">
        <v>9.9236326217651367</v>
      </c>
      <c r="AJ307">
        <f t="shared" si="525"/>
        <v>0.87496181631088266</v>
      </c>
      <c r="AK307">
        <f t="shared" si="526"/>
        <v>2.3305976666192951E-3</v>
      </c>
      <c r="AL307">
        <f t="shared" si="527"/>
        <v>0.48810341043164046</v>
      </c>
      <c r="AM307">
        <f t="shared" si="528"/>
        <v>1.358264268668945</v>
      </c>
      <c r="AN307">
        <f t="shared" si="529"/>
        <v>-1</v>
      </c>
      <c r="AO307" s="1">
        <v>1999.5067138671875</v>
      </c>
      <c r="AP307" s="1">
        <v>0.5</v>
      </c>
      <c r="AQ307">
        <f t="shared" si="530"/>
        <v>112.61935455296545</v>
      </c>
      <c r="AR307">
        <f t="shared" si="531"/>
        <v>2.7975354901713372</v>
      </c>
      <c r="AS307">
        <f t="shared" si="532"/>
        <v>2.7389223580295416</v>
      </c>
      <c r="AT307">
        <f t="shared" si="533"/>
        <v>29.835861206054688</v>
      </c>
      <c r="AU307" s="1">
        <v>1.5133333</v>
      </c>
      <c r="AV307">
        <f t="shared" si="534"/>
        <v>5.3043614044497014</v>
      </c>
      <c r="AW307" s="1">
        <v>1</v>
      </c>
      <c r="AX307">
        <f t="shared" si="535"/>
        <v>10.608722808899403</v>
      </c>
      <c r="AY307" s="1">
        <v>30.868030548095703</v>
      </c>
      <c r="AZ307" s="1">
        <v>29.835861206054688</v>
      </c>
      <c r="BA307" s="1">
        <v>32.021244049072266</v>
      </c>
      <c r="BB307" s="1">
        <v>250.18220520019531</v>
      </c>
      <c r="BC307" s="1">
        <v>248.28036499023438</v>
      </c>
      <c r="BD307" s="1">
        <v>16.465459823608398</v>
      </c>
      <c r="BE307" s="1">
        <v>17.850820541381836</v>
      </c>
      <c r="BF307" s="1">
        <v>30.520013809204102</v>
      </c>
      <c r="BG307" s="1">
        <v>33.087890625</v>
      </c>
      <c r="BH307" s="1">
        <v>300.140625</v>
      </c>
      <c r="BI307" s="1">
        <v>1999.5067138671875</v>
      </c>
      <c r="BJ307" s="1">
        <v>2.1355652809143066</v>
      </c>
      <c r="BK307" s="1">
        <v>82.994758605957031</v>
      </c>
      <c r="BL307" s="1">
        <v>-2.5859332084655762</v>
      </c>
      <c r="BM307" s="1">
        <v>-7.8680552542209625E-2</v>
      </c>
      <c r="BN307" s="1">
        <v>1</v>
      </c>
      <c r="BO307" s="1">
        <v>-1.355140209197998</v>
      </c>
      <c r="BP307" s="1">
        <v>7.355140209197998</v>
      </c>
      <c r="BQ307" s="1">
        <v>1</v>
      </c>
      <c r="BR307" s="1">
        <v>0</v>
      </c>
      <c r="BS307" s="1">
        <v>0.15999999642372131</v>
      </c>
      <c r="BT307" s="1">
        <v>111115</v>
      </c>
      <c r="BU307">
        <f t="shared" si="536"/>
        <v>1.9833081383988576</v>
      </c>
      <c r="BV307">
        <f t="shared" si="537"/>
        <v>2.797535490171337E-3</v>
      </c>
      <c r="BW307">
        <f t="shared" si="538"/>
        <v>302.98586120605466</v>
      </c>
      <c r="BX307">
        <f t="shared" si="539"/>
        <v>304.01803054809568</v>
      </c>
      <c r="BY307">
        <f t="shared" si="540"/>
        <v>319.92106706795676</v>
      </c>
      <c r="BZ307">
        <f t="shared" si="541"/>
        <v>0.73423208549778118</v>
      </c>
      <c r="CA307">
        <f t="shared" si="542"/>
        <v>4.2204468997797866</v>
      </c>
      <c r="CB307">
        <f t="shared" si="543"/>
        <v>50.85196909623712</v>
      </c>
      <c r="CC307">
        <f t="shared" si="544"/>
        <v>33.001148554855284</v>
      </c>
      <c r="CD307">
        <f t="shared" si="545"/>
        <v>30.351945877075195</v>
      </c>
      <c r="CE307">
        <f t="shared" si="546"/>
        <v>4.3473392672682021</v>
      </c>
      <c r="CF307">
        <f t="shared" si="547"/>
        <v>8.1858855292216232E-2</v>
      </c>
      <c r="CG307">
        <f t="shared" si="548"/>
        <v>1.4815245417502447</v>
      </c>
      <c r="CH307">
        <f t="shared" si="549"/>
        <v>2.8658147255179571</v>
      </c>
      <c r="CI307">
        <f t="shared" si="550"/>
        <v>5.1218596297592421E-2</v>
      </c>
      <c r="CJ307">
        <f t="shared" si="551"/>
        <v>14.656395955751039</v>
      </c>
      <c r="CK307">
        <f t="shared" si="552"/>
        <v>0.71126943775073681</v>
      </c>
      <c r="CL307">
        <f t="shared" si="553"/>
        <v>33.313477417279401</v>
      </c>
      <c r="CM307">
        <f t="shared" si="554"/>
        <v>247.8887590617513</v>
      </c>
      <c r="CN307">
        <f t="shared" si="555"/>
        <v>4.1356304741305208E-3</v>
      </c>
      <c r="CO307">
        <f t="shared" si="556"/>
        <v>0</v>
      </c>
      <c r="CP307">
        <f t="shared" si="557"/>
        <v>1749.4920260910387</v>
      </c>
      <c r="CQ307">
        <f t="shared" si="558"/>
        <v>152.65985107421875</v>
      </c>
      <c r="CR307">
        <f t="shared" si="559"/>
        <v>0.1287452047490556</v>
      </c>
      <c r="CS307">
        <v>-9999</v>
      </c>
    </row>
    <row r="308" spans="1:97" x14ac:dyDescent="0.2">
      <c r="A308" t="s">
        <v>125</v>
      </c>
      <c r="B308" t="s">
        <v>127</v>
      </c>
      <c r="C308" t="s">
        <v>279</v>
      </c>
      <c r="D308">
        <v>2</v>
      </c>
      <c r="E308">
        <v>10</v>
      </c>
      <c r="F308" t="s">
        <v>187</v>
      </c>
      <c r="G308" t="s">
        <v>135</v>
      </c>
      <c r="H308" t="s">
        <v>399</v>
      </c>
      <c r="I308">
        <v>4</v>
      </c>
      <c r="J308" s="8">
        <v>20130622</v>
      </c>
      <c r="K308" t="s">
        <v>160</v>
      </c>
      <c r="L308" t="s">
        <v>140</v>
      </c>
      <c r="M308" t="s">
        <v>143</v>
      </c>
      <c r="N308">
        <v>0</v>
      </c>
      <c r="O308" s="1">
        <v>28</v>
      </c>
      <c r="P308" s="1" t="s">
        <v>427</v>
      </c>
      <c r="Q308" s="1">
        <v>8776.499998931773</v>
      </c>
      <c r="R308" s="1">
        <v>0</v>
      </c>
      <c r="S308">
        <f t="shared" si="520"/>
        <v>-0.79291939385180665</v>
      </c>
      <c r="T308">
        <f t="shared" si="521"/>
        <v>8.2787165899802048E-2</v>
      </c>
      <c r="U308">
        <f t="shared" si="522"/>
        <v>110.31818569758725</v>
      </c>
      <c r="V308" s="1">
        <v>28</v>
      </c>
      <c r="W308" s="1">
        <v>28</v>
      </c>
      <c r="X308" s="1">
        <v>0</v>
      </c>
      <c r="Y308" s="1">
        <v>0</v>
      </c>
      <c r="Z308" s="1">
        <v>426.746826171875</v>
      </c>
      <c r="AA308" s="1">
        <v>563.3057861328125</v>
      </c>
      <c r="AB308" s="1">
        <v>502.29269409179688</v>
      </c>
      <c r="AC308">
        <v>-9999</v>
      </c>
      <c r="AD308">
        <f t="shared" si="523"/>
        <v>0.24242420959038496</v>
      </c>
      <c r="AE308">
        <f t="shared" si="524"/>
        <v>0.10831256050089705</v>
      </c>
      <c r="AF308" s="1">
        <v>-1</v>
      </c>
      <c r="AG308" s="1">
        <v>0.87</v>
      </c>
      <c r="AH308" s="1">
        <v>0.92</v>
      </c>
      <c r="AI308" s="1">
        <v>9.9236326217651367</v>
      </c>
      <c r="AJ308">
        <f t="shared" si="525"/>
        <v>0.87496181631088266</v>
      </c>
      <c r="AK308">
        <f t="shared" si="526"/>
        <v>1.1836950794252314E-4</v>
      </c>
      <c r="AL308">
        <f t="shared" si="527"/>
        <v>0.44678937257920193</v>
      </c>
      <c r="AM308">
        <f t="shared" si="528"/>
        <v>1.3199999427902893</v>
      </c>
      <c r="AN308">
        <f t="shared" si="529"/>
        <v>-1</v>
      </c>
      <c r="AO308" s="1">
        <v>1999.44970703125</v>
      </c>
      <c r="AP308" s="1">
        <v>0.5</v>
      </c>
      <c r="AQ308">
        <f t="shared" si="530"/>
        <v>94.743279210384642</v>
      </c>
      <c r="AR308">
        <f t="shared" si="531"/>
        <v>2.8269155185249248</v>
      </c>
      <c r="AS308">
        <f t="shared" si="532"/>
        <v>2.7572842902495518</v>
      </c>
      <c r="AT308">
        <f t="shared" si="533"/>
        <v>29.961585998535156</v>
      </c>
      <c r="AU308" s="1">
        <v>1.5133333</v>
      </c>
      <c r="AV308">
        <f t="shared" si="534"/>
        <v>5.3043614044497014</v>
      </c>
      <c r="AW308" s="1">
        <v>1</v>
      </c>
      <c r="AX308">
        <f t="shared" si="535"/>
        <v>10.608722808899403</v>
      </c>
      <c r="AY308" s="1">
        <v>30.903142929077148</v>
      </c>
      <c r="AZ308" s="1">
        <v>29.961585998535156</v>
      </c>
      <c r="BA308" s="1">
        <v>32.02301025390625</v>
      </c>
      <c r="BB308" s="1">
        <v>100.43785858154297</v>
      </c>
      <c r="BC308" s="1">
        <v>100.69412994384766</v>
      </c>
      <c r="BD308" s="1">
        <v>16.598628997802734</v>
      </c>
      <c r="BE308" s="1">
        <v>17.998327255249023</v>
      </c>
      <c r="BF308" s="1">
        <v>30.705417633056641</v>
      </c>
      <c r="BG308" s="1">
        <v>33.294685363769531</v>
      </c>
      <c r="BH308" s="1">
        <v>300.14093017578125</v>
      </c>
      <c r="BI308" s="1">
        <v>1999.44970703125</v>
      </c>
      <c r="BJ308" s="1">
        <v>2.0075953006744385</v>
      </c>
      <c r="BK308" s="1">
        <v>82.995155334472656</v>
      </c>
      <c r="BL308" s="1">
        <v>-2.0434985160827637</v>
      </c>
      <c r="BM308" s="1">
        <v>-7.1657694876194E-2</v>
      </c>
      <c r="BN308" s="1">
        <v>0.75</v>
      </c>
      <c r="BO308" s="1">
        <v>-1.355140209197998</v>
      </c>
      <c r="BP308" s="1">
        <v>7.355140209197998</v>
      </c>
      <c r="BQ308" s="1">
        <v>1</v>
      </c>
      <c r="BR308" s="1">
        <v>0</v>
      </c>
      <c r="BS308" s="1">
        <v>0.15999999642372131</v>
      </c>
      <c r="BT308" s="1">
        <v>111115</v>
      </c>
      <c r="BU308">
        <f t="shared" si="536"/>
        <v>1.9833101549789542</v>
      </c>
      <c r="BV308">
        <f t="shared" si="537"/>
        <v>2.826915518524925E-3</v>
      </c>
      <c r="BW308">
        <f t="shared" si="538"/>
        <v>303.11158599853513</v>
      </c>
      <c r="BX308">
        <f t="shared" si="539"/>
        <v>304.05314292907713</v>
      </c>
      <c r="BY308">
        <f t="shared" si="540"/>
        <v>319.91194597441063</v>
      </c>
      <c r="BZ308">
        <f t="shared" si="541"/>
        <v>0.72580634665644617</v>
      </c>
      <c r="CA308">
        <f t="shared" si="542"/>
        <v>4.2510582565596176</v>
      </c>
      <c r="CB308">
        <f t="shared" si="543"/>
        <v>51.2205590727283</v>
      </c>
      <c r="CC308">
        <f t="shared" si="544"/>
        <v>33.222231817479276</v>
      </c>
      <c r="CD308">
        <f t="shared" si="545"/>
        <v>30.432364463806152</v>
      </c>
      <c r="CE308">
        <f t="shared" si="546"/>
        <v>4.3674085848915123</v>
      </c>
      <c r="CF308">
        <f t="shared" si="547"/>
        <v>8.2146123160855331E-2</v>
      </c>
      <c r="CG308">
        <f t="shared" si="548"/>
        <v>1.4937739663100655</v>
      </c>
      <c r="CH308">
        <f t="shared" si="549"/>
        <v>2.8736346185814465</v>
      </c>
      <c r="CI308">
        <f t="shared" si="550"/>
        <v>5.1398538377780106E-2</v>
      </c>
      <c r="CJ308">
        <f t="shared" si="551"/>
        <v>9.1558749581884538</v>
      </c>
      <c r="CK308">
        <f t="shared" si="552"/>
        <v>1.0955771280719788</v>
      </c>
      <c r="CL308">
        <f t="shared" si="553"/>
        <v>33.333830827444814</v>
      </c>
      <c r="CM308">
        <f t="shared" si="554"/>
        <v>100.79503192809047</v>
      </c>
      <c r="CN308">
        <f t="shared" si="555"/>
        <v>-2.6222563184773559E-3</v>
      </c>
      <c r="CO308">
        <f t="shared" si="556"/>
        <v>0</v>
      </c>
      <c r="CP308">
        <f t="shared" si="557"/>
        <v>1749.4421472863246</v>
      </c>
      <c r="CQ308">
        <f t="shared" si="558"/>
        <v>136.5589599609375</v>
      </c>
      <c r="CR308">
        <f t="shared" si="559"/>
        <v>0.10831256050089705</v>
      </c>
      <c r="CS308">
        <v>-9999</v>
      </c>
    </row>
    <row r="309" spans="1:97" x14ac:dyDescent="0.2">
      <c r="A309" t="s">
        <v>125</v>
      </c>
      <c r="B309" t="s">
        <v>127</v>
      </c>
      <c r="C309" t="s">
        <v>279</v>
      </c>
      <c r="D309">
        <v>2</v>
      </c>
      <c r="E309">
        <v>10</v>
      </c>
      <c r="F309" t="s">
        <v>187</v>
      </c>
      <c r="G309" t="s">
        <v>135</v>
      </c>
      <c r="H309" t="s">
        <v>399</v>
      </c>
      <c r="I309">
        <v>4</v>
      </c>
      <c r="J309" s="8">
        <v>20130622</v>
      </c>
      <c r="K309" t="s">
        <v>160</v>
      </c>
      <c r="L309" t="s">
        <v>140</v>
      </c>
      <c r="M309" t="s">
        <v>143</v>
      </c>
      <c r="N309">
        <v>0</v>
      </c>
      <c r="O309" s="1">
        <v>29</v>
      </c>
      <c r="P309" s="1" t="s">
        <v>428</v>
      </c>
      <c r="Q309" s="1">
        <v>8949.9999996554106</v>
      </c>
      <c r="R309" s="1">
        <v>0</v>
      </c>
      <c r="S309">
        <f t="shared" si="520"/>
        <v>17.200897582285577</v>
      </c>
      <c r="T309">
        <f t="shared" si="521"/>
        <v>8.3640359826991958E-2</v>
      </c>
      <c r="U309">
        <f t="shared" si="522"/>
        <v>519.81132464868665</v>
      </c>
      <c r="V309" s="1">
        <v>29</v>
      </c>
      <c r="W309" s="1">
        <v>29</v>
      </c>
      <c r="X309" s="1">
        <v>0</v>
      </c>
      <c r="Y309" s="1">
        <v>0</v>
      </c>
      <c r="Z309" s="1">
        <v>432.673583984375</v>
      </c>
      <c r="AA309" s="1">
        <v>643.26214599609375</v>
      </c>
      <c r="AB309" s="1">
        <v>534.37310791015625</v>
      </c>
      <c r="AC309">
        <v>-9999</v>
      </c>
      <c r="AD309">
        <f t="shared" si="523"/>
        <v>0.32737595912102307</v>
      </c>
      <c r="AE309">
        <f t="shared" si="524"/>
        <v>0.16927630323609735</v>
      </c>
      <c r="AF309" s="1">
        <v>-1</v>
      </c>
      <c r="AG309" s="1">
        <v>0.87</v>
      </c>
      <c r="AH309" s="1">
        <v>0.92</v>
      </c>
      <c r="AI309" s="1">
        <v>9.9236326217651367</v>
      </c>
      <c r="AJ309">
        <f t="shared" si="525"/>
        <v>0.87496181631088266</v>
      </c>
      <c r="AK309">
        <f t="shared" si="526"/>
        <v>1.0410115667111548E-2</v>
      </c>
      <c r="AL309">
        <f t="shared" si="527"/>
        <v>0.51707004903655729</v>
      </c>
      <c r="AM309">
        <f t="shared" si="528"/>
        <v>1.4867146269306879</v>
      </c>
      <c r="AN309">
        <f t="shared" si="529"/>
        <v>-1</v>
      </c>
      <c r="AO309" s="1">
        <v>1998.2423095703125</v>
      </c>
      <c r="AP309" s="1">
        <v>0.5</v>
      </c>
      <c r="AQ309">
        <f t="shared" si="530"/>
        <v>147.9801357078961</v>
      </c>
      <c r="AR309">
        <f t="shared" si="531"/>
        <v>2.8775487224897982</v>
      </c>
      <c r="AS309">
        <f t="shared" si="532"/>
        <v>2.7774017201197374</v>
      </c>
      <c r="AT309">
        <f t="shared" si="533"/>
        <v>30.09504508972168</v>
      </c>
      <c r="AU309" s="1">
        <v>1.5133333</v>
      </c>
      <c r="AV309">
        <f t="shared" si="534"/>
        <v>5.3043614044497014</v>
      </c>
      <c r="AW309" s="1">
        <v>1</v>
      </c>
      <c r="AX309">
        <f t="shared" si="535"/>
        <v>10.608722808899403</v>
      </c>
      <c r="AY309" s="1">
        <v>30.944618225097656</v>
      </c>
      <c r="AZ309" s="1">
        <v>30.09504508972168</v>
      </c>
      <c r="BA309" s="1">
        <v>32.016315460205078</v>
      </c>
      <c r="BB309" s="1">
        <v>900.111083984375</v>
      </c>
      <c r="BC309" s="1">
        <v>890.1458740234375</v>
      </c>
      <c r="BD309" s="1">
        <v>16.725803375244141</v>
      </c>
      <c r="BE309" s="1">
        <v>18.150478363037109</v>
      </c>
      <c r="BF309" s="1">
        <v>30.866743087768555</v>
      </c>
      <c r="BG309" s="1">
        <v>33.495922088623047</v>
      </c>
      <c r="BH309" s="1">
        <v>300.11410522460938</v>
      </c>
      <c r="BI309" s="1">
        <v>1998.2423095703125</v>
      </c>
      <c r="BJ309" s="1">
        <v>1.9969046115875244</v>
      </c>
      <c r="BK309" s="1">
        <v>82.992996215820312</v>
      </c>
      <c r="BL309" s="1">
        <v>-5.2689623832702637</v>
      </c>
      <c r="BM309" s="1">
        <v>-6.1893977224826813E-2</v>
      </c>
      <c r="BN309" s="1">
        <v>0.5</v>
      </c>
      <c r="BO309" s="1">
        <v>-1.355140209197998</v>
      </c>
      <c r="BP309" s="1">
        <v>7.355140209197998</v>
      </c>
      <c r="BQ309" s="1">
        <v>1</v>
      </c>
      <c r="BR309" s="1">
        <v>0</v>
      </c>
      <c r="BS309" s="1">
        <v>0.15999999642372131</v>
      </c>
      <c r="BT309" s="1">
        <v>111115</v>
      </c>
      <c r="BU309">
        <f t="shared" si="536"/>
        <v>1.9831328975884517</v>
      </c>
      <c r="BV309">
        <f t="shared" si="537"/>
        <v>2.8775487224897982E-3</v>
      </c>
      <c r="BW309">
        <f t="shared" si="538"/>
        <v>303.24504508972166</v>
      </c>
      <c r="BX309">
        <f t="shared" si="539"/>
        <v>304.09461822509763</v>
      </c>
      <c r="BY309">
        <f t="shared" si="540"/>
        <v>319.71876238497862</v>
      </c>
      <c r="BZ309">
        <f t="shared" si="541"/>
        <v>0.71337826984816421</v>
      </c>
      <c r="CA309">
        <f t="shared" si="542"/>
        <v>4.2837643022186045</v>
      </c>
      <c r="CB309">
        <f t="shared" si="543"/>
        <v>51.615973606722541</v>
      </c>
      <c r="CC309">
        <f t="shared" si="544"/>
        <v>33.465495243685432</v>
      </c>
      <c r="CD309">
        <f t="shared" si="545"/>
        <v>30.519831657409668</v>
      </c>
      <c r="CE309">
        <f t="shared" si="546"/>
        <v>4.3893285604265522</v>
      </c>
      <c r="CF309">
        <f t="shared" si="547"/>
        <v>8.2986088205125416E-2</v>
      </c>
      <c r="CG309">
        <f t="shared" si="548"/>
        <v>1.5063625820988673</v>
      </c>
      <c r="CH309">
        <f t="shared" si="549"/>
        <v>2.8829659783276851</v>
      </c>
      <c r="CI309">
        <f t="shared" si="550"/>
        <v>5.1924693179865561E-2</v>
      </c>
      <c r="CJ309">
        <f t="shared" si="551"/>
        <v>43.140699299508995</v>
      </c>
      <c r="CK309">
        <f t="shared" si="552"/>
        <v>0.58396195479641133</v>
      </c>
      <c r="CL309">
        <f t="shared" si="553"/>
        <v>33.34654445461284</v>
      </c>
      <c r="CM309">
        <f t="shared" si="554"/>
        <v>887.95699491382345</v>
      </c>
      <c r="CN309">
        <f t="shared" si="555"/>
        <v>6.4596652672643867E-3</v>
      </c>
      <c r="CO309">
        <f t="shared" si="556"/>
        <v>0</v>
      </c>
      <c r="CP309">
        <f t="shared" si="557"/>
        <v>1748.3857206108937</v>
      </c>
      <c r="CQ309">
        <f t="shared" si="558"/>
        <v>210.58856201171875</v>
      </c>
      <c r="CR309">
        <f t="shared" si="559"/>
        <v>0.16927630323609735</v>
      </c>
      <c r="CS309">
        <v>-9999</v>
      </c>
    </row>
    <row r="310" spans="1:97" x14ac:dyDescent="0.2">
      <c r="A310" t="s">
        <v>125</v>
      </c>
      <c r="B310" t="s">
        <v>127</v>
      </c>
      <c r="C310" t="s">
        <v>279</v>
      </c>
      <c r="D310">
        <v>2</v>
      </c>
      <c r="E310">
        <v>10</v>
      </c>
      <c r="F310" t="s">
        <v>187</v>
      </c>
      <c r="G310" t="s">
        <v>135</v>
      </c>
      <c r="H310" t="s">
        <v>399</v>
      </c>
      <c r="I310">
        <v>4</v>
      </c>
      <c r="J310" s="8">
        <v>20130622</v>
      </c>
      <c r="K310" t="s">
        <v>160</v>
      </c>
      <c r="L310" t="s">
        <v>140</v>
      </c>
      <c r="M310" t="s">
        <v>143</v>
      </c>
      <c r="N310">
        <v>0</v>
      </c>
      <c r="O310" s="1">
        <v>30</v>
      </c>
      <c r="P310" s="1" t="s">
        <v>429</v>
      </c>
      <c r="Q310" s="1">
        <v>9111.9999986905605</v>
      </c>
      <c r="R310" s="1">
        <v>0</v>
      </c>
      <c r="S310">
        <f t="shared" si="520"/>
        <v>21.579602319688259</v>
      </c>
      <c r="T310">
        <f t="shared" si="521"/>
        <v>8.228388891858808E-2</v>
      </c>
      <c r="U310">
        <f t="shared" si="522"/>
        <v>713.01847253017309</v>
      </c>
      <c r="V310" s="1">
        <v>30</v>
      </c>
      <c r="W310" s="1">
        <v>30</v>
      </c>
      <c r="X310" s="1">
        <v>0</v>
      </c>
      <c r="Y310" s="1">
        <v>0</v>
      </c>
      <c r="Z310" s="1">
        <v>446.492431640625</v>
      </c>
      <c r="AA310" s="1">
        <v>677.37969970703125</v>
      </c>
      <c r="AB310" s="1">
        <v>558.76971435546875</v>
      </c>
      <c r="AC310">
        <v>-9999</v>
      </c>
      <c r="AD310">
        <f t="shared" si="523"/>
        <v>0.34085353925762124</v>
      </c>
      <c r="AE310">
        <f t="shared" si="524"/>
        <v>0.17510118092240096</v>
      </c>
      <c r="AF310" s="1">
        <v>-1</v>
      </c>
      <c r="AG310" s="1">
        <v>0.87</v>
      </c>
      <c r="AH310" s="1">
        <v>0.92</v>
      </c>
      <c r="AI310" s="1">
        <v>9.9236326217651367</v>
      </c>
      <c r="AJ310">
        <f t="shared" si="525"/>
        <v>0.87496181631088266</v>
      </c>
      <c r="AK310">
        <f t="shared" si="526"/>
        <v>1.2907157134028492E-2</v>
      </c>
      <c r="AL310">
        <f t="shared" si="527"/>
        <v>0.51371384115233543</v>
      </c>
      <c r="AM310">
        <f t="shared" si="528"/>
        <v>1.5171135089972676</v>
      </c>
      <c r="AN310">
        <f t="shared" si="529"/>
        <v>-1</v>
      </c>
      <c r="AO310" s="1">
        <v>1999.3857421875</v>
      </c>
      <c r="AP310" s="1">
        <v>0.5</v>
      </c>
      <c r="AQ310">
        <f t="shared" si="530"/>
        <v>153.15979304660377</v>
      </c>
      <c r="AR310">
        <f t="shared" si="531"/>
        <v>2.8083053884203895</v>
      </c>
      <c r="AS310">
        <f t="shared" si="532"/>
        <v>2.7551616494510025</v>
      </c>
      <c r="AT310">
        <f t="shared" si="533"/>
        <v>30.021068572998047</v>
      </c>
      <c r="AU310" s="1">
        <v>1.5133333</v>
      </c>
      <c r="AV310">
        <f t="shared" si="534"/>
        <v>5.3043614044497014</v>
      </c>
      <c r="AW310" s="1">
        <v>1</v>
      </c>
      <c r="AX310">
        <f t="shared" si="535"/>
        <v>10.608722808899403</v>
      </c>
      <c r="AY310" s="1">
        <v>30.922279357910156</v>
      </c>
      <c r="AZ310" s="1">
        <v>30.021068572998047</v>
      </c>
      <c r="BA310" s="1">
        <v>32.015300750732422</v>
      </c>
      <c r="BB310" s="1">
        <v>1200.2203369140625</v>
      </c>
      <c r="BC310" s="1">
        <v>1187.6578369140625</v>
      </c>
      <c r="BD310" s="1">
        <v>16.809360504150391</v>
      </c>
      <c r="BE310" s="1">
        <v>18.199583053588867</v>
      </c>
      <c r="BF310" s="1">
        <v>31.060684204101562</v>
      </c>
      <c r="BG310" s="1">
        <v>33.629562377929688</v>
      </c>
      <c r="BH310" s="1">
        <v>300.13580322265625</v>
      </c>
      <c r="BI310" s="1">
        <v>1999.3857421875</v>
      </c>
      <c r="BJ310" s="1">
        <v>2.066795825958252</v>
      </c>
      <c r="BK310" s="1">
        <v>82.993476867675781</v>
      </c>
      <c r="BL310" s="1">
        <v>-6.2092700004577637</v>
      </c>
      <c r="BM310" s="1">
        <v>-5.8899439871311188E-2</v>
      </c>
      <c r="BN310" s="1">
        <v>0.5</v>
      </c>
      <c r="BO310" s="1">
        <v>-1.355140209197998</v>
      </c>
      <c r="BP310" s="1">
        <v>7.355140209197998</v>
      </c>
      <c r="BQ310" s="1">
        <v>1</v>
      </c>
      <c r="BR310" s="1">
        <v>0</v>
      </c>
      <c r="BS310" s="1">
        <v>0.15999999642372131</v>
      </c>
      <c r="BT310" s="1">
        <v>111115</v>
      </c>
      <c r="BU310">
        <f t="shared" si="536"/>
        <v>1.9832762764333292</v>
      </c>
      <c r="BV310">
        <f t="shared" si="537"/>
        <v>2.8083053884203893E-3</v>
      </c>
      <c r="BW310">
        <f t="shared" si="538"/>
        <v>303.17106857299802</v>
      </c>
      <c r="BX310">
        <f t="shared" si="539"/>
        <v>304.07227935791013</v>
      </c>
      <c r="BY310">
        <f t="shared" si="540"/>
        <v>319.90171159963938</v>
      </c>
      <c r="BZ310">
        <f t="shared" si="541"/>
        <v>0.72694149669955976</v>
      </c>
      <c r="CA310">
        <f t="shared" si="542"/>
        <v>4.2656083246103744</v>
      </c>
      <c r="CB310">
        <f t="shared" si="543"/>
        <v>51.396910764582508</v>
      </c>
      <c r="CC310">
        <f t="shared" si="544"/>
        <v>33.19732771099364</v>
      </c>
      <c r="CD310">
        <f t="shared" si="545"/>
        <v>30.471673965454102</v>
      </c>
      <c r="CE310">
        <f t="shared" si="546"/>
        <v>4.3772480303950099</v>
      </c>
      <c r="CF310">
        <f t="shared" si="547"/>
        <v>8.1650586689252805E-2</v>
      </c>
      <c r="CG310">
        <f t="shared" si="548"/>
        <v>1.5104466751593717</v>
      </c>
      <c r="CH310">
        <f t="shared" si="549"/>
        <v>2.8668013552356379</v>
      </c>
      <c r="CI310">
        <f t="shared" si="550"/>
        <v>5.1088139543360063E-2</v>
      </c>
      <c r="CJ310">
        <f t="shared" si="551"/>
        <v>59.17588210615844</v>
      </c>
      <c r="CK310">
        <f t="shared" si="552"/>
        <v>0.60035681184307821</v>
      </c>
      <c r="CL310">
        <f t="shared" si="553"/>
        <v>33.596265002142047</v>
      </c>
      <c r="CM310">
        <f t="shared" si="554"/>
        <v>1184.9117511074712</v>
      </c>
      <c r="CN310">
        <f t="shared" si="555"/>
        <v>6.1185488074995825E-3</v>
      </c>
      <c r="CO310">
        <f t="shared" si="556"/>
        <v>0</v>
      </c>
      <c r="CP310">
        <f t="shared" si="557"/>
        <v>1749.3861804904573</v>
      </c>
      <c r="CQ310">
        <f t="shared" si="558"/>
        <v>230.88726806640625</v>
      </c>
      <c r="CR310">
        <f t="shared" si="559"/>
        <v>0.17510118092240096</v>
      </c>
      <c r="CS310">
        <v>-9999</v>
      </c>
    </row>
    <row r="311" spans="1:97" x14ac:dyDescent="0.2">
      <c r="A311" t="s">
        <v>125</v>
      </c>
      <c r="B311" t="s">
        <v>127</v>
      </c>
      <c r="C311" t="s">
        <v>279</v>
      </c>
      <c r="D311">
        <v>2</v>
      </c>
      <c r="E311">
        <v>10</v>
      </c>
      <c r="F311" t="s">
        <v>187</v>
      </c>
      <c r="G311" t="s">
        <v>135</v>
      </c>
      <c r="H311" t="s">
        <v>399</v>
      </c>
      <c r="I311">
        <v>4</v>
      </c>
      <c r="J311" s="8">
        <v>20130622</v>
      </c>
      <c r="K311" t="s">
        <v>160</v>
      </c>
      <c r="L311" t="s">
        <v>140</v>
      </c>
      <c r="M311" t="s">
        <v>143</v>
      </c>
      <c r="N311">
        <v>0</v>
      </c>
      <c r="O311" s="1">
        <v>31</v>
      </c>
      <c r="P311" s="1" t="s">
        <v>430</v>
      </c>
      <c r="Q311" s="1">
        <v>9271.9999995864928</v>
      </c>
      <c r="R311" s="1">
        <v>0</v>
      </c>
      <c r="S311">
        <f t="shared" si="520"/>
        <v>25.586404943577225</v>
      </c>
      <c r="T311">
        <f t="shared" si="521"/>
        <v>8.0572068498559898E-2</v>
      </c>
      <c r="U311">
        <f t="shared" si="522"/>
        <v>909.60629099569996</v>
      </c>
      <c r="V311" s="1">
        <v>31</v>
      </c>
      <c r="W311" s="1">
        <v>31</v>
      </c>
      <c r="X311" s="1">
        <v>0</v>
      </c>
      <c r="Y311" s="1">
        <v>0</v>
      </c>
      <c r="Z311" s="1">
        <v>455.48681640625</v>
      </c>
      <c r="AA311" s="1">
        <v>711.4833984375</v>
      </c>
      <c r="AB311" s="1">
        <v>581.07769775390625</v>
      </c>
      <c r="AC311">
        <v>-9999</v>
      </c>
      <c r="AD311">
        <f t="shared" si="523"/>
        <v>0.35980682415562776</v>
      </c>
      <c r="AE311">
        <f t="shared" si="524"/>
        <v>0.18328706048514945</v>
      </c>
      <c r="AF311" s="1">
        <v>-1</v>
      </c>
      <c r="AG311" s="1">
        <v>0.87</v>
      </c>
      <c r="AH311" s="1">
        <v>0.92</v>
      </c>
      <c r="AI311" s="1">
        <v>9.9236326217651367</v>
      </c>
      <c r="AJ311">
        <f t="shared" si="525"/>
        <v>0.87496181631088266</v>
      </c>
      <c r="AK311">
        <f t="shared" si="526"/>
        <v>1.520157703050885E-2</v>
      </c>
      <c r="AL311">
        <f t="shared" si="527"/>
        <v>0.50940406957337758</v>
      </c>
      <c r="AM311">
        <f t="shared" si="528"/>
        <v>1.5620285215959486</v>
      </c>
      <c r="AN311">
        <f t="shared" si="529"/>
        <v>-1</v>
      </c>
      <c r="AO311" s="1">
        <v>1998.857666015625</v>
      </c>
      <c r="AP311" s="1">
        <v>0.5</v>
      </c>
      <c r="AQ311">
        <f t="shared" si="530"/>
        <v>160.27758176656098</v>
      </c>
      <c r="AR311">
        <f t="shared" si="531"/>
        <v>2.728976537908324</v>
      </c>
      <c r="AS311">
        <f t="shared" si="532"/>
        <v>2.7335722927179131</v>
      </c>
      <c r="AT311">
        <f t="shared" si="533"/>
        <v>29.996158599853516</v>
      </c>
      <c r="AU311" s="1">
        <v>1.5133333</v>
      </c>
      <c r="AV311">
        <f t="shared" si="534"/>
        <v>5.3043614044497014</v>
      </c>
      <c r="AW311" s="1">
        <v>1</v>
      </c>
      <c r="AX311">
        <f t="shared" si="535"/>
        <v>10.608722808899403</v>
      </c>
      <c r="AY311" s="1">
        <v>30.918039321899414</v>
      </c>
      <c r="AZ311" s="1">
        <v>29.996158599853516</v>
      </c>
      <c r="BA311" s="1">
        <v>32.014976501464844</v>
      </c>
      <c r="BB311" s="1">
        <v>1501.2945556640625</v>
      </c>
      <c r="BC311" s="1">
        <v>1486.3482666015625</v>
      </c>
      <c r="BD311" s="1">
        <v>17.035837173461914</v>
      </c>
      <c r="BE311" s="1">
        <v>18.386531829833984</v>
      </c>
      <c r="BF311" s="1">
        <v>31.486276626586914</v>
      </c>
      <c r="BG311" s="1">
        <v>33.982681274414062</v>
      </c>
      <c r="BH311" s="1">
        <v>300.1357421875</v>
      </c>
      <c r="BI311" s="1">
        <v>1998.857666015625</v>
      </c>
      <c r="BJ311" s="1">
        <v>1.5192544460296631</v>
      </c>
      <c r="BK311" s="1">
        <v>82.992134094238281</v>
      </c>
      <c r="BL311" s="1">
        <v>-7.0762133598327637</v>
      </c>
      <c r="BM311" s="1">
        <v>-5.6211985647678375E-2</v>
      </c>
      <c r="BN311" s="1">
        <v>0.5</v>
      </c>
      <c r="BO311" s="1">
        <v>-1.355140209197998</v>
      </c>
      <c r="BP311" s="1">
        <v>7.355140209197998</v>
      </c>
      <c r="BQ311" s="1">
        <v>1</v>
      </c>
      <c r="BR311" s="1">
        <v>0</v>
      </c>
      <c r="BS311" s="1">
        <v>0.15999999642372131</v>
      </c>
      <c r="BT311" s="1">
        <v>111115</v>
      </c>
      <c r="BU311">
        <f t="shared" si="536"/>
        <v>1.9832758731173097</v>
      </c>
      <c r="BV311">
        <f t="shared" si="537"/>
        <v>2.7289765379083239E-3</v>
      </c>
      <c r="BW311">
        <f t="shared" si="538"/>
        <v>303.14615859985349</v>
      </c>
      <c r="BX311">
        <f t="shared" si="539"/>
        <v>304.06803932189939</v>
      </c>
      <c r="BY311">
        <f t="shared" si="540"/>
        <v>319.81721941402793</v>
      </c>
      <c r="BZ311">
        <f t="shared" si="541"/>
        <v>0.73981268152642821</v>
      </c>
      <c r="CA311">
        <f t="shared" si="542"/>
        <v>4.2595098078674756</v>
      </c>
      <c r="CB311">
        <f t="shared" si="543"/>
        <v>51.32425927294225</v>
      </c>
      <c r="CC311">
        <f t="shared" si="544"/>
        <v>32.937727443108265</v>
      </c>
      <c r="CD311">
        <f t="shared" si="545"/>
        <v>30.457098960876465</v>
      </c>
      <c r="CE311">
        <f t="shared" si="546"/>
        <v>4.3735975533092919</v>
      </c>
      <c r="CF311">
        <f t="shared" si="547"/>
        <v>7.9964745162774353E-2</v>
      </c>
      <c r="CG311">
        <f t="shared" si="548"/>
        <v>1.5259375151495624</v>
      </c>
      <c r="CH311">
        <f t="shared" si="549"/>
        <v>2.8476600381597295</v>
      </c>
      <c r="CI311">
        <f t="shared" si="550"/>
        <v>5.0032177387562812E-2</v>
      </c>
      <c r="CJ311">
        <f t="shared" si="551"/>
        <v>75.490167275277855</v>
      </c>
      <c r="CK311">
        <f t="shared" si="552"/>
        <v>0.61197386334997717</v>
      </c>
      <c r="CL311">
        <f t="shared" si="553"/>
        <v>34.007801278008145</v>
      </c>
      <c r="CM311">
        <f t="shared" si="554"/>
        <v>1483.0923000449802</v>
      </c>
      <c r="CN311">
        <f t="shared" si="555"/>
        <v>5.8670480233322594E-3</v>
      </c>
      <c r="CO311">
        <f t="shared" si="556"/>
        <v>0</v>
      </c>
      <c r="CP311">
        <f t="shared" si="557"/>
        <v>1748.924134003963</v>
      </c>
      <c r="CQ311">
        <f t="shared" si="558"/>
        <v>255.99658203125</v>
      </c>
      <c r="CR311">
        <f t="shared" si="559"/>
        <v>0.18328706048514945</v>
      </c>
      <c r="CS311">
        <v>-9999</v>
      </c>
    </row>
    <row r="312" spans="1:97" x14ac:dyDescent="0.2">
      <c r="A312" t="s">
        <v>125</v>
      </c>
      <c r="B312" t="s">
        <v>127</v>
      </c>
      <c r="C312" t="s">
        <v>224</v>
      </c>
      <c r="D312">
        <v>2</v>
      </c>
      <c r="E312">
        <v>15</v>
      </c>
      <c r="F312" t="s">
        <v>187</v>
      </c>
      <c r="G312" t="s">
        <v>135</v>
      </c>
      <c r="H312" t="s">
        <v>431</v>
      </c>
      <c r="I312">
        <v>2</v>
      </c>
      <c r="J312" s="8">
        <v>20130622</v>
      </c>
      <c r="K312" t="s">
        <v>160</v>
      </c>
      <c r="L312" t="s">
        <v>140</v>
      </c>
      <c r="M312" t="s">
        <v>143</v>
      </c>
      <c r="N312">
        <v>0</v>
      </c>
      <c r="O312" s="1">
        <v>32</v>
      </c>
      <c r="P312" s="1" t="s">
        <v>432</v>
      </c>
      <c r="Q312" s="1">
        <v>12811.999999586493</v>
      </c>
      <c r="R312" s="1">
        <v>0</v>
      </c>
      <c r="S312">
        <f t="shared" si="520"/>
        <v>-0.57976125955910673</v>
      </c>
      <c r="T312">
        <f t="shared" si="521"/>
        <v>7.168425582416417E-2</v>
      </c>
      <c r="U312">
        <f t="shared" si="522"/>
        <v>60.863329918330678</v>
      </c>
      <c r="V312" s="1">
        <v>32</v>
      </c>
      <c r="W312" s="1">
        <v>32</v>
      </c>
      <c r="X312" s="1">
        <v>0</v>
      </c>
      <c r="Y312" s="1">
        <v>0</v>
      </c>
      <c r="Z312" s="1">
        <v>619.869140625</v>
      </c>
      <c r="AA312" s="1">
        <v>911.6566162109375</v>
      </c>
      <c r="AB312" s="1">
        <v>826.0765380859375</v>
      </c>
      <c r="AC312">
        <v>-9999</v>
      </c>
      <c r="AD312">
        <f t="shared" si="523"/>
        <v>0.32006291666995834</v>
      </c>
      <c r="AE312">
        <f t="shared" si="524"/>
        <v>9.3873149827718286E-2</v>
      </c>
      <c r="AF312" s="1">
        <v>-1</v>
      </c>
      <c r="AG312" s="1">
        <v>0.87</v>
      </c>
      <c r="AH312" s="1">
        <v>0.92</v>
      </c>
      <c r="AI312" s="1">
        <v>9.9236326217651367</v>
      </c>
      <c r="AJ312">
        <f t="shared" si="525"/>
        <v>0.87496181631088266</v>
      </c>
      <c r="AK312">
        <f t="shared" si="526"/>
        <v>2.4023068438432227E-4</v>
      </c>
      <c r="AL312">
        <f t="shared" si="527"/>
        <v>0.29329592695213158</v>
      </c>
      <c r="AM312">
        <f t="shared" si="528"/>
        <v>1.4707243133473862</v>
      </c>
      <c r="AN312">
        <f t="shared" si="529"/>
        <v>-1</v>
      </c>
      <c r="AO312" s="1">
        <v>1999.302490234375</v>
      </c>
      <c r="AP312" s="1">
        <v>0.5</v>
      </c>
      <c r="AQ312">
        <f t="shared" si="530"/>
        <v>82.106776546722614</v>
      </c>
      <c r="AR312">
        <f t="shared" si="531"/>
        <v>1.3079491180420413</v>
      </c>
      <c r="AS312">
        <f t="shared" si="532"/>
        <v>1.4811206713052216</v>
      </c>
      <c r="AT312">
        <f t="shared" si="533"/>
        <v>24.827268600463867</v>
      </c>
      <c r="AU312" s="1">
        <v>1.8733333000000001</v>
      </c>
      <c r="AV312">
        <f t="shared" si="534"/>
        <v>4.8165109291384223</v>
      </c>
      <c r="AW312" s="1">
        <v>1</v>
      </c>
      <c r="AX312">
        <f t="shared" si="535"/>
        <v>9.6330218582768445</v>
      </c>
      <c r="AY312" s="1">
        <v>18.461132049560547</v>
      </c>
      <c r="AZ312" s="1">
        <v>24.827268600463867</v>
      </c>
      <c r="BA312" s="1">
        <v>16.722316741943359</v>
      </c>
      <c r="BB312" s="1">
        <v>49.139728546142578</v>
      </c>
      <c r="BC312" s="1">
        <v>49.461189270019531</v>
      </c>
      <c r="BD312" s="1">
        <v>19.276205062866211</v>
      </c>
      <c r="BE312" s="1">
        <v>20.07612419128418</v>
      </c>
      <c r="BF312" s="1">
        <v>75.023307800292969</v>
      </c>
      <c r="BG312" s="1">
        <v>78.136604309082031</v>
      </c>
      <c r="BH312" s="1">
        <v>300.1595458984375</v>
      </c>
      <c r="BI312" s="1">
        <v>1999.302490234375</v>
      </c>
      <c r="BJ312" s="1">
        <v>25.216529846191406</v>
      </c>
      <c r="BK312" s="1">
        <v>82.98211669921875</v>
      </c>
      <c r="BL312" s="1">
        <v>-1.2178034782409668</v>
      </c>
      <c r="BM312" s="1">
        <v>0.3062720000743866</v>
      </c>
      <c r="BN312" s="1">
        <v>0.5</v>
      </c>
      <c r="BO312" s="1">
        <v>-1.355140209197998</v>
      </c>
      <c r="BP312" s="1">
        <v>7.355140209197998</v>
      </c>
      <c r="BQ312" s="1">
        <v>1</v>
      </c>
      <c r="BR312" s="1">
        <v>0</v>
      </c>
      <c r="BS312" s="1">
        <v>0.15999999642372131</v>
      </c>
      <c r="BT312" s="1">
        <v>111115</v>
      </c>
      <c r="BU312">
        <f t="shared" si="536"/>
        <v>1.6022751845517158</v>
      </c>
      <c r="BV312">
        <f t="shared" si="537"/>
        <v>1.3079491180420413E-3</v>
      </c>
      <c r="BW312">
        <f t="shared" si="538"/>
        <v>297.97726860046384</v>
      </c>
      <c r="BX312">
        <f t="shared" si="539"/>
        <v>291.61113204956052</v>
      </c>
      <c r="BY312">
        <f t="shared" si="540"/>
        <v>319.88839128743712</v>
      </c>
      <c r="BZ312">
        <f t="shared" si="541"/>
        <v>0.74109051742501242</v>
      </c>
      <c r="CA312">
        <f t="shared" si="542"/>
        <v>3.1470799518143742</v>
      </c>
      <c r="CB312">
        <f t="shared" si="543"/>
        <v>37.92479725747949</v>
      </c>
      <c r="CC312">
        <f t="shared" si="544"/>
        <v>17.84867306619531</v>
      </c>
      <c r="CD312">
        <f t="shared" si="545"/>
        <v>21.644200325012207</v>
      </c>
      <c r="CE312">
        <f t="shared" si="546"/>
        <v>2.5964717379023545</v>
      </c>
      <c r="CF312">
        <f t="shared" si="547"/>
        <v>7.1154756788062726E-2</v>
      </c>
      <c r="CG312">
        <f t="shared" si="548"/>
        <v>1.6659592805091525</v>
      </c>
      <c r="CH312">
        <f t="shared" si="549"/>
        <v>0.93051245739320199</v>
      </c>
      <c r="CI312">
        <f t="shared" si="550"/>
        <v>4.4518993970565149E-2</v>
      </c>
      <c r="CJ312">
        <f t="shared" si="551"/>
        <v>5.0505679459859687</v>
      </c>
      <c r="CK312">
        <f t="shared" si="552"/>
        <v>1.2305270216222328</v>
      </c>
      <c r="CL312">
        <f t="shared" si="553"/>
        <v>51.889064628258666</v>
      </c>
      <c r="CM312">
        <f t="shared" si="554"/>
        <v>49.542438717173262</v>
      </c>
      <c r="CN312">
        <f t="shared" si="555"/>
        <v>-6.0722221685456006E-3</v>
      </c>
      <c r="CO312">
        <f t="shared" si="556"/>
        <v>0</v>
      </c>
      <c r="CP312">
        <f t="shared" si="557"/>
        <v>1749.3133382103395</v>
      </c>
      <c r="CQ312">
        <f t="shared" si="558"/>
        <v>291.7874755859375</v>
      </c>
      <c r="CR312">
        <f t="shared" si="559"/>
        <v>9.3873149827718286E-2</v>
      </c>
      <c r="CS312">
        <v>-9999</v>
      </c>
    </row>
    <row r="313" spans="1:97" x14ac:dyDescent="0.2">
      <c r="A313" t="s">
        <v>125</v>
      </c>
      <c r="B313" t="s">
        <v>127</v>
      </c>
      <c r="C313" t="s">
        <v>224</v>
      </c>
      <c r="D313">
        <v>2</v>
      </c>
      <c r="E313">
        <v>15</v>
      </c>
      <c r="F313" t="s">
        <v>187</v>
      </c>
      <c r="G313" t="s">
        <v>135</v>
      </c>
      <c r="H313" t="s">
        <v>431</v>
      </c>
      <c r="I313">
        <v>2</v>
      </c>
      <c r="J313" s="8">
        <v>20130622</v>
      </c>
      <c r="K313" t="s">
        <v>160</v>
      </c>
      <c r="L313" t="s">
        <v>140</v>
      </c>
      <c r="M313" t="s">
        <v>143</v>
      </c>
      <c r="N313">
        <v>0</v>
      </c>
      <c r="O313" s="1">
        <v>33</v>
      </c>
      <c r="P313" s="1" t="s">
        <v>433</v>
      </c>
      <c r="Q313" s="1">
        <v>12961.499999138527</v>
      </c>
      <c r="R313" s="1">
        <v>0</v>
      </c>
      <c r="S313">
        <f t="shared" si="520"/>
        <v>9.0141763821754104</v>
      </c>
      <c r="T313">
        <f t="shared" si="521"/>
        <v>6.9306564694424283E-2</v>
      </c>
      <c r="U313">
        <f t="shared" si="522"/>
        <v>176.50202305920638</v>
      </c>
      <c r="V313" s="1">
        <v>33</v>
      </c>
      <c r="W313" s="1">
        <v>33</v>
      </c>
      <c r="X313" s="1">
        <v>0</v>
      </c>
      <c r="Y313" s="1">
        <v>0</v>
      </c>
      <c r="Z313" s="1">
        <v>591.0546875</v>
      </c>
      <c r="AA313" s="1">
        <v>952.3701171875</v>
      </c>
      <c r="AB313" s="1">
        <v>832.962890625</v>
      </c>
      <c r="AC313">
        <v>-9999</v>
      </c>
      <c r="AD313">
        <f t="shared" si="523"/>
        <v>0.37938551742312304</v>
      </c>
      <c r="AE313">
        <f t="shared" si="524"/>
        <v>0.1253790143217938</v>
      </c>
      <c r="AF313" s="1">
        <v>-1</v>
      </c>
      <c r="AG313" s="1">
        <v>0.87</v>
      </c>
      <c r="AH313" s="1">
        <v>0.92</v>
      </c>
      <c r="AI313" s="1">
        <v>9.9013681411743164</v>
      </c>
      <c r="AJ313">
        <f t="shared" si="525"/>
        <v>0.87495068407058729</v>
      </c>
      <c r="AK313">
        <f t="shared" si="526"/>
        <v>5.7175801800056448E-3</v>
      </c>
      <c r="AL313">
        <f t="shared" si="527"/>
        <v>0.33047917899818102</v>
      </c>
      <c r="AM313">
        <f t="shared" si="528"/>
        <v>1.6113062586742448</v>
      </c>
      <c r="AN313">
        <f t="shared" si="529"/>
        <v>-1</v>
      </c>
      <c r="AO313" s="1">
        <v>2001.7940673828125</v>
      </c>
      <c r="AP313" s="1">
        <v>0.5</v>
      </c>
      <c r="AQ313">
        <f t="shared" si="530"/>
        <v>109.79885935246303</v>
      </c>
      <c r="AR313">
        <f t="shared" si="531"/>
        <v>1.2674947650562798</v>
      </c>
      <c r="AS313">
        <f t="shared" si="532"/>
        <v>1.4841286921759682</v>
      </c>
      <c r="AT313">
        <f t="shared" si="533"/>
        <v>24.864040374755859</v>
      </c>
      <c r="AU313" s="1">
        <v>1.8733333000000001</v>
      </c>
      <c r="AV313">
        <f t="shared" si="534"/>
        <v>4.8165109291384223</v>
      </c>
      <c r="AW313" s="1">
        <v>1</v>
      </c>
      <c r="AX313">
        <f t="shared" si="535"/>
        <v>9.6330218582768445</v>
      </c>
      <c r="AY313" s="1">
        <v>18.449625015258789</v>
      </c>
      <c r="AZ313" s="1">
        <v>24.864040374755859</v>
      </c>
      <c r="BA313" s="1">
        <v>16.721969604492188</v>
      </c>
      <c r="BB313" s="1">
        <v>400.22402954101562</v>
      </c>
      <c r="BC313" s="1">
        <v>394.28622436523438</v>
      </c>
      <c r="BD313" s="1">
        <v>19.34752082824707</v>
      </c>
      <c r="BE313" s="1">
        <v>20.12266731262207</v>
      </c>
      <c r="BF313" s="1">
        <v>75.357200622558594</v>
      </c>
      <c r="BG313" s="1">
        <v>78.3763427734375</v>
      </c>
      <c r="BH313" s="1">
        <v>300.157470703125</v>
      </c>
      <c r="BI313" s="1">
        <v>2001.7940673828125</v>
      </c>
      <c r="BJ313" s="1">
        <v>25.34135627746582</v>
      </c>
      <c r="BK313" s="1">
        <v>82.984336853027344</v>
      </c>
      <c r="BL313" s="1">
        <v>-0.7561640739440918</v>
      </c>
      <c r="BM313" s="1">
        <v>0.32042834162712097</v>
      </c>
      <c r="BN313" s="1">
        <v>0.5</v>
      </c>
      <c r="BO313" s="1">
        <v>-1.355140209197998</v>
      </c>
      <c r="BP313" s="1">
        <v>7.355140209197998</v>
      </c>
      <c r="BQ313" s="1">
        <v>1</v>
      </c>
      <c r="BR313" s="1">
        <v>0</v>
      </c>
      <c r="BS313" s="1">
        <v>0.15999999642372131</v>
      </c>
      <c r="BT313" s="1">
        <v>111115</v>
      </c>
      <c r="BU313">
        <f t="shared" si="536"/>
        <v>1.6022641069964696</v>
      </c>
      <c r="BV313">
        <f t="shared" si="537"/>
        <v>1.2674947650562797E-3</v>
      </c>
      <c r="BW313">
        <f t="shared" si="538"/>
        <v>298.01404037475584</v>
      </c>
      <c r="BX313">
        <f t="shared" si="539"/>
        <v>291.59962501525877</v>
      </c>
      <c r="BY313">
        <f t="shared" si="540"/>
        <v>320.28704362227654</v>
      </c>
      <c r="BZ313">
        <f t="shared" si="541"/>
        <v>0.74741273654554952</v>
      </c>
      <c r="CA313">
        <f t="shared" si="542"/>
        <v>3.1539948948280006</v>
      </c>
      <c r="CB313">
        <f t="shared" si="543"/>
        <v>38.007110913159515</v>
      </c>
      <c r="CC313">
        <f t="shared" si="544"/>
        <v>17.884443600537445</v>
      </c>
      <c r="CD313">
        <f t="shared" si="545"/>
        <v>21.656832695007324</v>
      </c>
      <c r="CE313">
        <f t="shared" si="546"/>
        <v>2.5984781934452306</v>
      </c>
      <c r="CF313">
        <f t="shared" si="547"/>
        <v>6.8811487667514964E-2</v>
      </c>
      <c r="CG313">
        <f t="shared" si="548"/>
        <v>1.6698662026520323</v>
      </c>
      <c r="CH313">
        <f t="shared" si="549"/>
        <v>0.92861199079319823</v>
      </c>
      <c r="CI313">
        <f t="shared" si="550"/>
        <v>4.3051387032356593E-2</v>
      </c>
      <c r="CJ313">
        <f t="shared" si="551"/>
        <v>14.646903336785984</v>
      </c>
      <c r="CK313">
        <f t="shared" si="552"/>
        <v>0.44764947936834182</v>
      </c>
      <c r="CL313">
        <f t="shared" si="553"/>
        <v>51.882069195047805</v>
      </c>
      <c r="CM313">
        <f t="shared" si="554"/>
        <v>393.02295118938446</v>
      </c>
      <c r="CN313">
        <f t="shared" si="555"/>
        <v>1.1899409980539127E-2</v>
      </c>
      <c r="CO313">
        <f t="shared" si="556"/>
        <v>0</v>
      </c>
      <c r="CP313">
        <f t="shared" si="557"/>
        <v>1751.471088625035</v>
      </c>
      <c r="CQ313">
        <f t="shared" si="558"/>
        <v>361.3154296875</v>
      </c>
      <c r="CR313">
        <f t="shared" si="559"/>
        <v>0.1253790143217938</v>
      </c>
      <c r="CS313">
        <v>-9999</v>
      </c>
    </row>
    <row r="314" spans="1:97" x14ac:dyDescent="0.2">
      <c r="A314" t="s">
        <v>125</v>
      </c>
      <c r="B314" t="s">
        <v>127</v>
      </c>
      <c r="C314" t="s">
        <v>224</v>
      </c>
      <c r="D314">
        <v>2</v>
      </c>
      <c r="E314">
        <v>15</v>
      </c>
      <c r="F314" t="s">
        <v>187</v>
      </c>
      <c r="G314" t="s">
        <v>135</v>
      </c>
      <c r="H314" t="s">
        <v>431</v>
      </c>
      <c r="I314">
        <v>2</v>
      </c>
      <c r="J314" s="8">
        <v>20130622</v>
      </c>
      <c r="K314" t="s">
        <v>160</v>
      </c>
      <c r="L314" t="s">
        <v>140</v>
      </c>
      <c r="M314" t="s">
        <v>143</v>
      </c>
      <c r="N314">
        <v>0</v>
      </c>
      <c r="O314" s="1">
        <v>34</v>
      </c>
      <c r="P314" s="1" t="s">
        <v>434</v>
      </c>
      <c r="Q314" s="1">
        <v>13073.999999104068</v>
      </c>
      <c r="R314" s="1">
        <v>0</v>
      </c>
      <c r="S314">
        <f t="shared" si="520"/>
        <v>4.8976455593253183</v>
      </c>
      <c r="T314">
        <f t="shared" si="521"/>
        <v>6.6061124000470511E-2</v>
      </c>
      <c r="U314">
        <f t="shared" si="522"/>
        <v>122.0989826947817</v>
      </c>
      <c r="V314" s="1">
        <v>34</v>
      </c>
      <c r="W314" s="1">
        <v>34</v>
      </c>
      <c r="X314" s="1">
        <v>0</v>
      </c>
      <c r="Y314" s="1">
        <v>0</v>
      </c>
      <c r="Z314" s="1">
        <v>601.25048828125</v>
      </c>
      <c r="AA314" s="1">
        <v>944.6094970703125</v>
      </c>
      <c r="AB314" s="1">
        <v>824.27435302734375</v>
      </c>
      <c r="AC314">
        <v>-9999</v>
      </c>
      <c r="AD314">
        <f t="shared" si="523"/>
        <v>0.36349307290894661</v>
      </c>
      <c r="AE314">
        <f t="shared" si="524"/>
        <v>0.12739141879918189</v>
      </c>
      <c r="AF314" s="1">
        <v>-1</v>
      </c>
      <c r="AG314" s="1">
        <v>0.87</v>
      </c>
      <c r="AH314" s="1">
        <v>0.92</v>
      </c>
      <c r="AI314" s="1">
        <v>9.9013681411743164</v>
      </c>
      <c r="AJ314">
        <f t="shared" si="525"/>
        <v>0.87495068407058729</v>
      </c>
      <c r="AK314">
        <f t="shared" si="526"/>
        <v>3.3681170735189196E-3</v>
      </c>
      <c r="AL314">
        <f t="shared" si="527"/>
        <v>0.35046450205969359</v>
      </c>
      <c r="AM314">
        <f t="shared" si="528"/>
        <v>1.5710748107175718</v>
      </c>
      <c r="AN314">
        <f t="shared" si="529"/>
        <v>-1</v>
      </c>
      <c r="AO314" s="1">
        <v>2001.2802734375</v>
      </c>
      <c r="AP314" s="1">
        <v>0.5</v>
      </c>
      <c r="AQ314">
        <f t="shared" si="530"/>
        <v>111.53255943567881</v>
      </c>
      <c r="AR314">
        <f t="shared" si="531"/>
        <v>1.238433672020274</v>
      </c>
      <c r="AS314">
        <f t="shared" si="532"/>
        <v>1.5203983009274593</v>
      </c>
      <c r="AT314">
        <f t="shared" si="533"/>
        <v>25.068122863769531</v>
      </c>
      <c r="AU314" s="1">
        <v>1.8733333000000001</v>
      </c>
      <c r="AV314">
        <f t="shared" si="534"/>
        <v>4.8165109291384223</v>
      </c>
      <c r="AW314" s="1">
        <v>1</v>
      </c>
      <c r="AX314">
        <f t="shared" si="535"/>
        <v>9.6330218582768445</v>
      </c>
      <c r="AY314" s="1">
        <v>18.518674850463867</v>
      </c>
      <c r="AZ314" s="1">
        <v>25.068122863769531</v>
      </c>
      <c r="BA314" s="1">
        <v>16.760299682617188</v>
      </c>
      <c r="BB314" s="1">
        <v>250.23191833496094</v>
      </c>
      <c r="BC314" s="1">
        <v>246.98426818847656</v>
      </c>
      <c r="BD314" s="1">
        <v>19.394229888916016</v>
      </c>
      <c r="BE314" s="1">
        <v>20.151592254638672</v>
      </c>
      <c r="BF314" s="1">
        <v>75.210784912109375</v>
      </c>
      <c r="BG314" s="1">
        <v>78.147834777832031</v>
      </c>
      <c r="BH314" s="1">
        <v>300.1531982421875</v>
      </c>
      <c r="BI314" s="1">
        <v>2001.2802734375</v>
      </c>
      <c r="BJ314" s="1">
        <v>22.911964416503906</v>
      </c>
      <c r="BK314" s="1">
        <v>82.981842041015625</v>
      </c>
      <c r="BL314" s="1">
        <v>-0.8116450309753418</v>
      </c>
      <c r="BM314" s="1">
        <v>0.31730219721794128</v>
      </c>
      <c r="BN314" s="1">
        <v>0.75</v>
      </c>
      <c r="BO314" s="1">
        <v>-1.355140209197998</v>
      </c>
      <c r="BP314" s="1">
        <v>7.355140209197998</v>
      </c>
      <c r="BQ314" s="1">
        <v>1</v>
      </c>
      <c r="BR314" s="1">
        <v>0</v>
      </c>
      <c r="BS314" s="1">
        <v>0.15999999642372131</v>
      </c>
      <c r="BT314" s="1">
        <v>111115</v>
      </c>
      <c r="BU314">
        <f t="shared" si="536"/>
        <v>1.6022413002650808</v>
      </c>
      <c r="BV314">
        <f t="shared" si="537"/>
        <v>1.238433672020274E-3</v>
      </c>
      <c r="BW314">
        <f t="shared" si="538"/>
        <v>298.21812286376951</v>
      </c>
      <c r="BX314">
        <f t="shared" si="539"/>
        <v>291.66867485046384</v>
      </c>
      <c r="BY314">
        <f t="shared" si="540"/>
        <v>320.20483659286401</v>
      </c>
      <c r="BZ314">
        <f t="shared" si="541"/>
        <v>0.74582923938377199</v>
      </c>
      <c r="CA314">
        <f t="shared" si="542"/>
        <v>3.1926145462768396</v>
      </c>
      <c r="CB314">
        <f t="shared" si="543"/>
        <v>38.473652400953192</v>
      </c>
      <c r="CC314">
        <f t="shared" si="544"/>
        <v>18.32206014631452</v>
      </c>
      <c r="CD314">
        <f t="shared" si="545"/>
        <v>21.793398857116699</v>
      </c>
      <c r="CE314">
        <f t="shared" si="546"/>
        <v>2.6202564189539563</v>
      </c>
      <c r="CF314">
        <f t="shared" si="547"/>
        <v>6.5611177122793532E-2</v>
      </c>
      <c r="CG314">
        <f t="shared" si="548"/>
        <v>1.6722162453493803</v>
      </c>
      <c r="CH314">
        <f t="shared" si="549"/>
        <v>0.94804017360457604</v>
      </c>
      <c r="CI314">
        <f t="shared" si="550"/>
        <v>4.1047174628274292E-2</v>
      </c>
      <c r="CJ314">
        <f t="shared" si="551"/>
        <v>10.131998495347077</v>
      </c>
      <c r="CK314">
        <f t="shared" si="552"/>
        <v>0.49435935167176942</v>
      </c>
      <c r="CL314">
        <f t="shared" si="553"/>
        <v>51.273706599930158</v>
      </c>
      <c r="CM314">
        <f t="shared" si="554"/>
        <v>246.29789774290259</v>
      </c>
      <c r="CN314">
        <f t="shared" si="555"/>
        <v>1.0195801252896954E-2</v>
      </c>
      <c r="CO314">
        <f t="shared" si="556"/>
        <v>0</v>
      </c>
      <c r="CP314">
        <f t="shared" si="557"/>
        <v>1751.0215442611127</v>
      </c>
      <c r="CQ314">
        <f t="shared" si="558"/>
        <v>343.3590087890625</v>
      </c>
      <c r="CR314">
        <f t="shared" si="559"/>
        <v>0.12739141879918189</v>
      </c>
      <c r="CS314">
        <v>-9999</v>
      </c>
    </row>
    <row r="315" spans="1:97" x14ac:dyDescent="0.2">
      <c r="A315" t="s">
        <v>125</v>
      </c>
      <c r="B315" t="s">
        <v>127</v>
      </c>
      <c r="C315" t="s">
        <v>224</v>
      </c>
      <c r="D315">
        <v>2</v>
      </c>
      <c r="E315">
        <v>15</v>
      </c>
      <c r="F315" t="s">
        <v>187</v>
      </c>
      <c r="G315" t="s">
        <v>135</v>
      </c>
      <c r="H315" t="s">
        <v>431</v>
      </c>
      <c r="I315">
        <v>2</v>
      </c>
      <c r="J315" s="8">
        <v>20130622</v>
      </c>
      <c r="K315" t="s">
        <v>160</v>
      </c>
      <c r="L315" t="s">
        <v>140</v>
      </c>
      <c r="M315" t="s">
        <v>143</v>
      </c>
      <c r="N315">
        <v>0</v>
      </c>
      <c r="O315" s="1">
        <v>35</v>
      </c>
      <c r="P315" s="1" t="s">
        <v>435</v>
      </c>
      <c r="Q315" s="1">
        <v>13200.499999276362</v>
      </c>
      <c r="R315" s="1">
        <v>0</v>
      </c>
      <c r="S315">
        <f t="shared" si="520"/>
        <v>0.540397016584515</v>
      </c>
      <c r="T315">
        <f t="shared" si="521"/>
        <v>6.7126253555353899E-2</v>
      </c>
      <c r="U315">
        <f t="shared" si="522"/>
        <v>84.042496504501969</v>
      </c>
      <c r="V315" s="1">
        <v>35</v>
      </c>
      <c r="W315" s="1">
        <v>35</v>
      </c>
      <c r="X315" s="1">
        <v>0</v>
      </c>
      <c r="Y315" s="1">
        <v>0</v>
      </c>
      <c r="Z315" s="1">
        <v>613.7734375</v>
      </c>
      <c r="AA315" s="1">
        <v>912.72430419921875</v>
      </c>
      <c r="AB315" s="1">
        <v>814.1685791015625</v>
      </c>
      <c r="AC315">
        <v>-9999</v>
      </c>
      <c r="AD315">
        <f t="shared" si="523"/>
        <v>0.32753687540018356</v>
      </c>
      <c r="AE315">
        <f t="shared" si="524"/>
        <v>0.10797973127726054</v>
      </c>
      <c r="AF315" s="1">
        <v>-1</v>
      </c>
      <c r="AG315" s="1">
        <v>0.87</v>
      </c>
      <c r="AH315" s="1">
        <v>0.92</v>
      </c>
      <c r="AI315" s="1">
        <v>9.9857559204101562</v>
      </c>
      <c r="AJ315">
        <f t="shared" si="525"/>
        <v>0.87499287796020508</v>
      </c>
      <c r="AK315">
        <f t="shared" si="526"/>
        <v>8.7928176224388052E-4</v>
      </c>
      <c r="AL315">
        <f t="shared" si="527"/>
        <v>0.32967198317847796</v>
      </c>
      <c r="AM315">
        <f t="shared" si="528"/>
        <v>1.4870703885735015</v>
      </c>
      <c r="AN315">
        <f t="shared" si="529"/>
        <v>-1</v>
      </c>
      <c r="AO315" s="1">
        <v>2002.166015625</v>
      </c>
      <c r="AP315" s="1">
        <v>0.5</v>
      </c>
      <c r="AQ315">
        <f t="shared" si="530"/>
        <v>94.58382002978216</v>
      </c>
      <c r="AR315">
        <f t="shared" si="531"/>
        <v>1.2800976497655148</v>
      </c>
      <c r="AS315">
        <f t="shared" si="532"/>
        <v>1.5464650287768502</v>
      </c>
      <c r="AT315">
        <f t="shared" si="533"/>
        <v>25.212604522705078</v>
      </c>
      <c r="AU315" s="1">
        <v>1.8733333000000001</v>
      </c>
      <c r="AV315">
        <f t="shared" si="534"/>
        <v>4.8165109291384223</v>
      </c>
      <c r="AW315" s="1">
        <v>1</v>
      </c>
      <c r="AX315">
        <f t="shared" si="535"/>
        <v>9.6330218582768445</v>
      </c>
      <c r="AY315" s="1">
        <v>18.574686050415039</v>
      </c>
      <c r="AZ315" s="1">
        <v>25.212604522705078</v>
      </c>
      <c r="BA315" s="1">
        <v>16.803239822387695</v>
      </c>
      <c r="BB315" s="1">
        <v>100.2388916015625</v>
      </c>
      <c r="BC315" s="1">
        <v>99.821853637695312</v>
      </c>
      <c r="BD315" s="1">
        <v>19.3875732421875</v>
      </c>
      <c r="BE315" s="1">
        <v>20.170419692993164</v>
      </c>
      <c r="BF315" s="1">
        <v>74.91998291015625</v>
      </c>
      <c r="BG315" s="1">
        <v>77.945167541503906</v>
      </c>
      <c r="BH315" s="1">
        <v>300.14569091796875</v>
      </c>
      <c r="BI315" s="1">
        <v>2002.166015625</v>
      </c>
      <c r="BJ315" s="1">
        <v>23.703409194946289</v>
      </c>
      <c r="BK315" s="1">
        <v>82.97991943359375</v>
      </c>
      <c r="BL315" s="1">
        <v>-0.9859461784362793</v>
      </c>
      <c r="BM315" s="1">
        <v>0.3209814727306366</v>
      </c>
      <c r="BN315" s="1">
        <v>0.5</v>
      </c>
      <c r="BO315" s="1">
        <v>-1.355140209197998</v>
      </c>
      <c r="BP315" s="1">
        <v>7.355140209197998</v>
      </c>
      <c r="BQ315" s="1">
        <v>1</v>
      </c>
      <c r="BR315" s="1">
        <v>0</v>
      </c>
      <c r="BS315" s="1">
        <v>0.15999999642372131</v>
      </c>
      <c r="BT315" s="1">
        <v>111115</v>
      </c>
      <c r="BU315">
        <f t="shared" si="536"/>
        <v>1.6022012255799261</v>
      </c>
      <c r="BV315">
        <f t="shared" si="537"/>
        <v>1.2800976497655148E-3</v>
      </c>
      <c r="BW315">
        <f t="shared" si="538"/>
        <v>298.36260452270506</v>
      </c>
      <c r="BX315">
        <f t="shared" si="539"/>
        <v>291.72468605041502</v>
      </c>
      <c r="BY315">
        <f t="shared" si="540"/>
        <v>320.34655533969635</v>
      </c>
      <c r="BZ315">
        <f t="shared" si="541"/>
        <v>0.73516785208118085</v>
      </c>
      <c r="CA315">
        <f t="shared" si="542"/>
        <v>3.2202048298431958</v>
      </c>
      <c r="CB315">
        <f t="shared" si="543"/>
        <v>38.807037314855741</v>
      </c>
      <c r="CC315">
        <f t="shared" si="544"/>
        <v>18.636617621862577</v>
      </c>
      <c r="CD315">
        <f t="shared" si="545"/>
        <v>21.893645286560059</v>
      </c>
      <c r="CE315">
        <f t="shared" si="546"/>
        <v>2.6363442615458705</v>
      </c>
      <c r="CF315">
        <f t="shared" si="547"/>
        <v>6.6661731378534622E-2</v>
      </c>
      <c r="CG315">
        <f t="shared" si="548"/>
        <v>1.6737398010663456</v>
      </c>
      <c r="CH315">
        <f t="shared" si="549"/>
        <v>0.96260446047952497</v>
      </c>
      <c r="CI315">
        <f t="shared" si="550"/>
        <v>4.1705068988300516E-2</v>
      </c>
      <c r="CJ315">
        <f t="shared" si="551"/>
        <v>6.973839588941658</v>
      </c>
      <c r="CK315">
        <f t="shared" si="552"/>
        <v>0.84192482349140985</v>
      </c>
      <c r="CL315">
        <f t="shared" si="553"/>
        <v>50.85942850308237</v>
      </c>
      <c r="CM315">
        <f t="shared" si="554"/>
        <v>99.746120811265328</v>
      </c>
      <c r="CN315">
        <f t="shared" si="555"/>
        <v>2.755423790391163E-3</v>
      </c>
      <c r="CO315">
        <f t="shared" si="556"/>
        <v>0</v>
      </c>
      <c r="CP315">
        <f t="shared" si="557"/>
        <v>1751.8810041658357</v>
      </c>
      <c r="CQ315">
        <f t="shared" si="558"/>
        <v>298.95086669921875</v>
      </c>
      <c r="CR315">
        <f t="shared" si="559"/>
        <v>0.10797973127726054</v>
      </c>
      <c r="CS315">
        <v>-9999</v>
      </c>
    </row>
    <row r="316" spans="1:97" x14ac:dyDescent="0.2">
      <c r="A316" t="s">
        <v>125</v>
      </c>
      <c r="B316" t="s">
        <v>127</v>
      </c>
      <c r="C316" t="s">
        <v>224</v>
      </c>
      <c r="D316">
        <v>2</v>
      </c>
      <c r="E316">
        <v>15</v>
      </c>
      <c r="F316" t="s">
        <v>187</v>
      </c>
      <c r="G316" t="s">
        <v>135</v>
      </c>
      <c r="H316" t="s">
        <v>431</v>
      </c>
      <c r="I316">
        <v>2</v>
      </c>
      <c r="J316" s="8">
        <v>20130622</v>
      </c>
      <c r="K316" t="s">
        <v>160</v>
      </c>
      <c r="L316" t="s">
        <v>140</v>
      </c>
      <c r="M316" t="s">
        <v>143</v>
      </c>
      <c r="N316">
        <v>0</v>
      </c>
      <c r="O316" s="1">
        <v>36</v>
      </c>
      <c r="P316" s="1" t="s">
        <v>436</v>
      </c>
      <c r="Q316" s="1">
        <v>13316.999999310821</v>
      </c>
      <c r="R316" s="1">
        <v>0</v>
      </c>
      <c r="S316">
        <f t="shared" si="520"/>
        <v>6.0453226271198339</v>
      </c>
      <c r="T316">
        <f t="shared" si="521"/>
        <v>6.6826033113049979E-2</v>
      </c>
      <c r="U316">
        <f t="shared" si="522"/>
        <v>142.97578555612156</v>
      </c>
      <c r="V316" s="1">
        <v>36</v>
      </c>
      <c r="W316" s="1">
        <v>36</v>
      </c>
      <c r="X316" s="1">
        <v>0</v>
      </c>
      <c r="Y316" s="1">
        <v>0</v>
      </c>
      <c r="Z316" s="1">
        <v>606.4267578125</v>
      </c>
      <c r="AA316" s="1">
        <v>943.25335693359375</v>
      </c>
      <c r="AB316" s="1">
        <v>820.2979736328125</v>
      </c>
      <c r="AC316">
        <v>-9999</v>
      </c>
      <c r="AD316">
        <f t="shared" si="523"/>
        <v>0.35709027340870281</v>
      </c>
      <c r="AE316">
        <f t="shared" si="524"/>
        <v>0.13035244708854768</v>
      </c>
      <c r="AF316" s="1">
        <v>-1</v>
      </c>
      <c r="AG316" s="1">
        <v>0.87</v>
      </c>
      <c r="AH316" s="1">
        <v>0.92</v>
      </c>
      <c r="AI316" s="1">
        <v>9.9857559204101562</v>
      </c>
      <c r="AJ316">
        <f t="shared" si="525"/>
        <v>0.87499287796020508</v>
      </c>
      <c r="AK316">
        <f t="shared" si="526"/>
        <v>4.0219612482824728E-3</v>
      </c>
      <c r="AL316">
        <f t="shared" si="527"/>
        <v>0.36504059840172276</v>
      </c>
      <c r="AM316">
        <f t="shared" si="528"/>
        <v>1.5554283263095006</v>
      </c>
      <c r="AN316">
        <f t="shared" si="529"/>
        <v>-1</v>
      </c>
      <c r="AO316" s="1">
        <v>2001.9742431640625</v>
      </c>
      <c r="AP316" s="1">
        <v>0.5</v>
      </c>
      <c r="AQ316">
        <f t="shared" si="530"/>
        <v>114.17005141031211</v>
      </c>
      <c r="AR316">
        <f t="shared" si="531"/>
        <v>1.3052503208200221</v>
      </c>
      <c r="AS316">
        <f t="shared" si="532"/>
        <v>1.583604099998549</v>
      </c>
      <c r="AT316">
        <f t="shared" si="533"/>
        <v>25.382801055908203</v>
      </c>
      <c r="AU316" s="1">
        <v>1.8733333000000001</v>
      </c>
      <c r="AV316">
        <f t="shared" si="534"/>
        <v>4.8165109291384223</v>
      </c>
      <c r="AW316" s="1">
        <v>1</v>
      </c>
      <c r="AX316">
        <f t="shared" si="535"/>
        <v>9.6330218582768445</v>
      </c>
      <c r="AY316" s="1">
        <v>18.676563262939453</v>
      </c>
      <c r="AZ316" s="1">
        <v>25.382801055908203</v>
      </c>
      <c r="BA316" s="1">
        <v>16.887109756469727</v>
      </c>
      <c r="BB316" s="1">
        <v>299.48257446289062</v>
      </c>
      <c r="BC316" s="1">
        <v>295.46896362304688</v>
      </c>
      <c r="BD316" s="1">
        <v>19.319557189941406</v>
      </c>
      <c r="BE316" s="1">
        <v>20.117782592773438</v>
      </c>
      <c r="BF316" s="1">
        <v>74.182525634765625</v>
      </c>
      <c r="BG316" s="1">
        <v>77.247520446777344</v>
      </c>
      <c r="BH316" s="1">
        <v>300.16302490234375</v>
      </c>
      <c r="BI316" s="1">
        <v>2001.9742431640625</v>
      </c>
      <c r="BJ316" s="1">
        <v>22.88355827331543</v>
      </c>
      <c r="BK316" s="1">
        <v>82.979751586914062</v>
      </c>
      <c r="BL316" s="1">
        <v>-0.5985560417175293</v>
      </c>
      <c r="BM316" s="1">
        <v>0.31397578120231628</v>
      </c>
      <c r="BN316" s="1">
        <v>0.5</v>
      </c>
      <c r="BO316" s="1">
        <v>-1.355140209197998</v>
      </c>
      <c r="BP316" s="1">
        <v>7.355140209197998</v>
      </c>
      <c r="BQ316" s="1">
        <v>1</v>
      </c>
      <c r="BR316" s="1">
        <v>0</v>
      </c>
      <c r="BS316" s="1">
        <v>0.15999999642372131</v>
      </c>
      <c r="BT316" s="1">
        <v>111115</v>
      </c>
      <c r="BU316">
        <f t="shared" si="536"/>
        <v>1.6022937557472754</v>
      </c>
      <c r="BV316">
        <f t="shared" si="537"/>
        <v>1.3052503208200222E-3</v>
      </c>
      <c r="BW316">
        <f t="shared" si="538"/>
        <v>298.53280105590818</v>
      </c>
      <c r="BX316">
        <f t="shared" si="539"/>
        <v>291.82656326293943</v>
      </c>
      <c r="BY316">
        <f t="shared" si="540"/>
        <v>320.31587174663218</v>
      </c>
      <c r="BZ316">
        <f t="shared" si="541"/>
        <v>0.72739486135563947</v>
      </c>
      <c r="CA316">
        <f t="shared" si="542"/>
        <v>3.2529727020264327</v>
      </c>
      <c r="CB316">
        <f t="shared" si="543"/>
        <v>39.202005788354612</v>
      </c>
      <c r="CC316">
        <f t="shared" si="544"/>
        <v>19.084223195581174</v>
      </c>
      <c r="CD316">
        <f t="shared" si="545"/>
        <v>22.029682159423828</v>
      </c>
      <c r="CE316">
        <f t="shared" si="546"/>
        <v>2.6583141070134348</v>
      </c>
      <c r="CF316">
        <f t="shared" si="547"/>
        <v>6.6365642522225307E-2</v>
      </c>
      <c r="CG316">
        <f t="shared" si="548"/>
        <v>1.6693686020278837</v>
      </c>
      <c r="CH316">
        <f t="shared" si="549"/>
        <v>0.98894550498555112</v>
      </c>
      <c r="CI316">
        <f t="shared" si="550"/>
        <v>4.1519645548373979E-2</v>
      </c>
      <c r="CJ316">
        <f t="shared" si="551"/>
        <v>11.864095168390863</v>
      </c>
      <c r="CK316">
        <f t="shared" si="552"/>
        <v>0.48389442939437483</v>
      </c>
      <c r="CL316">
        <f t="shared" si="553"/>
        <v>50.175856856552457</v>
      </c>
      <c r="CM316">
        <f t="shared" si="554"/>
        <v>294.62175433953428</v>
      </c>
      <c r="CN316">
        <f t="shared" si="555"/>
        <v>1.0295548048379118E-2</v>
      </c>
      <c r="CO316">
        <f t="shared" si="556"/>
        <v>0</v>
      </c>
      <c r="CP316">
        <f t="shared" si="557"/>
        <v>1751.7132046283264</v>
      </c>
      <c r="CQ316">
        <f t="shared" si="558"/>
        <v>336.82659912109375</v>
      </c>
      <c r="CR316">
        <f t="shared" si="559"/>
        <v>0.13035244708854768</v>
      </c>
      <c r="CS316">
        <v>-9999</v>
      </c>
    </row>
    <row r="317" spans="1:97" x14ac:dyDescent="0.2">
      <c r="A317" t="s">
        <v>125</v>
      </c>
      <c r="B317" t="s">
        <v>127</v>
      </c>
      <c r="C317" t="s">
        <v>224</v>
      </c>
      <c r="D317">
        <v>2</v>
      </c>
      <c r="E317">
        <v>15</v>
      </c>
      <c r="F317" t="s">
        <v>187</v>
      </c>
      <c r="G317" t="s">
        <v>135</v>
      </c>
      <c r="H317" t="s">
        <v>431</v>
      </c>
      <c r="I317">
        <v>2</v>
      </c>
      <c r="J317" s="8">
        <v>20130622</v>
      </c>
      <c r="K317" t="s">
        <v>160</v>
      </c>
      <c r="L317" t="s">
        <v>140</v>
      </c>
      <c r="M317" t="s">
        <v>143</v>
      </c>
      <c r="N317">
        <v>0</v>
      </c>
      <c r="O317" s="1">
        <v>37</v>
      </c>
      <c r="P317" s="1" t="s">
        <v>437</v>
      </c>
      <c r="Q317" s="1">
        <v>13474.999999517575</v>
      </c>
      <c r="R317" s="1">
        <v>0</v>
      </c>
      <c r="S317">
        <f t="shared" ref="S317:S328" si="560">(BB317-BC317*(1000-BD317)/(1000-BE317))*BU317</f>
        <v>20.274046061964434</v>
      </c>
      <c r="T317">
        <f t="shared" ref="T317:T328" si="561">IF(CF317&lt;&gt;0,1/(1/CF317-1/AX317),0)</f>
        <v>6.8455695537294844E-2</v>
      </c>
      <c r="U317">
        <f t="shared" ref="U317:U328" si="562">((CI317-BV317/2)*BC317-S317)/(CI317+BV317/2)</f>
        <v>389.32954282338943</v>
      </c>
      <c r="V317" s="1">
        <v>37</v>
      </c>
      <c r="W317" s="1">
        <v>37</v>
      </c>
      <c r="X317" s="1">
        <v>0</v>
      </c>
      <c r="Y317" s="1">
        <v>0</v>
      </c>
      <c r="Z317" s="1">
        <v>582.386962890625</v>
      </c>
      <c r="AA317" s="1">
        <v>1047.168701171875</v>
      </c>
      <c r="AB317" s="1">
        <v>859.48974609375</v>
      </c>
      <c r="AC317">
        <v>-9999</v>
      </c>
      <c r="AD317">
        <f t="shared" ref="AD317:AD328" si="563">CQ317/AA317</f>
        <v>0.44384609448422002</v>
      </c>
      <c r="AE317">
        <f t="shared" ref="AE317:AE328" si="564">(AA317-AB317)/AA317</f>
        <v>0.17922513809675131</v>
      </c>
      <c r="AF317" s="1">
        <v>-1</v>
      </c>
      <c r="AG317" s="1">
        <v>0.87</v>
      </c>
      <c r="AH317" s="1">
        <v>0.92</v>
      </c>
      <c r="AI317" s="1">
        <v>9.9857559204101562</v>
      </c>
      <c r="AJ317">
        <f t="shared" ref="AJ317:AJ328" si="565">(AI317*AH317+(100-AI317)*AG317)/100</f>
        <v>0.87499287796020508</v>
      </c>
      <c r="AK317">
        <f t="shared" ref="AK317:AK328" si="566">(S317-AF317)/CP317</f>
        <v>1.2144330739965173E-2</v>
      </c>
      <c r="AL317">
        <f t="shared" ref="AL317:AL328" si="567">(AA317-AB317)/(AA317-Z317)</f>
        <v>0.40380019183231375</v>
      </c>
      <c r="AM317">
        <f t="shared" ref="AM317:AM328" si="568">(Y317-AA317)/(Y317-Z317)</f>
        <v>1.7980634318707065</v>
      </c>
      <c r="AN317">
        <f t="shared" ref="AN317:AN328" si="569">(Y317-AA317)/AA317</f>
        <v>-1</v>
      </c>
      <c r="AO317" s="1">
        <v>2002.0364990234375</v>
      </c>
      <c r="AP317" s="1">
        <v>0.5</v>
      </c>
      <c r="AQ317">
        <f t="shared" ref="AQ317:AQ328" si="570">AE317*AP317*AJ317*AO317</f>
        <v>156.98040200703389</v>
      </c>
      <c r="AR317">
        <f t="shared" ref="AR317:AR328" si="571">BV317*1000</f>
        <v>1.324287568067366</v>
      </c>
      <c r="AS317">
        <f t="shared" ref="AS317:AS328" si="572">(CA317-CG317)</f>
        <v>1.5688981407653353</v>
      </c>
      <c r="AT317">
        <f t="shared" ref="AT317:AT328" si="573">(AZ317+BZ317*R317)</f>
        <v>25.287561416625977</v>
      </c>
      <c r="AU317" s="1">
        <v>1.8733333000000001</v>
      </c>
      <c r="AV317">
        <f t="shared" ref="AV317:AV328" si="574">(AU317*BO317+BP317)</f>
        <v>4.8165109291384223</v>
      </c>
      <c r="AW317" s="1">
        <v>1</v>
      </c>
      <c r="AX317">
        <f t="shared" ref="AX317:AX328" si="575">AV317*(AW317+1)*(AW317+1)/(AW317*AW317+1)</f>
        <v>9.6330218582768445</v>
      </c>
      <c r="AY317" s="1">
        <v>18.650711059570312</v>
      </c>
      <c r="AZ317" s="1">
        <v>25.287561416625977</v>
      </c>
      <c r="BA317" s="1">
        <v>16.883367538452148</v>
      </c>
      <c r="BB317" s="1">
        <v>899.3148193359375</v>
      </c>
      <c r="BC317" s="1">
        <v>885.929931640625</v>
      </c>
      <c r="BD317" s="1">
        <v>19.264122009277344</v>
      </c>
      <c r="BE317" s="1">
        <v>20.073997497558594</v>
      </c>
      <c r="BF317" s="1">
        <v>74.087936401367188</v>
      </c>
      <c r="BG317" s="1">
        <v>77.202644348144531</v>
      </c>
      <c r="BH317" s="1">
        <v>300.17352294921875</v>
      </c>
      <c r="BI317" s="1">
        <v>2002.0364990234375</v>
      </c>
      <c r="BJ317" s="1">
        <v>15.78386116027832</v>
      </c>
      <c r="BK317" s="1">
        <v>82.978111267089844</v>
      </c>
      <c r="BL317" s="1">
        <v>-0.5571742057800293</v>
      </c>
      <c r="BM317" s="1">
        <v>0.31907221674919128</v>
      </c>
      <c r="BN317" s="1">
        <v>0.5</v>
      </c>
      <c r="BO317" s="1">
        <v>-1.355140209197998</v>
      </c>
      <c r="BP317" s="1">
        <v>7.355140209197998</v>
      </c>
      <c r="BQ317" s="1">
        <v>1</v>
      </c>
      <c r="BR317" s="1">
        <v>0</v>
      </c>
      <c r="BS317" s="1">
        <v>0.15999999642372131</v>
      </c>
      <c r="BT317" s="1">
        <v>111115</v>
      </c>
      <c r="BU317">
        <f t="shared" ref="BU317:BU328" si="576">BH317*0.000001/(AU317*0.0001)</f>
        <v>1.6023497951444023</v>
      </c>
      <c r="BV317">
        <f t="shared" ref="BV317:BV328" si="577">(BE317-BD317)/(1000-BE317)*BU317</f>
        <v>1.3242875680673661E-3</v>
      </c>
      <c r="BW317">
        <f t="shared" ref="BW317:BW328" si="578">(AZ317+273.15)</f>
        <v>298.43756141662595</v>
      </c>
      <c r="BX317">
        <f t="shared" ref="BX317:BX328" si="579">(AY317+273.15)</f>
        <v>291.80071105957029</v>
      </c>
      <c r="BY317">
        <f t="shared" ref="BY317:BY328" si="580">(BI317*BQ317+BJ317*BR317)*BS317</f>
        <v>320.32583268390954</v>
      </c>
      <c r="BZ317">
        <f t="shared" ref="BZ317:BZ328" si="581">((BY317+0.00000010773*(BX317^4-BW317^4))-BV317*44100)/(AV317*51.4+0.00000043092*BW317^3)</f>
        <v>0.72736770432232567</v>
      </c>
      <c r="CA317">
        <f t="shared" ref="CA317:CA328" si="582">0.61365*EXP(17.502*AT317/(240.97+AT317))</f>
        <v>3.2346005386930354</v>
      </c>
      <c r="CB317">
        <f t="shared" ref="CB317:CB328" si="583">CA317*1000/BK317</f>
        <v>38.981370982059438</v>
      </c>
      <c r="CC317">
        <f t="shared" ref="CC317:CC328" si="584">(CB317-BE317)</f>
        <v>18.907373484500845</v>
      </c>
      <c r="CD317">
        <f t="shared" ref="CD317:CD328" si="585">IF(R317,AZ317,(AY317+AZ317)/2)</f>
        <v>21.969136238098145</v>
      </c>
      <c r="CE317">
        <f t="shared" ref="CE317:CE328" si="586">0.61365*EXP(17.502*CD317/(240.97+CD317))</f>
        <v>2.6485162789980494</v>
      </c>
      <c r="CF317">
        <f t="shared" ref="CF317:CF328" si="587">IF(CC317&lt;&gt;0,(1000-(CB317+BE317)/2)/CC317*BV317,0)</f>
        <v>6.7972657543803591E-2</v>
      </c>
      <c r="CG317">
        <f t="shared" ref="CG317:CG328" si="588">BE317*BK317/1000</f>
        <v>1.6657023979277001</v>
      </c>
      <c r="CH317">
        <f t="shared" ref="CH317:CH328" si="589">(CE317-CG317)</f>
        <v>0.98281388107034928</v>
      </c>
      <c r="CI317">
        <f t="shared" ref="CI317:CI328" si="590">1/(1.6/T317+1.37/AX317)</f>
        <v>4.2526046438081E-2</v>
      </c>
      <c r="CJ317">
        <f t="shared" ref="CJ317:CJ328" si="591">U317*BK317*0.001</f>
        <v>32.305830123964427</v>
      </c>
      <c r="CK317">
        <f t="shared" ref="CK317:CK328" si="592">U317/BC317</f>
        <v>0.43945861734505642</v>
      </c>
      <c r="CL317">
        <f t="shared" ref="CL317:CL328" si="593">(1-BV317*BK317/CA317/T317)*100</f>
        <v>50.373276201134168</v>
      </c>
      <c r="CM317">
        <f t="shared" ref="CM317:CM328" si="594">(BC317-S317/(AX317/1.35))</f>
        <v>883.0886672288625</v>
      </c>
      <c r="CN317">
        <f t="shared" ref="CN317:CN328" si="595">S317*CL317/100/CM317</f>
        <v>1.1564751761548505E-2</v>
      </c>
      <c r="CO317">
        <f t="shared" ref="CO317:CO328" si="596">(Y317-X317)</f>
        <v>0</v>
      </c>
      <c r="CP317">
        <f t="shared" ref="CP317:CP328" si="597">BI317*AJ317</f>
        <v>1751.7676780618908</v>
      </c>
      <c r="CQ317">
        <f t="shared" ref="CQ317:CQ328" si="598">(AA317-Z317)</f>
        <v>464.78173828125</v>
      </c>
      <c r="CR317">
        <f t="shared" ref="CR317:CR328" si="599">(AA317-AB317)/(AA317-X317)</f>
        <v>0.17922513809675131</v>
      </c>
      <c r="CS317">
        <v>-9999</v>
      </c>
    </row>
    <row r="318" spans="1:97" x14ac:dyDescent="0.2">
      <c r="A318" t="s">
        <v>125</v>
      </c>
      <c r="B318" t="s">
        <v>127</v>
      </c>
      <c r="C318" t="s">
        <v>224</v>
      </c>
      <c r="D318">
        <v>2</v>
      </c>
      <c r="E318">
        <v>15</v>
      </c>
      <c r="F318" t="s">
        <v>187</v>
      </c>
      <c r="G318" t="s">
        <v>135</v>
      </c>
      <c r="H318" t="s">
        <v>431</v>
      </c>
      <c r="I318">
        <v>2</v>
      </c>
      <c r="J318" s="8">
        <v>20130622</v>
      </c>
      <c r="K318" t="s">
        <v>160</v>
      </c>
      <c r="L318" t="s">
        <v>140</v>
      </c>
      <c r="M318" t="s">
        <v>143</v>
      </c>
      <c r="N318">
        <v>0</v>
      </c>
      <c r="O318" s="1">
        <v>38</v>
      </c>
      <c r="P318" s="1" t="s">
        <v>438</v>
      </c>
      <c r="Q318" s="1">
        <v>13610.499998449348</v>
      </c>
      <c r="R318" s="1">
        <v>0</v>
      </c>
      <c r="S318">
        <f t="shared" si="560"/>
        <v>24.278946863969807</v>
      </c>
      <c r="T318">
        <f t="shared" si="561"/>
        <v>6.8972271540636398E-2</v>
      </c>
      <c r="U318">
        <f t="shared" si="562"/>
        <v>589.50305263769974</v>
      </c>
      <c r="V318" s="1">
        <v>38</v>
      </c>
      <c r="W318" s="1">
        <v>38</v>
      </c>
      <c r="X318" s="1">
        <v>0</v>
      </c>
      <c r="Y318" s="1">
        <v>0</v>
      </c>
      <c r="Z318" s="1">
        <v>594.10888671875</v>
      </c>
      <c r="AA318" s="1">
        <v>1095.8907470703125</v>
      </c>
      <c r="AB318" s="1">
        <v>886.763671875</v>
      </c>
      <c r="AC318">
        <v>-9999</v>
      </c>
      <c r="AD318">
        <f t="shared" si="563"/>
        <v>0.45787580713953058</v>
      </c>
      <c r="AE318">
        <f t="shared" si="564"/>
        <v>0.19082839758833631</v>
      </c>
      <c r="AF318" s="1">
        <v>-1</v>
      </c>
      <c r="AG318" s="1">
        <v>0.87</v>
      </c>
      <c r="AH318" s="1">
        <v>0.92</v>
      </c>
      <c r="AI318" s="1">
        <v>10.00818920135498</v>
      </c>
      <c r="AJ318">
        <f t="shared" si="565"/>
        <v>0.87500409460067741</v>
      </c>
      <c r="AK318">
        <f t="shared" si="566"/>
        <v>1.4460000018347765E-2</v>
      </c>
      <c r="AL318">
        <f t="shared" si="567"/>
        <v>0.41676890242463566</v>
      </c>
      <c r="AM318">
        <f t="shared" si="568"/>
        <v>1.8445957829765725</v>
      </c>
      <c r="AN318">
        <f t="shared" si="569"/>
        <v>-1</v>
      </c>
      <c r="AO318" s="1">
        <v>1997.9315185546875</v>
      </c>
      <c r="AP318" s="1">
        <v>0.5</v>
      </c>
      <c r="AQ318">
        <f t="shared" si="570"/>
        <v>166.80293626041271</v>
      </c>
      <c r="AR318">
        <f t="shared" si="571"/>
        <v>1.3553147389294296</v>
      </c>
      <c r="AS318">
        <f t="shared" si="572"/>
        <v>1.5937773900200278</v>
      </c>
      <c r="AT318">
        <f t="shared" si="573"/>
        <v>25.353796005249023</v>
      </c>
      <c r="AU318" s="1">
        <v>1.8733333000000001</v>
      </c>
      <c r="AV318">
        <f t="shared" si="574"/>
        <v>4.8165109291384223</v>
      </c>
      <c r="AW318" s="1">
        <v>1</v>
      </c>
      <c r="AX318">
        <f t="shared" si="575"/>
        <v>9.6330218582768445</v>
      </c>
      <c r="AY318" s="1">
        <v>18.756662368774414</v>
      </c>
      <c r="AZ318" s="1">
        <v>25.353796005249023</v>
      </c>
      <c r="BA318" s="1">
        <v>16.995037078857422</v>
      </c>
      <c r="BB318" s="1">
        <v>1200.3807373046875</v>
      </c>
      <c r="BC318" s="1">
        <v>1184.2265625</v>
      </c>
      <c r="BD318" s="1">
        <v>19.09820556640625</v>
      </c>
      <c r="BE318" s="1">
        <v>19.927202224731445</v>
      </c>
      <c r="BF318" s="1">
        <v>72.967750549316406</v>
      </c>
      <c r="BG318" s="1">
        <v>76.13507080078125</v>
      </c>
      <c r="BH318" s="1">
        <v>300.16549682617188</v>
      </c>
      <c r="BI318" s="1">
        <v>1997.9315185546875</v>
      </c>
      <c r="BJ318" s="1">
        <v>15.157015800476074</v>
      </c>
      <c r="BK318" s="1">
        <v>82.9815673828125</v>
      </c>
      <c r="BL318" s="1">
        <v>-0.5640101432800293</v>
      </c>
      <c r="BM318" s="1">
        <v>0.30559870600700378</v>
      </c>
      <c r="BN318" s="1">
        <v>0.5</v>
      </c>
      <c r="BO318" s="1">
        <v>-1.355140209197998</v>
      </c>
      <c r="BP318" s="1">
        <v>7.355140209197998</v>
      </c>
      <c r="BQ318" s="1">
        <v>1</v>
      </c>
      <c r="BR318" s="1">
        <v>0</v>
      </c>
      <c r="BS318" s="1">
        <v>0.15999999642372131</v>
      </c>
      <c r="BT318" s="1">
        <v>111115</v>
      </c>
      <c r="BU318">
        <f t="shared" si="576"/>
        <v>1.602306951070436</v>
      </c>
      <c r="BV318">
        <f t="shared" si="577"/>
        <v>1.3553147389294296E-3</v>
      </c>
      <c r="BW318">
        <f t="shared" si="578"/>
        <v>298.503796005249</v>
      </c>
      <c r="BX318">
        <f t="shared" si="579"/>
        <v>291.90666236877439</v>
      </c>
      <c r="BY318">
        <f t="shared" si="580"/>
        <v>319.66903582359009</v>
      </c>
      <c r="BZ318">
        <f t="shared" si="581"/>
        <v>0.72098026662739023</v>
      </c>
      <c r="CA318">
        <f t="shared" si="582"/>
        <v>3.2473678641825114</v>
      </c>
      <c r="CB318">
        <f t="shared" si="583"/>
        <v>39.133604806494894</v>
      </c>
      <c r="CC318">
        <f t="shared" si="584"/>
        <v>19.206402581763449</v>
      </c>
      <c r="CD318">
        <f t="shared" si="585"/>
        <v>22.055229187011719</v>
      </c>
      <c r="CE318">
        <f t="shared" si="586"/>
        <v>2.6624577559893243</v>
      </c>
      <c r="CF318">
        <f t="shared" si="587"/>
        <v>6.8481942008601859E-2</v>
      </c>
      <c r="CG318">
        <f t="shared" si="588"/>
        <v>1.6535904741624836</v>
      </c>
      <c r="CH318">
        <f t="shared" si="589"/>
        <v>1.0088672818268407</v>
      </c>
      <c r="CI318">
        <f t="shared" si="590"/>
        <v>4.2844998367401729E-2</v>
      </c>
      <c r="CJ318">
        <f t="shared" si="591"/>
        <v>48.91788728482895</v>
      </c>
      <c r="CK318">
        <f t="shared" si="592"/>
        <v>0.49779583679765649</v>
      </c>
      <c r="CL318">
        <f t="shared" si="593"/>
        <v>49.787045355802242</v>
      </c>
      <c r="CM318">
        <f t="shared" si="594"/>
        <v>1180.8240395172252</v>
      </c>
      <c r="CN318">
        <f t="shared" si="595"/>
        <v>1.0236724425103851E-2</v>
      </c>
      <c r="CO318">
        <f t="shared" si="596"/>
        <v>0</v>
      </c>
      <c r="CP318">
        <f t="shared" si="597"/>
        <v>1748.1982594671008</v>
      </c>
      <c r="CQ318">
        <f t="shared" si="598"/>
        <v>501.7818603515625</v>
      </c>
      <c r="CR318">
        <f t="shared" si="599"/>
        <v>0.19082839758833631</v>
      </c>
      <c r="CS318">
        <v>-9999</v>
      </c>
    </row>
    <row r="319" spans="1:97" x14ac:dyDescent="0.2">
      <c r="A319" s="4" t="s">
        <v>125</v>
      </c>
      <c r="B319" s="4" t="s">
        <v>127</v>
      </c>
      <c r="C319" s="4" t="s">
        <v>224</v>
      </c>
      <c r="D319" s="4">
        <v>2</v>
      </c>
      <c r="E319" s="4">
        <v>15</v>
      </c>
      <c r="F319" s="4" t="s">
        <v>187</v>
      </c>
      <c r="G319" s="4" t="s">
        <v>135</v>
      </c>
      <c r="H319" s="4" t="s">
        <v>431</v>
      </c>
      <c r="I319" s="4">
        <v>2</v>
      </c>
      <c r="J319" s="8">
        <v>20130622</v>
      </c>
      <c r="K319" s="4" t="s">
        <v>160</v>
      </c>
      <c r="L319" s="4" t="s">
        <v>140</v>
      </c>
      <c r="M319" s="4" t="s">
        <v>143</v>
      </c>
      <c r="N319" s="4">
        <v>1</v>
      </c>
      <c r="O319" s="7">
        <v>39</v>
      </c>
      <c r="P319" s="7" t="s">
        <v>439</v>
      </c>
      <c r="Q319" s="7">
        <v>13845.999997381121</v>
      </c>
      <c r="R319" s="7">
        <v>0</v>
      </c>
      <c r="S319" s="4">
        <f t="shared" si="560"/>
        <v>29.878660873063438</v>
      </c>
      <c r="T319" s="4">
        <f t="shared" si="561"/>
        <v>6.776114460103988E-2</v>
      </c>
      <c r="U319" s="4">
        <f t="shared" si="562"/>
        <v>734.60693353508373</v>
      </c>
      <c r="V319" s="7">
        <v>39</v>
      </c>
      <c r="W319" s="7">
        <v>39</v>
      </c>
      <c r="X319" s="7">
        <v>0</v>
      </c>
      <c r="Y319" s="7">
        <v>0</v>
      </c>
      <c r="Z319" s="7">
        <v>607.99609375</v>
      </c>
      <c r="AA319" s="7">
        <v>1145.5198974609375</v>
      </c>
      <c r="AB319" s="7">
        <v>906.91497802734375</v>
      </c>
      <c r="AC319">
        <v>-9999</v>
      </c>
      <c r="AD319" s="4">
        <f t="shared" si="563"/>
        <v>0.46924004105242284</v>
      </c>
      <c r="AE319" s="4">
        <f t="shared" si="564"/>
        <v>0.20829399817712921</v>
      </c>
      <c r="AF319" s="7">
        <v>-1</v>
      </c>
      <c r="AG319" s="7">
        <v>0.87</v>
      </c>
      <c r="AH319" s="7">
        <v>0.92</v>
      </c>
      <c r="AI319" s="7">
        <v>10.00818920135498</v>
      </c>
      <c r="AJ319" s="4">
        <f t="shared" si="565"/>
        <v>0.87500409460067741</v>
      </c>
      <c r="AK319" s="4">
        <f t="shared" si="566"/>
        <v>1.7661143555311735E-2</v>
      </c>
      <c r="AL319" s="4">
        <f t="shared" si="567"/>
        <v>0.44389647079128719</v>
      </c>
      <c r="AM319" s="4">
        <f t="shared" si="568"/>
        <v>1.8840908835377488</v>
      </c>
      <c r="AN319" s="4">
        <f t="shared" si="569"/>
        <v>-1</v>
      </c>
      <c r="AO319" s="7">
        <v>1998.15673828125</v>
      </c>
      <c r="AP319" s="7">
        <v>0.5</v>
      </c>
      <c r="AQ319" s="4">
        <f t="shared" si="570"/>
        <v>182.09012659521807</v>
      </c>
      <c r="AR319" s="4">
        <f t="shared" si="571"/>
        <v>1.3706461638369167</v>
      </c>
      <c r="AS319" s="4">
        <f t="shared" si="572"/>
        <v>1.6403901008789634</v>
      </c>
      <c r="AT319" s="4">
        <f t="shared" si="573"/>
        <v>25.468727111816406</v>
      </c>
      <c r="AU319" s="7">
        <v>1.8733333000000001</v>
      </c>
      <c r="AV319" s="4">
        <f t="shared" si="574"/>
        <v>4.8165109291384223</v>
      </c>
      <c r="AW319" s="7">
        <v>1</v>
      </c>
      <c r="AX319" s="4">
        <f t="shared" si="575"/>
        <v>9.6330218582768445</v>
      </c>
      <c r="AY319" s="7">
        <v>18.930429458618164</v>
      </c>
      <c r="AZ319" s="7">
        <v>25.468727111816406</v>
      </c>
      <c r="BA319" s="7">
        <v>17.166423797607422</v>
      </c>
      <c r="BB319" s="7">
        <v>1500.3358154296875</v>
      </c>
      <c r="BC319" s="7">
        <v>1480.42138671875</v>
      </c>
      <c r="BD319" s="7">
        <v>18.795536041259766</v>
      </c>
      <c r="BE319" s="7">
        <v>19.634193420410156</v>
      </c>
      <c r="BF319" s="7">
        <v>71.034210205078125</v>
      </c>
      <c r="BG319" s="7">
        <v>74.203758239746094</v>
      </c>
      <c r="BH319" s="7">
        <v>300.15390014648438</v>
      </c>
      <c r="BI319" s="7">
        <v>1998.15673828125</v>
      </c>
      <c r="BJ319" s="7">
        <v>4.5980286598205566</v>
      </c>
      <c r="BK319" s="7">
        <v>82.979537963867188</v>
      </c>
      <c r="BL319" s="7">
        <v>-0.7616419792175293</v>
      </c>
      <c r="BM319" s="7">
        <v>0.26818034052848816</v>
      </c>
      <c r="BN319" s="7">
        <v>0.5</v>
      </c>
      <c r="BO319" s="7">
        <v>-1.355140209197998</v>
      </c>
      <c r="BP319" s="7">
        <v>7.355140209197998</v>
      </c>
      <c r="BQ319" s="7">
        <v>1</v>
      </c>
      <c r="BR319" s="7">
        <v>0</v>
      </c>
      <c r="BS319" s="7">
        <v>0.15999999642372131</v>
      </c>
      <c r="BT319" s="7">
        <v>111115</v>
      </c>
      <c r="BU319" s="4">
        <f t="shared" si="576"/>
        <v>1.6022450470852376</v>
      </c>
      <c r="BV319" s="4">
        <f t="shared" si="577"/>
        <v>1.3706461638369168E-3</v>
      </c>
      <c r="BW319" s="4">
        <f t="shared" si="578"/>
        <v>298.61872711181638</v>
      </c>
      <c r="BX319" s="4">
        <f t="shared" si="579"/>
        <v>292.08042945861814</v>
      </c>
      <c r="BY319" s="4">
        <f t="shared" si="580"/>
        <v>319.70507097903464</v>
      </c>
      <c r="BZ319" s="4">
        <f t="shared" si="581"/>
        <v>0.72058062587963745</v>
      </c>
      <c r="CA319" s="4">
        <f t="shared" si="582"/>
        <v>3.2696263991977994</v>
      </c>
      <c r="CB319" s="4">
        <f t="shared" si="583"/>
        <v>39.402803141920764</v>
      </c>
      <c r="CC319" s="4">
        <f t="shared" si="584"/>
        <v>19.768609721510607</v>
      </c>
      <c r="CD319" s="4">
        <f t="shared" si="585"/>
        <v>22.199578285217285</v>
      </c>
      <c r="CE319" s="4">
        <f t="shared" si="586"/>
        <v>2.6859771190881658</v>
      </c>
      <c r="CF319" s="4">
        <f t="shared" si="587"/>
        <v>6.728782479620754E-2</v>
      </c>
      <c r="CG319" s="4">
        <f t="shared" si="588"/>
        <v>1.629236298318836</v>
      </c>
      <c r="CH319" s="4">
        <f t="shared" si="589"/>
        <v>1.0567408207693298</v>
      </c>
      <c r="CI319" s="4">
        <f t="shared" si="590"/>
        <v>4.2097160726790893E-2</v>
      </c>
      <c r="CJ319" s="4">
        <f t="shared" si="591"/>
        <v>60.95734392979454</v>
      </c>
      <c r="CK319" s="4">
        <f t="shared" si="592"/>
        <v>0.49621475353263328</v>
      </c>
      <c r="CL319" s="4">
        <f t="shared" si="593"/>
        <v>48.664534717643079</v>
      </c>
      <c r="CM319" s="4">
        <f t="shared" si="594"/>
        <v>1476.2341033540831</v>
      </c>
      <c r="CN319" s="4">
        <f t="shared" si="595"/>
        <v>9.8495972018953007E-3</v>
      </c>
      <c r="CO319" s="4">
        <f t="shared" si="596"/>
        <v>0</v>
      </c>
      <c r="CP319" s="4">
        <f t="shared" si="597"/>
        <v>1748.3953276500279</v>
      </c>
      <c r="CQ319" s="4">
        <f t="shared" si="598"/>
        <v>537.5238037109375</v>
      </c>
      <c r="CR319" s="4">
        <f t="shared" si="599"/>
        <v>0.20829399817712921</v>
      </c>
      <c r="CS319">
        <v>-9999</v>
      </c>
    </row>
    <row r="320" spans="1:97" x14ac:dyDescent="0.2">
      <c r="A320" t="s">
        <v>125</v>
      </c>
      <c r="B320" t="s">
        <v>127</v>
      </c>
      <c r="C320" t="s">
        <v>224</v>
      </c>
      <c r="D320">
        <v>2</v>
      </c>
      <c r="E320">
        <v>15</v>
      </c>
      <c r="F320" t="s">
        <v>187</v>
      </c>
      <c r="G320" t="s">
        <v>135</v>
      </c>
      <c r="H320" t="s">
        <v>431</v>
      </c>
      <c r="I320">
        <v>2</v>
      </c>
      <c r="J320" s="8">
        <v>20130622</v>
      </c>
      <c r="K320" t="s">
        <v>160</v>
      </c>
      <c r="L320" t="s">
        <v>140</v>
      </c>
      <c r="M320" t="s">
        <v>143</v>
      </c>
      <c r="N320">
        <v>0</v>
      </c>
      <c r="O320" s="1">
        <v>40</v>
      </c>
      <c r="P320" s="1" t="s">
        <v>440</v>
      </c>
      <c r="Q320" s="1">
        <v>14372.999999586493</v>
      </c>
      <c r="R320" s="1">
        <v>0</v>
      </c>
      <c r="S320">
        <f t="shared" si="560"/>
        <v>26.456409704592115</v>
      </c>
      <c r="T320">
        <f t="shared" si="561"/>
        <v>6.2784311563448256E-2</v>
      </c>
      <c r="U320">
        <f t="shared" si="562"/>
        <v>770.98290370884808</v>
      </c>
      <c r="V320" s="1">
        <v>40</v>
      </c>
      <c r="W320" s="1">
        <v>40</v>
      </c>
      <c r="X320" s="1">
        <v>0</v>
      </c>
      <c r="Y320" s="1">
        <v>0</v>
      </c>
      <c r="Z320" s="1">
        <v>592.97998046875</v>
      </c>
      <c r="AA320" s="1">
        <v>1085.0806884765625</v>
      </c>
      <c r="AB320" s="1">
        <v>889.2169189453125</v>
      </c>
      <c r="AC320">
        <v>-9999</v>
      </c>
      <c r="AD320">
        <f t="shared" si="563"/>
        <v>0.45351531294756958</v>
      </c>
      <c r="AE320">
        <f t="shared" si="564"/>
        <v>0.18050617950471487</v>
      </c>
      <c r="AF320" s="1">
        <v>-1</v>
      </c>
      <c r="AG320" s="1">
        <v>0.87</v>
      </c>
      <c r="AH320" s="1">
        <v>0.92</v>
      </c>
      <c r="AI320" s="1">
        <v>10.053359031677246</v>
      </c>
      <c r="AJ320">
        <f t="shared" si="565"/>
        <v>0.87502667951583857</v>
      </c>
      <c r="AK320">
        <f t="shared" si="566"/>
        <v>1.5685388923442099E-2</v>
      </c>
      <c r="AL320">
        <f t="shared" si="567"/>
        <v>0.39801562229847576</v>
      </c>
      <c r="AM320">
        <f t="shared" si="568"/>
        <v>1.829877439738872</v>
      </c>
      <c r="AN320">
        <f t="shared" si="569"/>
        <v>-1</v>
      </c>
      <c r="AO320" s="1">
        <v>2000.447509765625</v>
      </c>
      <c r="AP320" s="1">
        <v>0.5</v>
      </c>
      <c r="AQ320">
        <f t="shared" si="570"/>
        <v>157.98306445832498</v>
      </c>
      <c r="AR320">
        <f t="shared" si="571"/>
        <v>1.1630247301188956</v>
      </c>
      <c r="AS320">
        <f t="shared" si="572"/>
        <v>1.5047564026900884</v>
      </c>
      <c r="AT320">
        <f t="shared" si="573"/>
        <v>24.170253753662109</v>
      </c>
      <c r="AU320" s="1">
        <v>1.8733333000000001</v>
      </c>
      <c r="AV320">
        <f t="shared" si="574"/>
        <v>4.8165109291384223</v>
      </c>
      <c r="AW320" s="1">
        <v>1</v>
      </c>
      <c r="AX320">
        <f t="shared" si="575"/>
        <v>9.6330218582768445</v>
      </c>
      <c r="AY320" s="1">
        <v>18.467096328735352</v>
      </c>
      <c r="AZ320" s="1">
        <v>24.170253753662109</v>
      </c>
      <c r="BA320" s="1">
        <v>16.99470329284668</v>
      </c>
      <c r="BB320" s="1">
        <v>1500.1329345703125</v>
      </c>
      <c r="BC320" s="1">
        <v>1482.544677734375</v>
      </c>
      <c r="BD320" s="1">
        <v>17.6170654296875</v>
      </c>
      <c r="BE320" s="1">
        <v>18.329633712768555</v>
      </c>
      <c r="BF320" s="1">
        <v>68.538192749023438</v>
      </c>
      <c r="BG320" s="1">
        <v>71.310401916503906</v>
      </c>
      <c r="BH320" s="1">
        <v>300.15335083007812</v>
      </c>
      <c r="BI320" s="1">
        <v>2000.447509765625</v>
      </c>
      <c r="BJ320" s="1">
        <v>145.16734313964844</v>
      </c>
      <c r="BK320" s="1">
        <v>82.979583740234375</v>
      </c>
      <c r="BL320" s="1">
        <v>-2.5072474479675293</v>
      </c>
      <c r="BM320" s="1">
        <v>0.20633456110954285</v>
      </c>
      <c r="BN320" s="1">
        <v>0.25</v>
      </c>
      <c r="BO320" s="1">
        <v>-1.355140209197998</v>
      </c>
      <c r="BP320" s="1">
        <v>7.355140209197998</v>
      </c>
      <c r="BQ320" s="1">
        <v>1</v>
      </c>
      <c r="BR320" s="1">
        <v>0</v>
      </c>
      <c r="BS320" s="1">
        <v>0.15999999642372131</v>
      </c>
      <c r="BT320" s="1">
        <v>111115</v>
      </c>
      <c r="BU320">
        <f t="shared" si="576"/>
        <v>1.6022421147912018</v>
      </c>
      <c r="BV320">
        <f t="shared" si="577"/>
        <v>1.1630247301188956E-3</v>
      </c>
      <c r="BW320">
        <f t="shared" si="578"/>
        <v>297.32025375366209</v>
      </c>
      <c r="BX320">
        <f t="shared" si="579"/>
        <v>291.61709632873533</v>
      </c>
      <c r="BY320">
        <f t="shared" si="580"/>
        <v>320.07159440834221</v>
      </c>
      <c r="BZ320">
        <f t="shared" si="581"/>
        <v>0.79578388676526834</v>
      </c>
      <c r="CA320">
        <f t="shared" si="582"/>
        <v>3.0257417782865899</v>
      </c>
      <c r="CB320">
        <f t="shared" si="583"/>
        <v>36.463689523420641</v>
      </c>
      <c r="CC320">
        <f t="shared" si="584"/>
        <v>18.134055810652086</v>
      </c>
      <c r="CD320">
        <f t="shared" si="585"/>
        <v>21.31867504119873</v>
      </c>
      <c r="CE320">
        <f t="shared" si="586"/>
        <v>2.5452327692407315</v>
      </c>
      <c r="CF320">
        <f t="shared" si="587"/>
        <v>6.2377757460628257E-2</v>
      </c>
      <c r="CG320">
        <f t="shared" si="588"/>
        <v>1.5209853755965015</v>
      </c>
      <c r="CH320">
        <f t="shared" si="589"/>
        <v>1.02424739364423</v>
      </c>
      <c r="CI320">
        <f t="shared" si="590"/>
        <v>3.9022422046533008E-2</v>
      </c>
      <c r="CJ320">
        <f t="shared" si="591"/>
        <v>63.975840420597414</v>
      </c>
      <c r="CK320">
        <f t="shared" si="592"/>
        <v>0.52004024923354364</v>
      </c>
      <c r="CL320">
        <f t="shared" si="593"/>
        <v>49.198421949020258</v>
      </c>
      <c r="CM320">
        <f t="shared" si="594"/>
        <v>1478.8369987083472</v>
      </c>
      <c r="CN320">
        <f t="shared" si="595"/>
        <v>8.801602942308983E-3</v>
      </c>
      <c r="CO320">
        <f t="shared" si="596"/>
        <v>0</v>
      </c>
      <c r="CP320">
        <f t="shared" si="597"/>
        <v>1750.4449420159428</v>
      </c>
      <c r="CQ320">
        <f t="shared" si="598"/>
        <v>492.1007080078125</v>
      </c>
      <c r="CR320">
        <f t="shared" si="599"/>
        <v>0.18050617950471487</v>
      </c>
      <c r="CS320">
        <v>-9999</v>
      </c>
    </row>
    <row r="321" spans="1:97" x14ac:dyDescent="0.2">
      <c r="A321" t="s">
        <v>125</v>
      </c>
      <c r="B321" t="s">
        <v>127</v>
      </c>
      <c r="C321" t="s">
        <v>224</v>
      </c>
      <c r="D321">
        <v>2</v>
      </c>
      <c r="E321">
        <v>15</v>
      </c>
      <c r="F321" t="s">
        <v>187</v>
      </c>
      <c r="G321" t="s">
        <v>135</v>
      </c>
      <c r="H321" t="s">
        <v>431</v>
      </c>
      <c r="I321">
        <v>3</v>
      </c>
      <c r="J321" s="8">
        <v>20130622</v>
      </c>
      <c r="K321" t="s">
        <v>160</v>
      </c>
      <c r="L321" t="s">
        <v>140</v>
      </c>
      <c r="M321" t="s">
        <v>143</v>
      </c>
      <c r="N321">
        <v>0</v>
      </c>
      <c r="O321" s="1">
        <v>41</v>
      </c>
      <c r="P321" s="1" t="s">
        <v>441</v>
      </c>
      <c r="Q321" s="1">
        <v>14594.999998139217</v>
      </c>
      <c r="R321" s="1">
        <v>0</v>
      </c>
      <c r="S321">
        <f t="shared" si="560"/>
        <v>-0.74212322069770065</v>
      </c>
      <c r="T321">
        <f t="shared" si="561"/>
        <v>6.9855115651278776E-2</v>
      </c>
      <c r="U321">
        <f t="shared" si="562"/>
        <v>65.606451364963803</v>
      </c>
      <c r="V321" s="1">
        <v>41</v>
      </c>
      <c r="W321" s="1">
        <v>41</v>
      </c>
      <c r="X321" s="1">
        <v>0</v>
      </c>
      <c r="Y321" s="1">
        <v>0</v>
      </c>
      <c r="Z321" s="1">
        <v>637.163818359375</v>
      </c>
      <c r="AA321" s="1">
        <v>910.33453369140625</v>
      </c>
      <c r="AB321" s="1">
        <v>805.5048828125</v>
      </c>
      <c r="AC321">
        <v>-9999</v>
      </c>
      <c r="AD321">
        <f t="shared" si="563"/>
        <v>0.30007728502216002</v>
      </c>
      <c r="AE321">
        <f t="shared" si="564"/>
        <v>0.1151550853001501</v>
      </c>
      <c r="AF321" s="1">
        <v>-1</v>
      </c>
      <c r="AG321" s="1">
        <v>0.87</v>
      </c>
      <c r="AH321" s="1">
        <v>0.92</v>
      </c>
      <c r="AI321" s="1">
        <v>10.030723571777344</v>
      </c>
      <c r="AJ321">
        <f t="shared" si="565"/>
        <v>0.87501536178588868</v>
      </c>
      <c r="AK321">
        <f t="shared" si="566"/>
        <v>1.4732320175803745E-4</v>
      </c>
      <c r="AL321">
        <f t="shared" si="567"/>
        <v>0.38375142354292546</v>
      </c>
      <c r="AM321">
        <f t="shared" si="568"/>
        <v>1.4287291705222922</v>
      </c>
      <c r="AN321">
        <f t="shared" si="569"/>
        <v>-1</v>
      </c>
      <c r="AO321" s="1">
        <v>2000.439453125</v>
      </c>
      <c r="AP321" s="1">
        <v>0.5</v>
      </c>
      <c r="AQ321">
        <f t="shared" si="570"/>
        <v>100.78460881625578</v>
      </c>
      <c r="AR321">
        <f t="shared" si="571"/>
        <v>1.7535359937634678</v>
      </c>
      <c r="AS321">
        <f t="shared" si="572"/>
        <v>2.0344278451813946</v>
      </c>
      <c r="AT321">
        <f t="shared" si="573"/>
        <v>26.806495666503906</v>
      </c>
      <c r="AU321" s="1">
        <v>1.8733333000000001</v>
      </c>
      <c r="AV321">
        <f t="shared" si="574"/>
        <v>4.8165109291384223</v>
      </c>
      <c r="AW321" s="1">
        <v>1</v>
      </c>
      <c r="AX321">
        <f t="shared" si="575"/>
        <v>9.6330218582768445</v>
      </c>
      <c r="AY321" s="1">
        <v>24.678125381469727</v>
      </c>
      <c r="AZ321" s="1">
        <v>26.806495666503906</v>
      </c>
      <c r="BA321" s="1">
        <v>24.996820449829102</v>
      </c>
      <c r="BB321" s="1">
        <v>50.448757171630859</v>
      </c>
      <c r="BC321" s="1">
        <v>50.856231689453125</v>
      </c>
      <c r="BD321" s="1">
        <v>17.052827835083008</v>
      </c>
      <c r="BE321" s="1">
        <v>18.127296447753906</v>
      </c>
      <c r="BF321" s="1">
        <v>45.367637634277344</v>
      </c>
      <c r="BG321" s="1">
        <v>48.226173400878906</v>
      </c>
      <c r="BH321" s="1">
        <v>300.1865234375</v>
      </c>
      <c r="BI321" s="1">
        <v>2000.439453125</v>
      </c>
      <c r="BJ321" s="1">
        <v>144.79704284667969</v>
      </c>
      <c r="BK321" s="1">
        <v>82.982917785644531</v>
      </c>
      <c r="BL321" s="1">
        <v>-1.8463625907897949</v>
      </c>
      <c r="BM321" s="1">
        <v>1.4204680919647217E-3</v>
      </c>
      <c r="BN321" s="1">
        <v>1</v>
      </c>
      <c r="BO321" s="1">
        <v>-1.355140209197998</v>
      </c>
      <c r="BP321" s="1">
        <v>7.355140209197998</v>
      </c>
      <c r="BQ321" s="1">
        <v>1</v>
      </c>
      <c r="BR321" s="1">
        <v>0</v>
      </c>
      <c r="BS321" s="1">
        <v>0.15999999642372131</v>
      </c>
      <c r="BT321" s="1">
        <v>111115</v>
      </c>
      <c r="BU321">
        <f t="shared" si="576"/>
        <v>1.6024191927699143</v>
      </c>
      <c r="BV321">
        <f t="shared" si="577"/>
        <v>1.7535359937634679E-3</v>
      </c>
      <c r="BW321">
        <f t="shared" si="578"/>
        <v>299.95649566650388</v>
      </c>
      <c r="BX321">
        <f t="shared" si="579"/>
        <v>297.8281253814697</v>
      </c>
      <c r="BY321">
        <f t="shared" si="580"/>
        <v>320.07030534587102</v>
      </c>
      <c r="BZ321">
        <f t="shared" si="581"/>
        <v>0.84201547463292969</v>
      </c>
      <c r="CA321">
        <f t="shared" si="582"/>
        <v>3.5386837959813633</v>
      </c>
      <c r="CB321">
        <f t="shared" si="583"/>
        <v>42.643520984912044</v>
      </c>
      <c r="CC321">
        <f t="shared" si="584"/>
        <v>24.516224537158138</v>
      </c>
      <c r="CD321">
        <f t="shared" si="585"/>
        <v>25.742310523986816</v>
      </c>
      <c r="CE321">
        <f t="shared" si="586"/>
        <v>3.3231479491366622</v>
      </c>
      <c r="CF321">
        <f t="shared" si="587"/>
        <v>6.9352199124998432E-2</v>
      </c>
      <c r="CG321">
        <f t="shared" si="588"/>
        <v>1.5042559507999687</v>
      </c>
      <c r="CH321">
        <f t="shared" si="589"/>
        <v>1.8188919983366936</v>
      </c>
      <c r="CI321">
        <f t="shared" si="590"/>
        <v>4.3390029534760094E-2</v>
      </c>
      <c r="CJ321">
        <f t="shared" si="591"/>
        <v>5.4442147598266777</v>
      </c>
      <c r="CK321">
        <f t="shared" si="592"/>
        <v>1.2900376057270808</v>
      </c>
      <c r="CL321">
        <f t="shared" si="593"/>
        <v>41.134150936564737</v>
      </c>
      <c r="CM321">
        <f t="shared" si="594"/>
        <v>50.960235019112453</v>
      </c>
      <c r="CN321">
        <f t="shared" si="595"/>
        <v>-5.9902801787040166E-3</v>
      </c>
      <c r="CO321">
        <f t="shared" si="596"/>
        <v>0</v>
      </c>
      <c r="CP321">
        <f t="shared" si="597"/>
        <v>1750.4152518069372</v>
      </c>
      <c r="CQ321">
        <f t="shared" si="598"/>
        <v>273.17071533203125</v>
      </c>
      <c r="CR321">
        <f t="shared" si="599"/>
        <v>0.1151550853001501</v>
      </c>
      <c r="CS321">
        <v>-9999</v>
      </c>
    </row>
    <row r="322" spans="1:97" x14ac:dyDescent="0.2">
      <c r="A322" t="s">
        <v>125</v>
      </c>
      <c r="B322" t="s">
        <v>127</v>
      </c>
      <c r="C322" t="s">
        <v>224</v>
      </c>
      <c r="D322">
        <v>2</v>
      </c>
      <c r="E322">
        <v>15</v>
      </c>
      <c r="F322" t="s">
        <v>187</v>
      </c>
      <c r="G322" t="s">
        <v>135</v>
      </c>
      <c r="H322" t="s">
        <v>431</v>
      </c>
      <c r="I322">
        <v>3</v>
      </c>
      <c r="J322" s="8">
        <v>20130622</v>
      </c>
      <c r="K322" t="s">
        <v>160</v>
      </c>
      <c r="L322" t="s">
        <v>140</v>
      </c>
      <c r="M322" t="s">
        <v>143</v>
      </c>
      <c r="N322">
        <v>0</v>
      </c>
      <c r="O322" s="1">
        <v>42</v>
      </c>
      <c r="P322" s="1" t="s">
        <v>442</v>
      </c>
      <c r="Q322" s="1">
        <v>14840.99999903515</v>
      </c>
      <c r="R322" s="1">
        <v>0</v>
      </c>
      <c r="S322">
        <f t="shared" si="560"/>
        <v>8.0383334681431027</v>
      </c>
      <c r="T322">
        <f t="shared" si="561"/>
        <v>6.3947406689856476E-2</v>
      </c>
      <c r="U322">
        <f t="shared" si="562"/>
        <v>178.89385051074419</v>
      </c>
      <c r="V322" s="1">
        <v>42</v>
      </c>
      <c r="W322" s="1">
        <v>42</v>
      </c>
      <c r="X322" s="1">
        <v>0</v>
      </c>
      <c r="Y322" s="1">
        <v>0</v>
      </c>
      <c r="Z322" s="1">
        <v>612.35498046875</v>
      </c>
      <c r="AA322" s="1">
        <v>970.44110107421875</v>
      </c>
      <c r="AB322" s="1">
        <v>815.14410400390625</v>
      </c>
      <c r="AC322">
        <v>-9999</v>
      </c>
      <c r="AD322">
        <f t="shared" si="563"/>
        <v>0.36899315188638382</v>
      </c>
      <c r="AE322">
        <f t="shared" si="564"/>
        <v>0.16002722565893823</v>
      </c>
      <c r="AF322" s="1">
        <v>-1</v>
      </c>
      <c r="AG322" s="1">
        <v>0.87</v>
      </c>
      <c r="AH322" s="1">
        <v>0.92</v>
      </c>
      <c r="AI322" s="1">
        <v>10.030723571777344</v>
      </c>
      <c r="AJ322">
        <f t="shared" si="565"/>
        <v>0.87501536178588868</v>
      </c>
      <c r="AK322">
        <f t="shared" si="566"/>
        <v>5.1587729147901792E-3</v>
      </c>
      <c r="AL322">
        <f t="shared" si="567"/>
        <v>0.43368616691350415</v>
      </c>
      <c r="AM322">
        <f t="shared" si="568"/>
        <v>1.5847688547112957</v>
      </c>
      <c r="AN322">
        <f t="shared" si="569"/>
        <v>-1</v>
      </c>
      <c r="AO322" s="1">
        <v>2002.2867431640625</v>
      </c>
      <c r="AP322" s="1">
        <v>0.5</v>
      </c>
      <c r="AQ322">
        <f t="shared" si="570"/>
        <v>140.18638282570129</v>
      </c>
      <c r="AR322">
        <f t="shared" si="571"/>
        <v>1.8154179065951033</v>
      </c>
      <c r="AS322">
        <f t="shared" si="572"/>
        <v>2.2964984521604768</v>
      </c>
      <c r="AT322">
        <f t="shared" si="573"/>
        <v>27.889627456665039</v>
      </c>
      <c r="AU322" s="1">
        <v>1.8733333000000001</v>
      </c>
      <c r="AV322">
        <f t="shared" si="574"/>
        <v>4.8165109291384223</v>
      </c>
      <c r="AW322" s="1">
        <v>1</v>
      </c>
      <c r="AX322">
        <f t="shared" si="575"/>
        <v>9.6330218582768445</v>
      </c>
      <c r="AY322" s="1">
        <v>24.409313201904297</v>
      </c>
      <c r="AZ322" s="1">
        <v>27.889627456665039</v>
      </c>
      <c r="BA322" s="1">
        <v>24.018081665039062</v>
      </c>
      <c r="BB322" s="1">
        <v>399.71560668945312</v>
      </c>
      <c r="BC322" s="1">
        <v>394.2515869140625</v>
      </c>
      <c r="BD322" s="1">
        <v>16.6497802734375</v>
      </c>
      <c r="BE322" s="1">
        <v>17.762781143188477</v>
      </c>
      <c r="BF322" s="1">
        <v>45.012996673583984</v>
      </c>
      <c r="BG322" s="1">
        <v>48.022014617919922</v>
      </c>
      <c r="BH322" s="1">
        <v>300.13217163085938</v>
      </c>
      <c r="BI322" s="1">
        <v>2002.2867431640625</v>
      </c>
      <c r="BJ322" s="1">
        <v>144.85560607910156</v>
      </c>
      <c r="BK322" s="1">
        <v>82.982070922851562</v>
      </c>
      <c r="BL322" s="1">
        <v>-1.8647646903991699</v>
      </c>
      <c r="BM322" s="1">
        <v>4.5970410108566284E-2</v>
      </c>
      <c r="BN322" s="1">
        <v>0.75</v>
      </c>
      <c r="BO322" s="1">
        <v>-1.355140209197998</v>
      </c>
      <c r="BP322" s="1">
        <v>7.355140209197998</v>
      </c>
      <c r="BQ322" s="1">
        <v>1</v>
      </c>
      <c r="BR322" s="1">
        <v>0</v>
      </c>
      <c r="BS322" s="1">
        <v>0.15999999642372131</v>
      </c>
      <c r="BT322" s="1">
        <v>111115</v>
      </c>
      <c r="BU322">
        <f t="shared" si="576"/>
        <v>1.6021290585656025</v>
      </c>
      <c r="BV322">
        <f t="shared" si="577"/>
        <v>1.8154179065951032E-3</v>
      </c>
      <c r="BW322">
        <f t="shared" si="578"/>
        <v>301.03962745666502</v>
      </c>
      <c r="BX322">
        <f t="shared" si="579"/>
        <v>297.55931320190427</v>
      </c>
      <c r="BY322">
        <f t="shared" si="580"/>
        <v>320.3658717455146</v>
      </c>
      <c r="BZ322">
        <f t="shared" si="581"/>
        <v>0.77159849030501326</v>
      </c>
      <c r="CA322">
        <f t="shared" si="582"/>
        <v>3.7704908167716331</v>
      </c>
      <c r="CB322">
        <f t="shared" si="583"/>
        <v>45.437415273439711</v>
      </c>
      <c r="CC322">
        <f t="shared" si="584"/>
        <v>27.674634130251235</v>
      </c>
      <c r="CD322">
        <f t="shared" si="585"/>
        <v>26.149470329284668</v>
      </c>
      <c r="CE322">
        <f t="shared" si="586"/>
        <v>3.4042181012358217</v>
      </c>
      <c r="CF322">
        <f t="shared" si="587"/>
        <v>6.3525700617513683E-2</v>
      </c>
      <c r="CG322">
        <f t="shared" si="588"/>
        <v>1.4739923646111566</v>
      </c>
      <c r="CH322">
        <f t="shared" si="589"/>
        <v>1.9302257366246651</v>
      </c>
      <c r="CI322">
        <f t="shared" si="590"/>
        <v>3.9741236401216962E-2</v>
      </c>
      <c r="CJ322">
        <f t="shared" si="591"/>
        <v>14.844982190744579</v>
      </c>
      <c r="CK322">
        <f t="shared" si="592"/>
        <v>0.45375556230732128</v>
      </c>
      <c r="CL322">
        <f t="shared" si="593"/>
        <v>37.520138295534935</v>
      </c>
      <c r="CM322">
        <f t="shared" si="594"/>
        <v>393.12507123272735</v>
      </c>
      <c r="CN322">
        <f t="shared" si="595"/>
        <v>7.6718430204572594E-3</v>
      </c>
      <c r="CO322">
        <f t="shared" si="596"/>
        <v>0</v>
      </c>
      <c r="CP322">
        <f t="shared" si="597"/>
        <v>1752.0316589687909</v>
      </c>
      <c r="CQ322">
        <f t="shared" si="598"/>
        <v>358.08612060546875</v>
      </c>
      <c r="CR322">
        <f t="shared" si="599"/>
        <v>0.16002722565893823</v>
      </c>
      <c r="CS322">
        <v>-9999</v>
      </c>
    </row>
    <row r="323" spans="1:97" x14ac:dyDescent="0.2">
      <c r="A323" t="s">
        <v>125</v>
      </c>
      <c r="B323" t="s">
        <v>127</v>
      </c>
      <c r="C323" t="s">
        <v>224</v>
      </c>
      <c r="D323">
        <v>2</v>
      </c>
      <c r="E323">
        <v>15</v>
      </c>
      <c r="F323" t="s">
        <v>187</v>
      </c>
      <c r="G323" t="s">
        <v>135</v>
      </c>
      <c r="H323" t="s">
        <v>431</v>
      </c>
      <c r="I323">
        <v>3</v>
      </c>
      <c r="J323" s="8">
        <v>20130622</v>
      </c>
      <c r="K323" t="s">
        <v>160</v>
      </c>
      <c r="L323" t="s">
        <v>140</v>
      </c>
      <c r="M323" t="s">
        <v>143</v>
      </c>
      <c r="N323">
        <v>0</v>
      </c>
      <c r="O323" s="1">
        <v>43</v>
      </c>
      <c r="P323" s="1" t="s">
        <v>443</v>
      </c>
      <c r="Q323" s="1">
        <v>15020.999997518957</v>
      </c>
      <c r="R323" s="1">
        <v>0</v>
      </c>
      <c r="S323">
        <f t="shared" si="560"/>
        <v>4.1104447151249008</v>
      </c>
      <c r="T323">
        <f t="shared" si="561"/>
        <v>6.3178404641352395E-2</v>
      </c>
      <c r="U323">
        <f t="shared" si="562"/>
        <v>133.30441102157999</v>
      </c>
      <c r="V323" s="1">
        <v>43</v>
      </c>
      <c r="W323" s="1">
        <v>43</v>
      </c>
      <c r="X323" s="1">
        <v>0</v>
      </c>
      <c r="Y323" s="1">
        <v>0</v>
      </c>
      <c r="Z323" s="1">
        <v>618.326904296875</v>
      </c>
      <c r="AA323" s="1">
        <v>936.173828125</v>
      </c>
      <c r="AB323" s="1">
        <v>807.226318359375</v>
      </c>
      <c r="AC323">
        <v>-9999</v>
      </c>
      <c r="AD323">
        <f t="shared" si="563"/>
        <v>0.33951699383085654</v>
      </c>
      <c r="AE323">
        <f t="shared" si="564"/>
        <v>0.13773885350318471</v>
      </c>
      <c r="AF323" s="1">
        <v>-1</v>
      </c>
      <c r="AG323" s="1">
        <v>0.87</v>
      </c>
      <c r="AH323" s="1">
        <v>0.92</v>
      </c>
      <c r="AI323" s="1">
        <v>10.030723571777344</v>
      </c>
      <c r="AJ323">
        <f t="shared" si="565"/>
        <v>0.87501536178588868</v>
      </c>
      <c r="AK323">
        <f t="shared" si="566"/>
        <v>2.9232036704774124E-3</v>
      </c>
      <c r="AL323">
        <f t="shared" si="567"/>
        <v>0.40569060166633253</v>
      </c>
      <c r="AM323">
        <f t="shared" si="568"/>
        <v>1.5140434964407086</v>
      </c>
      <c r="AN323">
        <f t="shared" si="569"/>
        <v>-1</v>
      </c>
      <c r="AO323" s="1">
        <v>1997.9468994140625</v>
      </c>
      <c r="AP323" s="1">
        <v>0.5</v>
      </c>
      <c r="AQ323">
        <f t="shared" si="570"/>
        <v>120.39988918010499</v>
      </c>
      <c r="AR323">
        <f t="shared" si="571"/>
        <v>1.7994865259744948</v>
      </c>
      <c r="AS323">
        <f t="shared" si="572"/>
        <v>2.3045527058730992</v>
      </c>
      <c r="AT323">
        <f t="shared" si="573"/>
        <v>27.784257888793945</v>
      </c>
      <c r="AU323" s="1">
        <v>1.8733333000000001</v>
      </c>
      <c r="AV323">
        <f t="shared" si="574"/>
        <v>4.8165109291384223</v>
      </c>
      <c r="AW323" s="1">
        <v>1</v>
      </c>
      <c r="AX323">
        <f t="shared" si="575"/>
        <v>9.6330218582768445</v>
      </c>
      <c r="AY323" s="1">
        <v>24.366500854492188</v>
      </c>
      <c r="AZ323" s="1">
        <v>27.784257888793945</v>
      </c>
      <c r="BA323" s="1">
        <v>24.021329879760742</v>
      </c>
      <c r="BB323" s="1">
        <v>249.53630065917969</v>
      </c>
      <c r="BC323" s="1">
        <v>246.69375610351562</v>
      </c>
      <c r="BD323" s="1">
        <v>16.284235000610352</v>
      </c>
      <c r="BE323" s="1">
        <v>17.38783073425293</v>
      </c>
      <c r="BF323" s="1">
        <v>44.136001586914062</v>
      </c>
      <c r="BG323" s="1">
        <v>47.12713623046875</v>
      </c>
      <c r="BH323" s="1">
        <v>300.14822387695312</v>
      </c>
      <c r="BI323" s="1">
        <v>1997.9468994140625</v>
      </c>
      <c r="BJ323" s="1">
        <v>144.73200988769531</v>
      </c>
      <c r="BK323" s="1">
        <v>82.978736877441406</v>
      </c>
      <c r="BL323" s="1">
        <v>-1.5868411064147949</v>
      </c>
      <c r="BM323" s="1">
        <v>3.8514584302902222E-2</v>
      </c>
      <c r="BN323" s="1">
        <v>0.75</v>
      </c>
      <c r="BO323" s="1">
        <v>-1.355140209197998</v>
      </c>
      <c r="BP323" s="1">
        <v>7.355140209197998</v>
      </c>
      <c r="BQ323" s="1">
        <v>1</v>
      </c>
      <c r="BR323" s="1">
        <v>0</v>
      </c>
      <c r="BS323" s="1">
        <v>0.15999999642372131</v>
      </c>
      <c r="BT323" s="1">
        <v>111115</v>
      </c>
      <c r="BU323">
        <f t="shared" si="576"/>
        <v>1.6022147467135353</v>
      </c>
      <c r="BV323">
        <f t="shared" si="577"/>
        <v>1.7994865259744947E-3</v>
      </c>
      <c r="BW323">
        <f t="shared" si="578"/>
        <v>300.93425788879392</v>
      </c>
      <c r="BX323">
        <f t="shared" si="579"/>
        <v>297.51650085449216</v>
      </c>
      <c r="BY323">
        <f t="shared" si="580"/>
        <v>319.67149676103509</v>
      </c>
      <c r="BZ323">
        <f t="shared" si="581"/>
        <v>0.77456736728081954</v>
      </c>
      <c r="CA323">
        <f t="shared" si="582"/>
        <v>3.7473729372401618</v>
      </c>
      <c r="CB323">
        <f t="shared" si="583"/>
        <v>45.160640885326877</v>
      </c>
      <c r="CC323">
        <f t="shared" si="584"/>
        <v>27.772810151073948</v>
      </c>
      <c r="CD323">
        <f t="shared" si="585"/>
        <v>26.075379371643066</v>
      </c>
      <c r="CE323">
        <f t="shared" si="586"/>
        <v>3.3893384839996674</v>
      </c>
      <c r="CF323">
        <f t="shared" si="587"/>
        <v>6.2766747424628913E-2</v>
      </c>
      <c r="CG323">
        <f t="shared" si="588"/>
        <v>1.4428202313670626</v>
      </c>
      <c r="CH323">
        <f t="shared" si="589"/>
        <v>1.9465182526326048</v>
      </c>
      <c r="CI323">
        <f t="shared" si="590"/>
        <v>3.9265995431280808E-2</v>
      </c>
      <c r="CJ323">
        <f t="shared" si="591"/>
        <v>11.061431646761987</v>
      </c>
      <c r="CK323">
        <f t="shared" si="592"/>
        <v>0.54036394405395438</v>
      </c>
      <c r="CL323">
        <f t="shared" si="593"/>
        <v>36.93043325864889</v>
      </c>
      <c r="CM323">
        <f t="shared" si="594"/>
        <v>246.11770629826674</v>
      </c>
      <c r="CN323">
        <f t="shared" si="595"/>
        <v>6.1678010289646212E-3</v>
      </c>
      <c r="CO323">
        <f t="shared" si="596"/>
        <v>0</v>
      </c>
      <c r="CP323">
        <f t="shared" si="597"/>
        <v>1748.2342290197905</v>
      </c>
      <c r="CQ323">
        <f t="shared" si="598"/>
        <v>317.846923828125</v>
      </c>
      <c r="CR323">
        <f t="shared" si="599"/>
        <v>0.13773885350318471</v>
      </c>
      <c r="CS323">
        <v>-9999</v>
      </c>
    </row>
    <row r="324" spans="1:97" x14ac:dyDescent="0.2">
      <c r="A324" t="s">
        <v>125</v>
      </c>
      <c r="B324" t="s">
        <v>127</v>
      </c>
      <c r="C324" t="s">
        <v>224</v>
      </c>
      <c r="D324">
        <v>2</v>
      </c>
      <c r="E324">
        <v>15</v>
      </c>
      <c r="F324" t="s">
        <v>187</v>
      </c>
      <c r="G324" t="s">
        <v>135</v>
      </c>
      <c r="H324" t="s">
        <v>431</v>
      </c>
      <c r="I324">
        <v>3</v>
      </c>
      <c r="J324" s="8">
        <v>20130622</v>
      </c>
      <c r="K324" t="s">
        <v>160</v>
      </c>
      <c r="L324" t="s">
        <v>140</v>
      </c>
      <c r="M324" t="s">
        <v>143</v>
      </c>
      <c r="N324">
        <v>0</v>
      </c>
      <c r="O324" s="1">
        <v>44</v>
      </c>
      <c r="P324" s="1" t="s">
        <v>444</v>
      </c>
      <c r="Q324" s="1">
        <v>15102.499999896623</v>
      </c>
      <c r="R324" s="1">
        <v>0</v>
      </c>
      <c r="S324">
        <f t="shared" si="560"/>
        <v>0.24323491717977577</v>
      </c>
      <c r="T324">
        <f t="shared" si="561"/>
        <v>1.4997247366215915E-2</v>
      </c>
      <c r="U324">
        <f t="shared" si="562"/>
        <v>69.935870350537428</v>
      </c>
      <c r="V324" s="1">
        <v>43</v>
      </c>
      <c r="W324" s="1">
        <v>43</v>
      </c>
      <c r="X324" s="1">
        <v>0</v>
      </c>
      <c r="Y324" s="1">
        <v>0</v>
      </c>
      <c r="Z324" s="1">
        <v>618.326904296875</v>
      </c>
      <c r="AA324" s="1">
        <v>936.173828125</v>
      </c>
      <c r="AB324" s="1">
        <v>807.226318359375</v>
      </c>
      <c r="AC324">
        <v>-9999</v>
      </c>
      <c r="AD324">
        <f t="shared" si="563"/>
        <v>0.33951699383085654</v>
      </c>
      <c r="AE324">
        <f t="shared" si="564"/>
        <v>0.13773885350318471</v>
      </c>
      <c r="AF324" s="1">
        <v>-1</v>
      </c>
      <c r="AG324" s="1">
        <v>0.87</v>
      </c>
      <c r="AH324" s="1">
        <v>0.92</v>
      </c>
      <c r="AI324" s="1">
        <v>10.00818920135498</v>
      </c>
      <c r="AJ324">
        <f t="shared" si="565"/>
        <v>0.87500409460067741</v>
      </c>
      <c r="AK324">
        <f t="shared" si="566"/>
        <v>7.1007151719560573E-4</v>
      </c>
      <c r="AL324">
        <f t="shared" si="567"/>
        <v>0.40569060166633253</v>
      </c>
      <c r="AM324">
        <f t="shared" si="568"/>
        <v>1.5140434964407086</v>
      </c>
      <c r="AN324">
        <f t="shared" si="569"/>
        <v>-1</v>
      </c>
      <c r="AO324" s="1">
        <v>1997.9468994140625</v>
      </c>
      <c r="AP324" s="1">
        <v>0.5</v>
      </c>
      <c r="AQ324">
        <f t="shared" si="570"/>
        <v>120.39833884406512</v>
      </c>
      <c r="AR324">
        <f t="shared" si="571"/>
        <v>0.43409125444427299</v>
      </c>
      <c r="AS324">
        <f t="shared" si="572"/>
        <v>2.3302396181462393</v>
      </c>
      <c r="AT324">
        <f t="shared" si="573"/>
        <v>27.846532821655273</v>
      </c>
      <c r="AU324" s="1">
        <v>1.8733333000000001</v>
      </c>
      <c r="AV324">
        <f t="shared" si="574"/>
        <v>4.8165109291384223</v>
      </c>
      <c r="AW324" s="1">
        <v>1</v>
      </c>
      <c r="AX324">
        <f t="shared" si="575"/>
        <v>9.6330218582768445</v>
      </c>
      <c r="AY324" s="1">
        <v>24.392873764038086</v>
      </c>
      <c r="AZ324" s="1">
        <v>27.846532821655273</v>
      </c>
      <c r="BA324" s="1">
        <v>24.024864196777344</v>
      </c>
      <c r="BB324" s="1">
        <v>100.03607940673828</v>
      </c>
      <c r="BC324" s="1">
        <v>99.857215881347656</v>
      </c>
      <c r="BD324" s="1">
        <v>16.976791381835938</v>
      </c>
      <c r="BE324" s="1">
        <v>17.243047714233398</v>
      </c>
      <c r="BF324" s="1">
        <v>45.939640045166016</v>
      </c>
      <c r="BG324" s="1">
        <v>46.660137176513672</v>
      </c>
      <c r="BH324" s="1">
        <v>300.1527099609375</v>
      </c>
      <c r="BI324" s="1">
        <v>2000.9720458984375</v>
      </c>
      <c r="BJ324" s="1">
        <v>143.9324951171875</v>
      </c>
      <c r="BK324" s="1">
        <v>82.977287292480469</v>
      </c>
      <c r="BL324" s="1">
        <v>-1.5868411064147949</v>
      </c>
      <c r="BM324" s="1">
        <v>3.8514584302902222E-2</v>
      </c>
      <c r="BN324" s="1">
        <v>0.5</v>
      </c>
      <c r="BO324" s="1">
        <v>-1.355140209197998</v>
      </c>
      <c r="BP324" s="1">
        <v>7.355140209197998</v>
      </c>
      <c r="BQ324" s="1">
        <v>1</v>
      </c>
      <c r="BR324" s="1">
        <v>0</v>
      </c>
      <c r="BS324" s="1">
        <v>0.15999999642372131</v>
      </c>
      <c r="BT324" s="1">
        <v>111115</v>
      </c>
      <c r="BU324">
        <f t="shared" si="576"/>
        <v>1.6022386937814934</v>
      </c>
      <c r="BV324">
        <f t="shared" si="577"/>
        <v>4.34091254444273E-4</v>
      </c>
      <c r="BW324">
        <f t="shared" si="578"/>
        <v>300.99653282165525</v>
      </c>
      <c r="BX324">
        <f t="shared" si="579"/>
        <v>297.54287376403806</v>
      </c>
      <c r="BY324">
        <f t="shared" si="580"/>
        <v>320.15552018771632</v>
      </c>
      <c r="BZ324">
        <f t="shared" si="581"/>
        <v>1.0069447235171245</v>
      </c>
      <c r="CA324">
        <f t="shared" si="582"/>
        <v>3.7610209421281326</v>
      </c>
      <c r="CB324">
        <f t="shared" si="583"/>
        <v>45.325908629323941</v>
      </c>
      <c r="CC324">
        <f t="shared" si="584"/>
        <v>28.082860915090542</v>
      </c>
      <c r="CD324">
        <f t="shared" si="585"/>
        <v>26.11970329284668</v>
      </c>
      <c r="CE324">
        <f t="shared" si="586"/>
        <v>3.3982331736830735</v>
      </c>
      <c r="CF324">
        <f t="shared" si="587"/>
        <v>1.4973935075257461E-2</v>
      </c>
      <c r="CG324">
        <f t="shared" si="588"/>
        <v>1.4307813239818934</v>
      </c>
      <c r="CH324">
        <f t="shared" si="589"/>
        <v>1.9674518497011801</v>
      </c>
      <c r="CI324">
        <f t="shared" si="590"/>
        <v>9.3608010973486849E-3</v>
      </c>
      <c r="CJ324">
        <f t="shared" si="591"/>
        <v>5.8030888061262109</v>
      </c>
      <c r="CK324">
        <f t="shared" si="592"/>
        <v>0.7003587045090125</v>
      </c>
      <c r="CL324">
        <f t="shared" si="593"/>
        <v>36.140875154842469</v>
      </c>
      <c r="CM324">
        <f t="shared" si="594"/>
        <v>99.823128225052088</v>
      </c>
      <c r="CN324">
        <f t="shared" si="595"/>
        <v>8.8062986317899829E-4</v>
      </c>
      <c r="CO324">
        <f t="shared" si="596"/>
        <v>0</v>
      </c>
      <c r="CP324">
        <f t="shared" si="597"/>
        <v>1750.8587333426274</v>
      </c>
      <c r="CQ324">
        <f t="shared" si="598"/>
        <v>317.846923828125</v>
      </c>
      <c r="CR324">
        <f t="shared" si="599"/>
        <v>0.13773885350318471</v>
      </c>
      <c r="CS324">
        <v>-9999</v>
      </c>
    </row>
    <row r="325" spans="1:97" x14ac:dyDescent="0.2">
      <c r="A325" t="s">
        <v>125</v>
      </c>
      <c r="B325" t="s">
        <v>127</v>
      </c>
      <c r="C325" t="s">
        <v>224</v>
      </c>
      <c r="D325">
        <v>2</v>
      </c>
      <c r="E325">
        <v>15</v>
      </c>
      <c r="F325" t="s">
        <v>187</v>
      </c>
      <c r="G325" t="s">
        <v>135</v>
      </c>
      <c r="H325" t="s">
        <v>431</v>
      </c>
      <c r="I325">
        <v>3</v>
      </c>
      <c r="J325" s="8">
        <v>20130622</v>
      </c>
      <c r="K325" t="s">
        <v>160</v>
      </c>
      <c r="L325" t="s">
        <v>140</v>
      </c>
      <c r="M325" t="s">
        <v>143</v>
      </c>
      <c r="N325">
        <v>0</v>
      </c>
      <c r="O325" s="1">
        <v>45</v>
      </c>
      <c r="P325" s="1" t="s">
        <v>445</v>
      </c>
      <c r="Q325" s="1">
        <v>15124.499999483116</v>
      </c>
      <c r="R325" s="1">
        <v>0</v>
      </c>
      <c r="S325">
        <f t="shared" si="560"/>
        <v>0.30118572931428167</v>
      </c>
      <c r="T325">
        <f t="shared" si="561"/>
        <v>6.161629637089712E-2</v>
      </c>
      <c r="U325">
        <f t="shared" si="562"/>
        <v>87.644828751178679</v>
      </c>
      <c r="V325" s="1">
        <v>44</v>
      </c>
      <c r="W325" s="1">
        <v>44</v>
      </c>
      <c r="X325" s="1">
        <v>0</v>
      </c>
      <c r="Y325" s="1">
        <v>0</v>
      </c>
      <c r="Z325" s="1">
        <v>624.521484375</v>
      </c>
      <c r="AA325" s="1">
        <v>922.958740234375</v>
      </c>
      <c r="AB325" s="1">
        <v>794.83978271484375</v>
      </c>
      <c r="AC325">
        <v>-9999</v>
      </c>
      <c r="AD325">
        <f t="shared" si="563"/>
        <v>0.32334842593677615</v>
      </c>
      <c r="AE325">
        <f t="shared" si="564"/>
        <v>0.13881330977698622</v>
      </c>
      <c r="AF325" s="1">
        <v>-1</v>
      </c>
      <c r="AG325" s="1">
        <v>0.87</v>
      </c>
      <c r="AH325" s="1">
        <v>0.92</v>
      </c>
      <c r="AI325" s="1">
        <v>10.00818920135498</v>
      </c>
      <c r="AJ325">
        <f t="shared" si="565"/>
        <v>0.87500409460067741</v>
      </c>
      <c r="AK325">
        <f t="shared" si="566"/>
        <v>7.4323450085742829E-4</v>
      </c>
      <c r="AL325">
        <f t="shared" si="567"/>
        <v>0.42929947586671785</v>
      </c>
      <c r="AM325">
        <f t="shared" si="568"/>
        <v>1.477865475129396</v>
      </c>
      <c r="AN325">
        <f t="shared" si="569"/>
        <v>-1</v>
      </c>
      <c r="AO325" s="1">
        <v>2000.7984619140625</v>
      </c>
      <c r="AP325" s="1">
        <v>0.5</v>
      </c>
      <c r="AQ325">
        <f t="shared" si="570"/>
        <v>121.51070591604918</v>
      </c>
      <c r="AR325">
        <f t="shared" si="571"/>
        <v>1.7832124448421369</v>
      </c>
      <c r="AS325">
        <f t="shared" si="572"/>
        <v>2.3410302392000091</v>
      </c>
      <c r="AT325">
        <f t="shared" si="573"/>
        <v>27.884387969970703</v>
      </c>
      <c r="AU325" s="1">
        <v>1.8733333000000001</v>
      </c>
      <c r="AV325">
        <f t="shared" si="574"/>
        <v>4.8165109291384223</v>
      </c>
      <c r="AW325" s="1">
        <v>1</v>
      </c>
      <c r="AX325">
        <f t="shared" si="575"/>
        <v>9.6330218582768445</v>
      </c>
      <c r="AY325" s="1">
        <v>24.404140472412109</v>
      </c>
      <c r="AZ325" s="1">
        <v>27.884387969970703</v>
      </c>
      <c r="BA325" s="1">
        <v>24.023164749145508</v>
      </c>
      <c r="BB325" s="1">
        <v>100.17304229736328</v>
      </c>
      <c r="BC325" s="1">
        <v>99.8739013671875</v>
      </c>
      <c r="BD325" s="1">
        <v>16.119773864746094</v>
      </c>
      <c r="BE325" s="1">
        <v>17.213596343994141</v>
      </c>
      <c r="BF325" s="1">
        <v>43.5902099609375</v>
      </c>
      <c r="BG325" s="1">
        <v>46.548061370849609</v>
      </c>
      <c r="BH325" s="1">
        <v>300.14453125</v>
      </c>
      <c r="BI325" s="1">
        <v>2000.7984619140625</v>
      </c>
      <c r="BJ325" s="1">
        <v>143.6005859375</v>
      </c>
      <c r="BK325" s="1">
        <v>82.975578308105469</v>
      </c>
      <c r="BL325" s="1">
        <v>-1.4348406791687012</v>
      </c>
      <c r="BM325" s="1">
        <v>3.3189266920089722E-2</v>
      </c>
      <c r="BN325" s="1">
        <v>1</v>
      </c>
      <c r="BO325" s="1">
        <v>-1.355140209197998</v>
      </c>
      <c r="BP325" s="1">
        <v>7.355140209197998</v>
      </c>
      <c r="BQ325" s="1">
        <v>1</v>
      </c>
      <c r="BR325" s="1">
        <v>0</v>
      </c>
      <c r="BS325" s="1">
        <v>0.15999999642372131</v>
      </c>
      <c r="BT325" s="1">
        <v>111115</v>
      </c>
      <c r="BU325">
        <f t="shared" si="576"/>
        <v>1.6021950351814063</v>
      </c>
      <c r="BV325">
        <f t="shared" si="577"/>
        <v>1.783212444842137E-3</v>
      </c>
      <c r="BW325">
        <f t="shared" si="578"/>
        <v>301.03438796997068</v>
      </c>
      <c r="BX325">
        <f t="shared" si="579"/>
        <v>297.55414047241209</v>
      </c>
      <c r="BY325">
        <f t="shared" si="580"/>
        <v>320.1277467508371</v>
      </c>
      <c r="BZ325">
        <f t="shared" si="581"/>
        <v>0.77616990619744286</v>
      </c>
      <c r="CA325">
        <f t="shared" si="582"/>
        <v>3.7693383506052132</v>
      </c>
      <c r="CB325">
        <f t="shared" si="583"/>
        <v>45.427081407120554</v>
      </c>
      <c r="CC325">
        <f t="shared" si="584"/>
        <v>28.213485063126413</v>
      </c>
      <c r="CD325">
        <f t="shared" si="585"/>
        <v>26.144264221191406</v>
      </c>
      <c r="CE325">
        <f t="shared" si="586"/>
        <v>3.4031707031646534</v>
      </c>
      <c r="CF325">
        <f t="shared" si="587"/>
        <v>6.1224681138032949E-2</v>
      </c>
      <c r="CG325">
        <f t="shared" si="588"/>
        <v>1.4283081114052039</v>
      </c>
      <c r="CH325">
        <f t="shared" si="589"/>
        <v>1.9748625917594496</v>
      </c>
      <c r="CI325">
        <f t="shared" si="590"/>
        <v>3.8300418242276972E-2</v>
      </c>
      <c r="CJ325">
        <f t="shared" si="591"/>
        <v>7.2723803513439202</v>
      </c>
      <c r="CK325">
        <f t="shared" si="592"/>
        <v>0.87755487220782036</v>
      </c>
      <c r="CL325">
        <f t="shared" si="593"/>
        <v>36.292192233269603</v>
      </c>
      <c r="CM325">
        <f t="shared" si="594"/>
        <v>99.831692313729889</v>
      </c>
      <c r="CN325">
        <f t="shared" si="595"/>
        <v>1.0949118594364559E-3</v>
      </c>
      <c r="CO325">
        <f t="shared" si="596"/>
        <v>0</v>
      </c>
      <c r="CP325">
        <f t="shared" si="597"/>
        <v>1750.7068466455421</v>
      </c>
      <c r="CQ325">
        <f t="shared" si="598"/>
        <v>298.437255859375</v>
      </c>
      <c r="CR325">
        <f t="shared" si="599"/>
        <v>0.13881330977698622</v>
      </c>
      <c r="CS325">
        <v>-9999</v>
      </c>
    </row>
    <row r="326" spans="1:97" x14ac:dyDescent="0.2">
      <c r="A326" t="s">
        <v>125</v>
      </c>
      <c r="B326" t="s">
        <v>127</v>
      </c>
      <c r="C326" t="s">
        <v>224</v>
      </c>
      <c r="D326">
        <v>2</v>
      </c>
      <c r="E326">
        <v>15</v>
      </c>
      <c r="F326" t="s">
        <v>187</v>
      </c>
      <c r="G326" t="s">
        <v>135</v>
      </c>
      <c r="H326" t="s">
        <v>431</v>
      </c>
      <c r="I326">
        <v>3</v>
      </c>
      <c r="J326" s="8">
        <v>20130622</v>
      </c>
      <c r="K326" t="s">
        <v>160</v>
      </c>
      <c r="L326" t="s">
        <v>140</v>
      </c>
      <c r="M326" t="s">
        <v>143</v>
      </c>
      <c r="N326">
        <v>0</v>
      </c>
      <c r="O326" s="1">
        <v>46</v>
      </c>
      <c r="P326" s="1" t="s">
        <v>446</v>
      </c>
      <c r="Q326" s="1">
        <v>15254.499999276362</v>
      </c>
      <c r="R326" s="1">
        <v>0</v>
      </c>
      <c r="S326">
        <f t="shared" si="560"/>
        <v>-0.88736070690517177</v>
      </c>
      <c r="T326">
        <f t="shared" si="561"/>
        <v>5.9217288425606682E-2</v>
      </c>
      <c r="U326">
        <f t="shared" si="562"/>
        <v>71.966170774102196</v>
      </c>
      <c r="V326" s="1">
        <v>45</v>
      </c>
      <c r="W326" s="1">
        <v>45</v>
      </c>
      <c r="X326" s="1">
        <v>0</v>
      </c>
      <c r="Y326" s="1">
        <v>0</v>
      </c>
      <c r="Z326" s="1">
        <v>627.55859375</v>
      </c>
      <c r="AA326" s="1">
        <v>913.0350341796875</v>
      </c>
      <c r="AB326" s="1">
        <v>789.68621826171875</v>
      </c>
      <c r="AC326">
        <v>-9999</v>
      </c>
      <c r="AD326">
        <f t="shared" si="563"/>
        <v>0.31266756448855504</v>
      </c>
      <c r="AE326">
        <f t="shared" si="564"/>
        <v>0.13509757161595773</v>
      </c>
      <c r="AF326" s="1">
        <v>-1</v>
      </c>
      <c r="AG326" s="1">
        <v>0.87</v>
      </c>
      <c r="AH326" s="1">
        <v>0.92</v>
      </c>
      <c r="AI326" s="1">
        <v>10.00818920135498</v>
      </c>
      <c r="AJ326">
        <f t="shared" si="565"/>
        <v>0.87500409460067741</v>
      </c>
      <c r="AK326">
        <f t="shared" si="566"/>
        <v>6.435961965139935E-5</v>
      </c>
      <c r="AL326">
        <f t="shared" si="567"/>
        <v>0.43208054483343405</v>
      </c>
      <c r="AM326">
        <f t="shared" si="568"/>
        <v>1.454900057576795</v>
      </c>
      <c r="AN326">
        <f t="shared" si="569"/>
        <v>-1</v>
      </c>
      <c r="AO326" s="1">
        <v>2000.16748046875</v>
      </c>
      <c r="AP326" s="1">
        <v>0.5</v>
      </c>
      <c r="AQ326">
        <f t="shared" si="570"/>
        <v>118.22082734541569</v>
      </c>
      <c r="AR326">
        <f t="shared" si="571"/>
        <v>1.7491238218685787</v>
      </c>
      <c r="AS326">
        <f t="shared" si="572"/>
        <v>2.3885007300023853</v>
      </c>
      <c r="AT326">
        <f t="shared" si="573"/>
        <v>28.041421890258789</v>
      </c>
      <c r="AU326" s="1">
        <v>1.8733333000000001</v>
      </c>
      <c r="AV326">
        <f t="shared" si="574"/>
        <v>4.8165109291384223</v>
      </c>
      <c r="AW326" s="1">
        <v>1</v>
      </c>
      <c r="AX326">
        <f t="shared" si="575"/>
        <v>9.6330218582768445</v>
      </c>
      <c r="AY326" s="1">
        <v>24.182653427124023</v>
      </c>
      <c r="AZ326" s="1">
        <v>28.041421890258789</v>
      </c>
      <c r="BA326" s="1">
        <v>23.629281997680664</v>
      </c>
      <c r="BB326" s="1">
        <v>50.281570434570312</v>
      </c>
      <c r="BC326" s="1">
        <v>50.779998779296875</v>
      </c>
      <c r="BD326" s="1">
        <v>15.985472679138184</v>
      </c>
      <c r="BE326" s="1">
        <v>17.05860710144043</v>
      </c>
      <c r="BF326" s="1">
        <v>43.806705474853516</v>
      </c>
      <c r="BG326" s="1">
        <v>46.747531890869141</v>
      </c>
      <c r="BH326" s="1">
        <v>300.12979125976562</v>
      </c>
      <c r="BI326" s="1">
        <v>2000.16748046875</v>
      </c>
      <c r="BJ326" s="1">
        <v>143.89207458496094</v>
      </c>
      <c r="BK326" s="1">
        <v>82.979354858398438</v>
      </c>
      <c r="BL326" s="1">
        <v>-1.4258913993835449</v>
      </c>
      <c r="BM326" s="1">
        <v>4.1308850049972534E-2</v>
      </c>
      <c r="BN326" s="1">
        <v>0.5</v>
      </c>
      <c r="BO326" s="1">
        <v>-1.355140209197998</v>
      </c>
      <c r="BP326" s="1">
        <v>7.355140209197998</v>
      </c>
      <c r="BQ326" s="1">
        <v>1</v>
      </c>
      <c r="BR326" s="1">
        <v>0</v>
      </c>
      <c r="BS326" s="1">
        <v>0.15999999642372131</v>
      </c>
      <c r="BT326" s="1">
        <v>111115</v>
      </c>
      <c r="BU326">
        <f t="shared" si="576"/>
        <v>1.6021163519581143</v>
      </c>
      <c r="BV326">
        <f t="shared" si="577"/>
        <v>1.7491238218685788E-3</v>
      </c>
      <c r="BW326">
        <f t="shared" si="578"/>
        <v>301.19142189025877</v>
      </c>
      <c r="BX326">
        <f t="shared" si="579"/>
        <v>297.332653427124</v>
      </c>
      <c r="BY326">
        <f t="shared" si="580"/>
        <v>320.02678972184367</v>
      </c>
      <c r="BZ326">
        <f t="shared" si="581"/>
        <v>0.76471381732460586</v>
      </c>
      <c r="CA326">
        <f t="shared" si="582"/>
        <v>3.8040129420628066</v>
      </c>
      <c r="CB326">
        <f t="shared" si="583"/>
        <v>45.842884034881095</v>
      </c>
      <c r="CC326">
        <f t="shared" si="584"/>
        <v>28.784276933440665</v>
      </c>
      <c r="CD326">
        <f t="shared" si="585"/>
        <v>26.112037658691406</v>
      </c>
      <c r="CE326">
        <f t="shared" si="586"/>
        <v>3.3966934184622835</v>
      </c>
      <c r="CF326">
        <f t="shared" si="587"/>
        <v>5.8855484801552005E-2</v>
      </c>
      <c r="CG326">
        <f t="shared" si="588"/>
        <v>1.4155122120604211</v>
      </c>
      <c r="CH326">
        <f t="shared" si="589"/>
        <v>1.9811812064018623</v>
      </c>
      <c r="CI326">
        <f t="shared" si="590"/>
        <v>3.6817013592259099E-2</v>
      </c>
      <c r="CJ326">
        <f t="shared" si="591"/>
        <v>5.9717064224643295</v>
      </c>
      <c r="CK326">
        <f t="shared" si="592"/>
        <v>1.4172148976782366</v>
      </c>
      <c r="CL326">
        <f t="shared" si="593"/>
        <v>35.568223510753008</v>
      </c>
      <c r="CM326">
        <f t="shared" si="594"/>
        <v>50.904356117206653</v>
      </c>
      <c r="CN326">
        <f t="shared" si="595"/>
        <v>-6.200224571192332E-3</v>
      </c>
      <c r="CO326">
        <f t="shared" si="596"/>
        <v>0</v>
      </c>
      <c r="CP326">
        <f t="shared" si="597"/>
        <v>1750.1547352972766</v>
      </c>
      <c r="CQ326">
        <f t="shared" si="598"/>
        <v>285.4764404296875</v>
      </c>
      <c r="CR326">
        <f t="shared" si="599"/>
        <v>0.13509757161595773</v>
      </c>
      <c r="CS326">
        <v>-9999</v>
      </c>
    </row>
    <row r="327" spans="1:97" x14ac:dyDescent="0.2">
      <c r="A327" s="4" t="s">
        <v>125</v>
      </c>
      <c r="B327" s="4" t="s">
        <v>127</v>
      </c>
      <c r="C327" s="4" t="s">
        <v>224</v>
      </c>
      <c r="D327" s="4">
        <v>2</v>
      </c>
      <c r="E327" s="4">
        <v>15</v>
      </c>
      <c r="F327" s="4" t="s">
        <v>187</v>
      </c>
      <c r="G327" s="4" t="s">
        <v>135</v>
      </c>
      <c r="H327" s="4" t="s">
        <v>431</v>
      </c>
      <c r="I327" s="4">
        <v>3</v>
      </c>
      <c r="J327" s="8">
        <v>20130622</v>
      </c>
      <c r="K327" s="4" t="s">
        <v>160</v>
      </c>
      <c r="L327" s="4" t="s">
        <v>140</v>
      </c>
      <c r="M327" s="4" t="s">
        <v>143</v>
      </c>
      <c r="N327" s="4">
        <v>1</v>
      </c>
      <c r="O327" s="7">
        <v>47</v>
      </c>
      <c r="P327" s="7" t="s">
        <v>447</v>
      </c>
      <c r="Q327" s="7">
        <v>15433.999999655411</v>
      </c>
      <c r="R327" s="7">
        <v>0</v>
      </c>
      <c r="S327" s="4">
        <f t="shared" si="560"/>
        <v>18.22951234401398</v>
      </c>
      <c r="T327" s="4">
        <f t="shared" si="561"/>
        <v>5.7012731615049904E-2</v>
      </c>
      <c r="U327" s="4">
        <f t="shared" si="562"/>
        <v>344.95963351067206</v>
      </c>
      <c r="V327" s="7">
        <v>46</v>
      </c>
      <c r="W327" s="7">
        <v>46</v>
      </c>
      <c r="X327" s="7">
        <v>0</v>
      </c>
      <c r="Y327" s="7">
        <v>0</v>
      </c>
      <c r="Z327" s="7">
        <v>591.664794921875</v>
      </c>
      <c r="AA327" s="7">
        <v>1012.0669555664062</v>
      </c>
      <c r="AB327" s="7">
        <v>824.87347412109375</v>
      </c>
      <c r="AC327">
        <v>-9999</v>
      </c>
      <c r="AD327" s="4">
        <f t="shared" si="563"/>
        <v>0.41538967193060061</v>
      </c>
      <c r="AE327" s="4">
        <f t="shared" si="564"/>
        <v>0.18496155853695384</v>
      </c>
      <c r="AF327" s="7">
        <v>-1</v>
      </c>
      <c r="AG327" s="7">
        <v>0.87</v>
      </c>
      <c r="AH327" s="7">
        <v>0.92</v>
      </c>
      <c r="AI327" s="7">
        <v>10.00818920135498</v>
      </c>
      <c r="AJ327" s="4">
        <f t="shared" si="565"/>
        <v>0.87500409460067741</v>
      </c>
      <c r="AK327" s="4">
        <f t="shared" si="566"/>
        <v>1.0986412737974039E-2</v>
      </c>
      <c r="AL327" s="4">
        <f t="shared" si="567"/>
        <v>0.44527240573245513</v>
      </c>
      <c r="AM327" s="4">
        <f t="shared" si="568"/>
        <v>1.7105411108667405</v>
      </c>
      <c r="AN327" s="4">
        <f t="shared" si="569"/>
        <v>-1</v>
      </c>
      <c r="AO327" s="7">
        <v>2000.3328857421875</v>
      </c>
      <c r="AP327" s="7">
        <v>0.5</v>
      </c>
      <c r="AQ327" s="4">
        <f t="shared" si="570"/>
        <v>161.86905853085122</v>
      </c>
      <c r="AR327" s="4">
        <f t="shared" si="571"/>
        <v>1.68984989857408</v>
      </c>
      <c r="AS327" s="4">
        <f t="shared" si="572"/>
        <v>2.3967065317438214</v>
      </c>
      <c r="AT327" s="4">
        <f t="shared" si="573"/>
        <v>27.984428405761719</v>
      </c>
      <c r="AU327" s="7">
        <v>1.8733333000000001</v>
      </c>
      <c r="AV327" s="4">
        <f t="shared" si="574"/>
        <v>4.8165109291384223</v>
      </c>
      <c r="AW327" s="7">
        <v>1</v>
      </c>
      <c r="AX327" s="4">
        <f t="shared" si="575"/>
        <v>9.6330218582768445</v>
      </c>
      <c r="AY327" s="7">
        <v>24.161907196044922</v>
      </c>
      <c r="AZ327" s="7">
        <v>27.984428405761719</v>
      </c>
      <c r="BA327" s="7">
        <v>23.628959655761719</v>
      </c>
      <c r="BB327" s="7">
        <v>900.8548583984375</v>
      </c>
      <c r="BC327" s="7">
        <v>888.5404052734375</v>
      </c>
      <c r="BD327" s="7">
        <v>15.770970344543457</v>
      </c>
      <c r="BE327" s="7">
        <v>16.807907104492188</v>
      </c>
      <c r="BF327" s="7">
        <v>43.272102355957031</v>
      </c>
      <c r="BG327" s="7">
        <v>46.117229461669922</v>
      </c>
      <c r="BH327" s="7">
        <v>300.15756225585938</v>
      </c>
      <c r="BI327" s="7">
        <v>2000.3328857421875</v>
      </c>
      <c r="BJ327" s="7">
        <v>143.61943054199219</v>
      </c>
      <c r="BK327" s="7">
        <v>82.978187561035156</v>
      </c>
      <c r="BL327" s="7">
        <v>-2.4655642509460449</v>
      </c>
      <c r="BM327" s="7">
        <v>3.9811581373214722E-2</v>
      </c>
      <c r="BN327" s="7">
        <v>0.5</v>
      </c>
      <c r="BO327" s="7">
        <v>-1.355140209197998</v>
      </c>
      <c r="BP327" s="7">
        <v>7.355140209197998</v>
      </c>
      <c r="BQ327" s="7">
        <v>1</v>
      </c>
      <c r="BR327" s="7">
        <v>0</v>
      </c>
      <c r="BS327" s="7">
        <v>0.15999999642372131</v>
      </c>
      <c r="BT327" s="7">
        <v>111115</v>
      </c>
      <c r="BU327" s="4">
        <f t="shared" si="576"/>
        <v>1.6022645957121422</v>
      </c>
      <c r="BV327" s="4">
        <f t="shared" si="577"/>
        <v>1.6898498985740799E-3</v>
      </c>
      <c r="BW327" s="4">
        <f t="shared" si="578"/>
        <v>301.1344284057617</v>
      </c>
      <c r="BX327" s="4">
        <f t="shared" si="579"/>
        <v>297.3119071960449</v>
      </c>
      <c r="BY327" s="4">
        <f t="shared" si="580"/>
        <v>320.05325456500213</v>
      </c>
      <c r="BZ327" s="4">
        <f t="shared" si="581"/>
        <v>0.77659582984620634</v>
      </c>
      <c r="CA327" s="4">
        <f t="shared" si="582"/>
        <v>3.7913961999688293</v>
      </c>
      <c r="CB327" s="4">
        <f t="shared" si="583"/>
        <v>45.69148003118341</v>
      </c>
      <c r="CC327" s="4">
        <f t="shared" si="584"/>
        <v>28.883572926691222</v>
      </c>
      <c r="CD327" s="4">
        <f t="shared" si="585"/>
        <v>26.07316780090332</v>
      </c>
      <c r="CE327" s="4">
        <f t="shared" si="586"/>
        <v>3.3888952107789714</v>
      </c>
      <c r="CF327" s="4">
        <f t="shared" si="587"/>
        <v>5.667728889438093E-2</v>
      </c>
      <c r="CG327" s="4">
        <f t="shared" si="588"/>
        <v>1.3946896682250081</v>
      </c>
      <c r="CH327" s="4">
        <f t="shared" si="589"/>
        <v>1.9942055425539633</v>
      </c>
      <c r="CI327" s="4">
        <f t="shared" si="590"/>
        <v>3.5453291033885122E-2</v>
      </c>
      <c r="CJ327" s="4">
        <f t="shared" si="591"/>
        <v>28.624125170434496</v>
      </c>
      <c r="CK327" s="4">
        <f t="shared" si="592"/>
        <v>0.38823179167019978</v>
      </c>
      <c r="CL327" s="4">
        <f t="shared" si="593"/>
        <v>35.130424714048573</v>
      </c>
      <c r="CM327" s="4">
        <f t="shared" si="594"/>
        <v>885.98566782692444</v>
      </c>
      <c r="CN327" s="4">
        <f t="shared" si="595"/>
        <v>7.2282265304127371E-3</v>
      </c>
      <c r="CO327" s="4">
        <f t="shared" si="596"/>
        <v>0</v>
      </c>
      <c r="CP327" s="4">
        <f t="shared" si="597"/>
        <v>1750.2994655888031</v>
      </c>
      <c r="CQ327" s="4">
        <f t="shared" si="598"/>
        <v>420.40216064453125</v>
      </c>
      <c r="CR327" s="4">
        <f t="shared" si="599"/>
        <v>0.18496155853695384</v>
      </c>
      <c r="CS327">
        <v>-9999</v>
      </c>
    </row>
    <row r="328" spans="1:97" x14ac:dyDescent="0.2">
      <c r="A328" s="4" t="s">
        <v>125</v>
      </c>
      <c r="B328" s="4" t="s">
        <v>127</v>
      </c>
      <c r="C328" s="4" t="s">
        <v>224</v>
      </c>
      <c r="D328" s="4">
        <v>2</v>
      </c>
      <c r="E328" s="4">
        <v>15</v>
      </c>
      <c r="F328" s="4" t="s">
        <v>187</v>
      </c>
      <c r="G328" s="4" t="s">
        <v>135</v>
      </c>
      <c r="H328" s="4" t="s">
        <v>431</v>
      </c>
      <c r="I328" s="4">
        <v>3</v>
      </c>
      <c r="J328" s="8">
        <v>20130622</v>
      </c>
      <c r="K328" s="4" t="s">
        <v>160</v>
      </c>
      <c r="L328" s="4" t="s">
        <v>140</v>
      </c>
      <c r="M328" s="4" t="s">
        <v>143</v>
      </c>
      <c r="N328" s="4">
        <v>1</v>
      </c>
      <c r="O328" s="7">
        <v>48</v>
      </c>
      <c r="P328" s="7" t="s">
        <v>448</v>
      </c>
      <c r="Q328" s="7">
        <v>15562.999999586493</v>
      </c>
      <c r="R328" s="7">
        <v>0</v>
      </c>
      <c r="S328" s="4">
        <f t="shared" si="560"/>
        <v>23.787398066223766</v>
      </c>
      <c r="T328" s="4">
        <f t="shared" si="561"/>
        <v>5.5173344481387263E-2</v>
      </c>
      <c r="U328" s="4">
        <f t="shared" si="562"/>
        <v>452.08069219138844</v>
      </c>
      <c r="V328" s="7">
        <v>47</v>
      </c>
      <c r="W328" s="7">
        <v>47</v>
      </c>
      <c r="X328" s="7">
        <v>0</v>
      </c>
      <c r="Y328" s="7">
        <v>0</v>
      </c>
      <c r="Z328" s="7">
        <v>598.754150390625</v>
      </c>
      <c r="AA328" s="7">
        <v>1043.4940185546875</v>
      </c>
      <c r="AB328" s="7">
        <v>840.49273681640625</v>
      </c>
      <c r="AC328">
        <v>-9999</v>
      </c>
      <c r="AD328" s="4">
        <f t="shared" si="563"/>
        <v>0.42620260418939293</v>
      </c>
      <c r="AE328" s="4">
        <f t="shared" si="564"/>
        <v>0.19453995722893772</v>
      </c>
      <c r="AF328" s="7">
        <v>-1</v>
      </c>
      <c r="AG328" s="7">
        <v>0.87</v>
      </c>
      <c r="AH328" s="7">
        <v>0.92</v>
      </c>
      <c r="AI328" s="7">
        <v>10.00818920135498</v>
      </c>
      <c r="AJ328" s="4">
        <f t="shared" si="565"/>
        <v>0.87500409460067741</v>
      </c>
      <c r="AK328" s="4">
        <f t="shared" si="566"/>
        <v>1.4150121610817582E-2</v>
      </c>
      <c r="AL328" s="4">
        <f t="shared" si="567"/>
        <v>0.45644948040366601</v>
      </c>
      <c r="AM328" s="4">
        <f t="shared" si="568"/>
        <v>1.7427754243939952</v>
      </c>
      <c r="AN328" s="4">
        <f t="shared" si="569"/>
        <v>-1</v>
      </c>
      <c r="AO328" s="7">
        <v>2001.984375</v>
      </c>
      <c r="AP328" s="7">
        <v>0.5</v>
      </c>
      <c r="AQ328" s="4">
        <f t="shared" si="570"/>
        <v>170.39215252868789</v>
      </c>
      <c r="AR328" s="4">
        <f t="shared" si="571"/>
        <v>1.6425415386679643</v>
      </c>
      <c r="AS328" s="4">
        <f t="shared" si="572"/>
        <v>2.4070971094300204</v>
      </c>
      <c r="AT328" s="4">
        <f t="shared" si="573"/>
        <v>27.954843521118164</v>
      </c>
      <c r="AU328" s="7">
        <v>1.8733333000000001</v>
      </c>
      <c r="AV328" s="4">
        <f t="shared" si="574"/>
        <v>4.8165109291384223</v>
      </c>
      <c r="AW328" s="7">
        <v>1</v>
      </c>
      <c r="AX328" s="4">
        <f t="shared" si="575"/>
        <v>9.6330218582768445</v>
      </c>
      <c r="AY328" s="7">
        <v>24.137617111206055</v>
      </c>
      <c r="AZ328" s="7">
        <v>27.954843521118164</v>
      </c>
      <c r="BA328" s="7">
        <v>23.623912811279297</v>
      </c>
      <c r="BB328" s="7">
        <v>1200.5162353515625</v>
      </c>
      <c r="BC328" s="7">
        <v>1184.4542236328125</v>
      </c>
      <c r="BD328" s="7">
        <v>15.59619140625</v>
      </c>
      <c r="BE328" s="7">
        <v>16.604412078857422</v>
      </c>
      <c r="BF328" s="7">
        <v>42.853717803955078</v>
      </c>
      <c r="BG328" s="7">
        <v>45.624011993408203</v>
      </c>
      <c r="BH328" s="7">
        <v>300.12631225585938</v>
      </c>
      <c r="BI328" s="7">
        <v>2001.984375</v>
      </c>
      <c r="BJ328" s="7">
        <v>143.37434387207031</v>
      </c>
      <c r="BK328" s="7">
        <v>82.975791931152344</v>
      </c>
      <c r="BL328" s="7">
        <v>-3.2377810478210449</v>
      </c>
      <c r="BM328" s="7">
        <v>3.7375897169113159E-2</v>
      </c>
      <c r="BN328" s="7">
        <v>0.5</v>
      </c>
      <c r="BO328" s="7">
        <v>-1.355140209197998</v>
      </c>
      <c r="BP328" s="7">
        <v>7.355140209197998</v>
      </c>
      <c r="BQ328" s="7">
        <v>1</v>
      </c>
      <c r="BR328" s="7">
        <v>0</v>
      </c>
      <c r="BS328" s="7">
        <v>0.15999999642372131</v>
      </c>
      <c r="BT328" s="7">
        <v>111115</v>
      </c>
      <c r="BU328" s="4">
        <f t="shared" si="576"/>
        <v>1.6020977807625549</v>
      </c>
      <c r="BV328" s="4">
        <f t="shared" si="577"/>
        <v>1.6425415386679644E-3</v>
      </c>
      <c r="BW328" s="4">
        <f t="shared" si="578"/>
        <v>301.10484352111814</v>
      </c>
      <c r="BX328" s="4">
        <f t="shared" si="579"/>
        <v>297.28761711120603</v>
      </c>
      <c r="BY328" s="4">
        <f t="shared" si="580"/>
        <v>320.31749284034595</v>
      </c>
      <c r="BZ328" s="4">
        <f t="shared" si="581"/>
        <v>0.7859516379084327</v>
      </c>
      <c r="CA328" s="4">
        <f t="shared" si="582"/>
        <v>3.7848613512244067</v>
      </c>
      <c r="CB328" s="4">
        <f t="shared" si="583"/>
        <v>45.614043121936419</v>
      </c>
      <c r="CC328" s="4">
        <f t="shared" si="584"/>
        <v>29.009631043078997</v>
      </c>
      <c r="CD328" s="4">
        <f t="shared" si="585"/>
        <v>26.046230316162109</v>
      </c>
      <c r="CE328" s="4">
        <f t="shared" si="586"/>
        <v>3.3835000948688574</v>
      </c>
      <c r="CF328" s="4">
        <f t="shared" si="587"/>
        <v>5.4859137564871464E-2</v>
      </c>
      <c r="CG328" s="4">
        <f t="shared" si="588"/>
        <v>1.3777642417943863</v>
      </c>
      <c r="CH328" s="4">
        <f t="shared" si="589"/>
        <v>2.0057358530744711</v>
      </c>
      <c r="CI328" s="4">
        <f t="shared" si="590"/>
        <v>3.4315052738350733E-2</v>
      </c>
      <c r="CJ328" s="4">
        <f t="shared" si="591"/>
        <v>37.51175345136398</v>
      </c>
      <c r="CK328" s="4">
        <f t="shared" si="592"/>
        <v>0.38167848378709146</v>
      </c>
      <c r="CL328" s="4">
        <f t="shared" si="593"/>
        <v>34.733776794734894</v>
      </c>
      <c r="CM328" s="4">
        <f t="shared" si="594"/>
        <v>1181.1205877434877</v>
      </c>
      <c r="CN328" s="4">
        <f t="shared" si="595"/>
        <v>6.9952736708977096E-3</v>
      </c>
      <c r="CO328" s="4">
        <f t="shared" si="596"/>
        <v>0</v>
      </c>
      <c r="CP328" s="4">
        <f t="shared" si="597"/>
        <v>1751.7445254515781</v>
      </c>
      <c r="CQ328" s="4">
        <f t="shared" si="598"/>
        <v>444.7398681640625</v>
      </c>
      <c r="CR328" s="4">
        <f t="shared" si="599"/>
        <v>0.19453995722893772</v>
      </c>
      <c r="CS328">
        <v>-9999</v>
      </c>
    </row>
    <row r="329" spans="1:97" x14ac:dyDescent="0.2">
      <c r="A329" t="s">
        <v>125</v>
      </c>
      <c r="B329" t="s">
        <v>127</v>
      </c>
      <c r="C329" t="s">
        <v>224</v>
      </c>
      <c r="D329">
        <v>2</v>
      </c>
      <c r="E329">
        <v>15</v>
      </c>
      <c r="F329" t="s">
        <v>187</v>
      </c>
      <c r="G329" t="s">
        <v>135</v>
      </c>
      <c r="H329" t="s">
        <v>431</v>
      </c>
      <c r="I329">
        <v>4</v>
      </c>
      <c r="J329" s="8">
        <v>20130622</v>
      </c>
      <c r="K329" t="s">
        <v>160</v>
      </c>
      <c r="L329" t="s">
        <v>140</v>
      </c>
      <c r="M329" t="s">
        <v>143</v>
      </c>
      <c r="N329">
        <v>0</v>
      </c>
      <c r="O329" s="1">
        <v>49</v>
      </c>
      <c r="P329" s="1" t="s">
        <v>449</v>
      </c>
      <c r="Q329" s="1">
        <v>16240.99999903515</v>
      </c>
      <c r="R329" s="1">
        <v>0</v>
      </c>
      <c r="S329">
        <f>(BB329-BC329*(1000-BD329)/(1000-BE329))*BU329</f>
        <v>-0.54266088516049393</v>
      </c>
      <c r="T329">
        <f>IF(CF329&lt;&gt;0,1/(1/CF329-1/AX329),0)</f>
        <v>5.4088012864414357E-2</v>
      </c>
      <c r="U329">
        <f>((CI329-BV329/2)*BC329-S329)/(CI329+BV329/2)</f>
        <v>64.455605881644942</v>
      </c>
      <c r="V329" s="1">
        <v>48</v>
      </c>
      <c r="W329" s="1">
        <v>48</v>
      </c>
      <c r="X329" s="1">
        <v>0</v>
      </c>
      <c r="Y329" s="1">
        <v>0</v>
      </c>
      <c r="Z329" s="1">
        <v>608.707275390625</v>
      </c>
      <c r="AA329" s="1">
        <v>885.12847900390625</v>
      </c>
      <c r="AB329" s="1">
        <v>783.52105712890625</v>
      </c>
      <c r="AC329">
        <v>-9999</v>
      </c>
      <c r="AD329">
        <f>CQ329/AA329</f>
        <v>0.31229500594575416</v>
      </c>
      <c r="AE329">
        <f>(AA329-AB329)/AA329</f>
        <v>0.11479398108322711</v>
      </c>
      <c r="AF329" s="1">
        <v>-1</v>
      </c>
      <c r="AG329" s="1">
        <v>0.87</v>
      </c>
      <c r="AH329" s="1">
        <v>0.92</v>
      </c>
      <c r="AI329" s="1">
        <v>10.00818920135498</v>
      </c>
      <c r="AJ329">
        <f>(AI329*AH329+(100-AI329)*AG329)/100</f>
        <v>0.87500409460067741</v>
      </c>
      <c r="AK329">
        <f>(S329-AF329)/CP329</f>
        <v>2.6118266434712776E-4</v>
      </c>
      <c r="AL329">
        <f>(AA329-AB329)/(AA329-Z329)</f>
        <v>0.36758186617677419</v>
      </c>
      <c r="AM329">
        <f>(Y329-AA329)/(Y329-Z329)</f>
        <v>1.4541118773977095</v>
      </c>
      <c r="AN329">
        <f>(Y329-AA329)/AA329</f>
        <v>-1</v>
      </c>
      <c r="AO329" s="1">
        <v>2001.169677734375</v>
      </c>
      <c r="AP329" s="1">
        <v>0.5</v>
      </c>
      <c r="AQ329">
        <f>AE329*AP329*AJ329*AO329</f>
        <v>100.50394774235603</v>
      </c>
      <c r="AR329">
        <f>BV329*1000</f>
        <v>1.3898132561063949</v>
      </c>
      <c r="AS329">
        <f>(CA329-CG329)</f>
        <v>2.0831586855073203</v>
      </c>
      <c r="AT329">
        <f>(AZ329+BZ329*R329)</f>
        <v>26.089853286743164</v>
      </c>
      <c r="AU329" s="1">
        <v>1.8733333000000001</v>
      </c>
      <c r="AV329">
        <f>(AU329*BO329+BP329)</f>
        <v>4.8165109291384223</v>
      </c>
      <c r="AW329" s="1">
        <v>1</v>
      </c>
      <c r="AX329">
        <f>AV329*(AW329+1)*(AW329+1)/(AW329*AW329+1)</f>
        <v>9.6330218582768445</v>
      </c>
      <c r="AY329" s="1">
        <v>20.486040115356445</v>
      </c>
      <c r="AZ329" s="1">
        <v>26.089853286743164</v>
      </c>
      <c r="BA329" s="1">
        <v>19.145702362060547</v>
      </c>
      <c r="BB329" s="1">
        <v>50.409702301025391</v>
      </c>
      <c r="BC329" s="1">
        <v>50.704399108886719</v>
      </c>
      <c r="BD329" s="1">
        <v>14.924213409423828</v>
      </c>
      <c r="BE329" s="1">
        <v>15.77791690826416</v>
      </c>
      <c r="BF329" s="1">
        <v>51.205894470214844</v>
      </c>
      <c r="BG329" s="1">
        <v>54.135005950927734</v>
      </c>
      <c r="BH329" s="1">
        <v>300.16326904296875</v>
      </c>
      <c r="BI329" s="1">
        <v>2001.169677734375</v>
      </c>
      <c r="BJ329" s="1">
        <v>141.45849609375</v>
      </c>
      <c r="BK329" s="1">
        <v>82.969261169433594</v>
      </c>
      <c r="BL329" s="1">
        <v>-1.5429186820983887</v>
      </c>
      <c r="BM329" s="1">
        <v>7.4713200330734253E-2</v>
      </c>
      <c r="BN329" s="1">
        <v>0.75</v>
      </c>
      <c r="BO329" s="1">
        <v>-1.355140209197998</v>
      </c>
      <c r="BP329" s="1">
        <v>7.355140209197998</v>
      </c>
      <c r="BQ329" s="1">
        <v>1</v>
      </c>
      <c r="BR329" s="1">
        <v>0</v>
      </c>
      <c r="BS329" s="1">
        <v>0.15999999642372131</v>
      </c>
      <c r="BT329" s="1">
        <v>111115</v>
      </c>
      <c r="BU329">
        <f>BH329*0.000001/(AU329*0.0001)</f>
        <v>1.6022950589890688</v>
      </c>
      <c r="BV329">
        <f>(BE329-BD329)/(1000-BE329)*BU329</f>
        <v>1.3898132561063949E-3</v>
      </c>
      <c r="BW329">
        <f>(AZ329+273.15)</f>
        <v>299.23985328674314</v>
      </c>
      <c r="BX329">
        <f>(AY329+273.15)</f>
        <v>293.63604011535642</v>
      </c>
      <c r="BY329">
        <f>(BI329*BQ329+BJ329*BR329)*BS329</f>
        <v>320.18714128075953</v>
      </c>
      <c r="BZ329">
        <f>((BY329+0.00000010773*(BX329^4-BW329^4))-BV329*44100)/(AV329*51.4+0.00000043092*BW329^3)</f>
        <v>0.75636704188848947</v>
      </c>
      <c r="CA329">
        <f>0.61365*EXP(17.502*AT329/(240.97+AT329))</f>
        <v>3.3922407941787118</v>
      </c>
      <c r="CB329">
        <f>CA329*1000/BK329</f>
        <v>40.885512855795263</v>
      </c>
      <c r="CC329">
        <f>(CB329-BE329)</f>
        <v>25.107595947531102</v>
      </c>
      <c r="CD329">
        <f>IF(R329,AZ329,(AY329+AZ329)/2)</f>
        <v>23.287946701049805</v>
      </c>
      <c r="CE329">
        <f>0.61365*EXP(17.502*CD329/(240.97+CD329))</f>
        <v>2.8692407664694386</v>
      </c>
      <c r="CF329">
        <f>IF(CC329&lt;&gt;0,(1000-(CB329+BE329)/2)/CC329*BV329,0)</f>
        <v>5.3786012249727774E-2</v>
      </c>
      <c r="CG329">
        <f>BE329*BK329/1000</f>
        <v>1.3090821086713913</v>
      </c>
      <c r="CH329">
        <f>(CE329-CG329)</f>
        <v>1.5601586577980473</v>
      </c>
      <c r="CI329">
        <f>1/(1.6/T329+1.37/AX329)</f>
        <v>3.3643260700758015E-2</v>
      </c>
      <c r="CJ329">
        <f>U329*BK329*0.001</f>
        <v>5.3478339982282801</v>
      </c>
      <c r="CK329">
        <f>U329/BC329</f>
        <v>1.2712034264172576</v>
      </c>
      <c r="CL329">
        <f>(1-BV329*BK329/CA329/T329)*100</f>
        <v>37.152794192427322</v>
      </c>
      <c r="CM329">
        <f>(BC329-S329/(AX329/1.35))</f>
        <v>50.780449200513701</v>
      </c>
      <c r="CN329">
        <f>S329*CL329/100/CM329</f>
        <v>-3.9703012675288253E-3</v>
      </c>
      <c r="CO329">
        <f>(Y329-X329)</f>
        <v>0</v>
      </c>
      <c r="CP329">
        <f>BI329*AJ329</f>
        <v>1751.0316620082963</v>
      </c>
      <c r="CQ329">
        <f>(AA329-Z329)</f>
        <v>276.42120361328125</v>
      </c>
      <c r="CR329">
        <f>(AA329-AB329)/(AA329-X329)</f>
        <v>0.11479398108322711</v>
      </c>
      <c r="CS329">
        <v>-9999</v>
      </c>
    </row>
    <row r="330" spans="1:97" x14ac:dyDescent="0.2">
      <c r="A330" t="s">
        <v>125</v>
      </c>
      <c r="B330" t="s">
        <v>127</v>
      </c>
      <c r="C330" t="s">
        <v>224</v>
      </c>
      <c r="D330">
        <v>2</v>
      </c>
      <c r="E330">
        <v>15</v>
      </c>
      <c r="F330" t="s">
        <v>187</v>
      </c>
      <c r="G330" t="s">
        <v>135</v>
      </c>
      <c r="H330" t="s">
        <v>431</v>
      </c>
      <c r="I330">
        <v>4</v>
      </c>
      <c r="J330" s="8">
        <v>20130622</v>
      </c>
      <c r="K330" t="s">
        <v>160</v>
      </c>
      <c r="L330" t="s">
        <v>140</v>
      </c>
      <c r="M330" t="s">
        <v>143</v>
      </c>
      <c r="N330">
        <v>0</v>
      </c>
      <c r="O330" s="1">
        <v>50</v>
      </c>
      <c r="P330" s="1" t="s">
        <v>450</v>
      </c>
      <c r="Q330" s="1">
        <v>16386.999999724329</v>
      </c>
      <c r="R330" s="1">
        <v>0</v>
      </c>
      <c r="S330">
        <f>(BB330-BC330*(1000-BD330)/(1000-BE330))*BU330</f>
        <v>7.4948811385691583</v>
      </c>
      <c r="T330">
        <f>IF(CF330&lt;&gt;0,1/(1/CF330-1/AX330),0)</f>
        <v>5.3196633120098716E-2</v>
      </c>
      <c r="U330">
        <f>((CI330-BV330/2)*BC330-S330)/(CI330+BV330/2)</f>
        <v>155.94738303683397</v>
      </c>
      <c r="V330" s="1">
        <v>49</v>
      </c>
      <c r="W330" s="1">
        <v>49</v>
      </c>
      <c r="X330" s="1">
        <v>0</v>
      </c>
      <c r="Y330" s="1">
        <v>0</v>
      </c>
      <c r="Z330" s="1">
        <v>594.73388671875</v>
      </c>
      <c r="AA330" s="1">
        <v>926.55865478515625</v>
      </c>
      <c r="AB330" s="1">
        <v>791.955810546875</v>
      </c>
      <c r="AC330">
        <v>-9999</v>
      </c>
      <c r="AD330">
        <f>CQ330/AA330</f>
        <v>0.35812602510668617</v>
      </c>
      <c r="AE330">
        <f>(AA330-AB330)/AA330</f>
        <v>0.14527180070374712</v>
      </c>
      <c r="AF330" s="1">
        <v>-1</v>
      </c>
      <c r="AG330" s="1">
        <v>0.87</v>
      </c>
      <c r="AH330" s="1">
        <v>0.92</v>
      </c>
      <c r="AI330" s="1">
        <v>10.00818920135498</v>
      </c>
      <c r="AJ330">
        <f>(AI330*AH330+(100-AI330)*AG330)/100</f>
        <v>0.87500409460067741</v>
      </c>
      <c r="AK330">
        <f>(S330-AF330)/CP330</f>
        <v>4.8490403090646504E-3</v>
      </c>
      <c r="AL330">
        <f>(AA330-AB330)/(AA330-Z330)</f>
        <v>0.40564435567191875</v>
      </c>
      <c r="AM330">
        <f>(Y330-AA330)/(Y330-Z330)</f>
        <v>1.5579382232566923</v>
      </c>
      <c r="AN330">
        <f>(Y330-AA330)/AA330</f>
        <v>-1</v>
      </c>
      <c r="AO330" s="1">
        <v>2002.1260986328125</v>
      </c>
      <c r="AP330" s="1">
        <v>0.5</v>
      </c>
      <c r="AQ330">
        <f>AE330*AP330*AJ330*AO330</f>
        <v>127.24854828050326</v>
      </c>
      <c r="AR330">
        <f>BV330*1000</f>
        <v>1.3702472119166496</v>
      </c>
      <c r="AS330">
        <f>(CA330-CG330)</f>
        <v>2.0883781514532647</v>
      </c>
      <c r="AT330">
        <f>(AZ330+BZ330*R330)</f>
        <v>26.071861267089844</v>
      </c>
      <c r="AU330" s="1">
        <v>1.8733333000000001</v>
      </c>
      <c r="AV330">
        <f>(AU330*BO330+BP330)</f>
        <v>4.8165109291384223</v>
      </c>
      <c r="AW330" s="1">
        <v>1</v>
      </c>
      <c r="AX330">
        <f>AV330*(AW330+1)*(AW330+1)/(AW330*AW330+1)</f>
        <v>9.6330218582768445</v>
      </c>
      <c r="AY330" s="1">
        <v>20.466697692871094</v>
      </c>
      <c r="AZ330" s="1">
        <v>26.071861267089844</v>
      </c>
      <c r="BA330" s="1">
        <v>19.139883041381836</v>
      </c>
      <c r="BB330" s="1">
        <v>398.83389282226562</v>
      </c>
      <c r="BC330" s="1">
        <v>393.81988525390625</v>
      </c>
      <c r="BD330" s="1">
        <v>14.828625679016113</v>
      </c>
      <c r="BE330" s="1">
        <v>15.670340538024902</v>
      </c>
      <c r="BF330" s="1">
        <v>50.942550659179688</v>
      </c>
      <c r="BG330" s="1">
        <v>53.834194183349609</v>
      </c>
      <c r="BH330" s="1">
        <v>300.18539428710938</v>
      </c>
      <c r="BI330" s="1">
        <v>2002.1260986328125</v>
      </c>
      <c r="BJ330" s="1">
        <v>141.18161010742188</v>
      </c>
      <c r="BK330" s="1">
        <v>82.975555419921875</v>
      </c>
      <c r="BL330" s="1">
        <v>-1.6153979301452637</v>
      </c>
      <c r="BM330" s="1">
        <v>7.1533650159835815E-2</v>
      </c>
      <c r="BN330" s="1">
        <v>0.5</v>
      </c>
      <c r="BO330" s="1">
        <v>-1.355140209197998</v>
      </c>
      <c r="BP330" s="1">
        <v>7.355140209197998</v>
      </c>
      <c r="BQ330" s="1">
        <v>1</v>
      </c>
      <c r="BR330" s="1">
        <v>0</v>
      </c>
      <c r="BS330" s="1">
        <v>0.15999999642372131</v>
      </c>
      <c r="BT330" s="1">
        <v>111115</v>
      </c>
      <c r="BU330">
        <f>BH330*0.000001/(AU330*0.0001)</f>
        <v>1.6024131652766187</v>
      </c>
      <c r="BV330">
        <f>(BE330-BD330)/(1000-BE330)*BU330</f>
        <v>1.3702472119166496E-3</v>
      </c>
      <c r="BW330">
        <f>(AZ330+273.15)</f>
        <v>299.22186126708982</v>
      </c>
      <c r="BX330">
        <f>(AY330+273.15)</f>
        <v>293.61669769287107</v>
      </c>
      <c r="BY330">
        <f>(BI330*BQ330+BJ330*BR330)*BS330</f>
        <v>320.34016862108911</v>
      </c>
      <c r="BZ330">
        <f>((BY330+0.00000010773*(BX330^4-BW330^4))-BV330*44100)/(AV330*51.4+0.00000043092*BW330^3)</f>
        <v>0.76028111673676679</v>
      </c>
      <c r="CA330">
        <f>0.61365*EXP(17.502*AT330/(240.97+AT330))</f>
        <v>3.3886333612151982</v>
      </c>
      <c r="CB330">
        <f>CA330*1000/BK330</f>
        <v>40.83893556440853</v>
      </c>
      <c r="CC330">
        <f>(CB330-BE330)</f>
        <v>25.168595026383628</v>
      </c>
      <c r="CD330">
        <f>IF(R330,AZ330,(AY330+AZ330)/2)</f>
        <v>23.269279479980469</v>
      </c>
      <c r="CE330">
        <f>0.61365*EXP(17.502*CD330/(240.97+CD330))</f>
        <v>2.866007607311889</v>
      </c>
      <c r="CF330">
        <f>IF(CC330&lt;&gt;0,(1000-(CB330+BE330)/2)/CC330*BV330,0)</f>
        <v>5.2904477643962403E-2</v>
      </c>
      <c r="CG330">
        <f>BE330*BK330/1000</f>
        <v>1.3002552097619338</v>
      </c>
      <c r="CH330">
        <f>(CE330-CG330)</f>
        <v>1.5657523975499552</v>
      </c>
      <c r="CI330">
        <f>1/(1.6/T330+1.37/AX330)</f>
        <v>3.3091423340202389E-2</v>
      </c>
      <c r="CJ330">
        <f>U330*BK330*0.001</f>
        <v>12.939820723764603</v>
      </c>
      <c r="CK330">
        <f>U330/BC330</f>
        <v>0.39598656359439671</v>
      </c>
      <c r="CL330">
        <f>(1-BV330*BK330/CA330/T330)*100</f>
        <v>36.927453309368495</v>
      </c>
      <c r="CM330">
        <f>(BC330-S330/(AX330/1.35))</f>
        <v>392.76953057954466</v>
      </c>
      <c r="CN330">
        <f>S330*CL330/100/CM330</f>
        <v>7.0465464287772107E-3</v>
      </c>
      <c r="CO330">
        <f>(Y330-X330)</f>
        <v>0</v>
      </c>
      <c r="CP330">
        <f>BI330*AJ330</f>
        <v>1751.8685342105907</v>
      </c>
      <c r="CQ330">
        <f>(AA330-Z330)</f>
        <v>331.82476806640625</v>
      </c>
      <c r="CR330">
        <f>(AA330-AB330)/(AA330-X330)</f>
        <v>0.14527180070374712</v>
      </c>
      <c r="CS330">
        <v>-9999</v>
      </c>
    </row>
    <row r="331" spans="1:97" x14ac:dyDescent="0.2">
      <c r="A331" t="s">
        <v>125</v>
      </c>
      <c r="B331" t="s">
        <v>127</v>
      </c>
      <c r="C331" t="s">
        <v>224</v>
      </c>
      <c r="D331">
        <v>2</v>
      </c>
      <c r="E331">
        <v>15</v>
      </c>
      <c r="F331" t="s">
        <v>187</v>
      </c>
      <c r="G331" t="s">
        <v>135</v>
      </c>
      <c r="H331" t="s">
        <v>431</v>
      </c>
      <c r="I331">
        <v>4</v>
      </c>
      <c r="J331" s="8">
        <v>20130622</v>
      </c>
      <c r="K331" t="s">
        <v>160</v>
      </c>
      <c r="L331" t="s">
        <v>140</v>
      </c>
      <c r="M331" t="s">
        <v>143</v>
      </c>
      <c r="N331">
        <v>0</v>
      </c>
      <c r="O331" s="1">
        <v>51</v>
      </c>
      <c r="P331" s="1" t="s">
        <v>451</v>
      </c>
      <c r="Q331" s="1">
        <v>16516.999999586493</v>
      </c>
      <c r="R331" s="1">
        <v>0</v>
      </c>
      <c r="S331">
        <f>(BB331-BC331*(1000-BD331)/(1000-BE331))*BU331</f>
        <v>3.8997619419097944</v>
      </c>
      <c r="T331">
        <f>IF(CF331&lt;&gt;0,1/(1/CF331-1/AX331),0)</f>
        <v>5.4104385050434675E-2</v>
      </c>
      <c r="U331">
        <f>((CI331-BV331/2)*BC331-S331)/(CI331+BV331/2)</f>
        <v>123.91924001781064</v>
      </c>
      <c r="V331" s="1">
        <v>50</v>
      </c>
      <c r="W331" s="1">
        <v>50</v>
      </c>
      <c r="X331" s="1">
        <v>0</v>
      </c>
      <c r="Y331" s="1">
        <v>0</v>
      </c>
      <c r="Z331" s="1">
        <v>603.127685546875</v>
      </c>
      <c r="AA331" s="1">
        <v>908.05029296875</v>
      </c>
      <c r="AB331" s="1">
        <v>785.94873046875</v>
      </c>
      <c r="AC331">
        <v>-9999</v>
      </c>
      <c r="AD331">
        <f>CQ331/AA331</f>
        <v>0.33579925008885902</v>
      </c>
      <c r="AE331">
        <f>(AA331-AB331)/AA331</f>
        <v>0.13446563857251248</v>
      </c>
      <c r="AF331" s="1">
        <v>-1</v>
      </c>
      <c r="AG331" s="1">
        <v>0.87</v>
      </c>
      <c r="AH331" s="1">
        <v>0.92</v>
      </c>
      <c r="AI331" s="1">
        <v>10.00818920135498</v>
      </c>
      <c r="AJ331">
        <f>(AI331*AH331+(100-AI331)*AG331)/100</f>
        <v>0.87500409460067741</v>
      </c>
      <c r="AK331">
        <f>(S331-AF331)/CP331</f>
        <v>2.797845719246927E-3</v>
      </c>
      <c r="AL331">
        <f>(AA331-AB331)/(AA331-Z331)</f>
        <v>0.40043460054461183</v>
      </c>
      <c r="AM331">
        <f>(Y331-AA331)/(Y331-Z331)</f>
        <v>1.5055689114078588</v>
      </c>
      <c r="AN331">
        <f>(Y331-AA331)/AA331</f>
        <v>-1</v>
      </c>
      <c r="AO331" s="1">
        <v>2001.433349609375</v>
      </c>
      <c r="AP331" s="1">
        <v>0.5</v>
      </c>
      <c r="AQ331">
        <f>AE331*AP331*AJ331*AO331</f>
        <v>117.74230684698573</v>
      </c>
      <c r="AR331">
        <f>BV331*1000</f>
        <v>1.3912757498186883</v>
      </c>
      <c r="AS331">
        <f>(CA331-CG331)</f>
        <v>2.085172985958371</v>
      </c>
      <c r="AT331">
        <f>(AZ331+BZ331*R331)</f>
        <v>26.025299072265625</v>
      </c>
      <c r="AU331" s="1">
        <v>1.8733333000000001</v>
      </c>
      <c r="AV331">
        <f>(AU331*BO331+BP331)</f>
        <v>4.8165109291384223</v>
      </c>
      <c r="AW331" s="1">
        <v>1</v>
      </c>
      <c r="AX331">
        <f>AV331*(AW331+1)*(AW331+1)/(AW331*AW331+1)</f>
        <v>9.6330218582768445</v>
      </c>
      <c r="AY331" s="1">
        <v>20.459522247314453</v>
      </c>
      <c r="AZ331" s="1">
        <v>26.025299072265625</v>
      </c>
      <c r="BA331" s="1">
        <v>19.142967224121094</v>
      </c>
      <c r="BB331" s="1">
        <v>250.12516784667969</v>
      </c>
      <c r="BC331" s="1">
        <v>247.47642517089844</v>
      </c>
      <c r="BD331" s="1">
        <v>14.74241828918457</v>
      </c>
      <c r="BE331" s="1">
        <v>15.597176551818848</v>
      </c>
      <c r="BF331" s="1">
        <v>50.667091369628906</v>
      </c>
      <c r="BG331" s="1">
        <v>53.604743957519531</v>
      </c>
      <c r="BH331" s="1">
        <v>300.1634521484375</v>
      </c>
      <c r="BI331" s="1">
        <v>2001.433349609375</v>
      </c>
      <c r="BJ331" s="1">
        <v>141.15834045410156</v>
      </c>
      <c r="BK331" s="1">
        <v>82.97271728515625</v>
      </c>
      <c r="BL331" s="1">
        <v>-1.4911913871765137</v>
      </c>
      <c r="BM331" s="1">
        <v>6.961485743522644E-2</v>
      </c>
      <c r="BN331" s="1">
        <v>1</v>
      </c>
      <c r="BO331" s="1">
        <v>-1.355140209197998</v>
      </c>
      <c r="BP331" s="1">
        <v>7.355140209197998</v>
      </c>
      <c r="BQ331" s="1">
        <v>1</v>
      </c>
      <c r="BR331" s="1">
        <v>0</v>
      </c>
      <c r="BS331" s="1">
        <v>0.15999999642372131</v>
      </c>
      <c r="BT331" s="1">
        <v>111115</v>
      </c>
      <c r="BU331">
        <f>BH331*0.000001/(AU331*0.0001)</f>
        <v>1.6022960364204142</v>
      </c>
      <c r="BV331">
        <f>(BE331-BD331)/(1000-BE331)*BU331</f>
        <v>1.3912757498186882E-3</v>
      </c>
      <c r="BW331">
        <f>(AZ331+273.15)</f>
        <v>299.1752990722656</v>
      </c>
      <c r="BX331">
        <f>(AY331+273.15)</f>
        <v>293.60952224731443</v>
      </c>
      <c r="BY331">
        <f>(BI331*BQ331+BJ331*BR331)*BS331</f>
        <v>320.22932877981657</v>
      </c>
      <c r="BZ331">
        <f>((BY331+0.00000010773*(BX331^4-BW331^4))-BV331*44100)/(AV331*51.4+0.00000043092*BW331^3)</f>
        <v>0.75806214197810484</v>
      </c>
      <c r="CA331">
        <f>0.61365*EXP(17.502*AT331/(240.97+AT331))</f>
        <v>3.3793131064391044</v>
      </c>
      <c r="CB331">
        <f>CA331*1000/BK331</f>
        <v>40.728003336630039</v>
      </c>
      <c r="CC331">
        <f>(CB331-BE331)</f>
        <v>25.130826784811191</v>
      </c>
      <c r="CD331">
        <f>IF(R331,AZ331,(AY331+AZ331)/2)</f>
        <v>23.242410659790039</v>
      </c>
      <c r="CE331">
        <f>0.61365*EXP(17.502*CD331/(240.97+CD331))</f>
        <v>2.8613595272913743</v>
      </c>
      <c r="CF331">
        <f>IF(CC331&lt;&gt;0,(1000-(CB331+BE331)/2)/CC331*BV331,0)</f>
        <v>5.3802202090477674E-2</v>
      </c>
      <c r="CG331">
        <f>BE331*BK331/1000</f>
        <v>1.2941401204807335</v>
      </c>
      <c r="CH331">
        <f>(CE331-CG331)</f>
        <v>1.5672194068106409</v>
      </c>
      <c r="CI331">
        <f>1/(1.6/T331+1.37/AX331)</f>
        <v>3.3653395616291243E-2</v>
      </c>
      <c r="CJ331">
        <f>U331*BK331*0.001</f>
        <v>10.281916068189222</v>
      </c>
      <c r="CK331">
        <f>U331/BC331</f>
        <v>0.50073149364524883</v>
      </c>
      <c r="CL331">
        <f>(1-BV331*BK331/CA331/T331)*100</f>
        <v>36.862463797677549</v>
      </c>
      <c r="CM331">
        <f>(BC331-S331/(AX331/1.35))</f>
        <v>246.92990106880114</v>
      </c>
      <c r="CN331">
        <f>S331*CL331/100/CM331</f>
        <v>5.8216859432975929E-3</v>
      </c>
      <c r="CO331">
        <f>(Y331-X331)</f>
        <v>0</v>
      </c>
      <c r="CP331">
        <f>BI331*AJ331</f>
        <v>1751.2623759785522</v>
      </c>
      <c r="CQ331">
        <f>(AA331-Z331)</f>
        <v>304.922607421875</v>
      </c>
      <c r="CR331">
        <f>(AA331-AB331)/(AA331-X331)</f>
        <v>0.13446563857251248</v>
      </c>
      <c r="CS331">
        <v>-9999</v>
      </c>
    </row>
    <row r="332" spans="1:97" x14ac:dyDescent="0.2">
      <c r="A332" t="s">
        <v>125</v>
      </c>
      <c r="B332" t="s">
        <v>127</v>
      </c>
      <c r="C332" t="s">
        <v>224</v>
      </c>
      <c r="D332">
        <v>2</v>
      </c>
      <c r="E332">
        <v>15</v>
      </c>
      <c r="F332" t="s">
        <v>187</v>
      </c>
      <c r="G332" t="s">
        <v>135</v>
      </c>
      <c r="H332" t="s">
        <v>431</v>
      </c>
      <c r="I332">
        <v>4</v>
      </c>
      <c r="J332" s="8">
        <v>20130622</v>
      </c>
      <c r="K332" t="s">
        <v>160</v>
      </c>
      <c r="L332" t="s">
        <v>140</v>
      </c>
      <c r="M332" t="s">
        <v>143</v>
      </c>
      <c r="N332">
        <v>0</v>
      </c>
      <c r="O332" s="1">
        <v>52</v>
      </c>
      <c r="P332" s="1" t="s">
        <v>452</v>
      </c>
      <c r="Q332" s="1">
        <v>16623.499999207444</v>
      </c>
      <c r="R332" s="1">
        <v>0</v>
      </c>
      <c r="S332">
        <f>(BB332-BC332*(1000-BD332)/(1000-BE332))*BU332</f>
        <v>0.62175463903125705</v>
      </c>
      <c r="T332">
        <f>IF(CF332&lt;&gt;0,1/(1/CF332-1/AX332),0)</f>
        <v>5.3697341937572869E-2</v>
      </c>
      <c r="U332">
        <f>((CI332-BV332/2)*BC332-S332)/(CI332+BV332/2)</f>
        <v>77.552941667120834</v>
      </c>
      <c r="V332" s="1">
        <v>51</v>
      </c>
      <c r="W332" s="1">
        <v>51</v>
      </c>
      <c r="X332" s="1">
        <v>0</v>
      </c>
      <c r="Y332" s="1">
        <v>0</v>
      </c>
      <c r="Z332" s="1">
        <v>609.422119140625</v>
      </c>
      <c r="AA332" s="1">
        <v>887.86785888671875</v>
      </c>
      <c r="AB332" s="1">
        <v>780.05194091796875</v>
      </c>
      <c r="AC332">
        <v>-9999</v>
      </c>
      <c r="AD332">
        <f>CQ332/AA332</f>
        <v>0.31361169002697287</v>
      </c>
      <c r="AE332">
        <f>(AA332-AB332)/AA332</f>
        <v>0.1214323920948534</v>
      </c>
      <c r="AF332" s="1">
        <v>-1</v>
      </c>
      <c r="AG332" s="1">
        <v>0.87</v>
      </c>
      <c r="AH332" s="1">
        <v>0.92</v>
      </c>
      <c r="AI332" s="1">
        <v>10.00818920135498</v>
      </c>
      <c r="AJ332">
        <f>(AI332*AH332+(100-AI332)*AG332)/100</f>
        <v>0.87500409460067741</v>
      </c>
      <c r="AK332">
        <f>(S332-AF332)/CP332</f>
        <v>9.2576570170444872E-4</v>
      </c>
      <c r="AL332">
        <f>(AA332-AB332)/(AA332-Z332)</f>
        <v>0.38720620422156243</v>
      </c>
      <c r="AM332">
        <f>(Y332-AA332)/(Y332-Z332)</f>
        <v>1.4569012692528183</v>
      </c>
      <c r="AN332">
        <f>(Y332-AA332)/AA332</f>
        <v>-1</v>
      </c>
      <c r="AO332" s="1">
        <v>2002.045654296875</v>
      </c>
      <c r="AP332" s="1">
        <v>0.5</v>
      </c>
      <c r="AQ332">
        <f>AE332*AP332*AJ332*AO332</f>
        <v>106.36251961263639</v>
      </c>
      <c r="AR332">
        <f>BV332*1000</f>
        <v>1.3820268058769614</v>
      </c>
      <c r="AS332">
        <f>(CA332-CG332)</f>
        <v>2.0869808950068913</v>
      </c>
      <c r="AT332">
        <f>(AZ332+BZ332*R332)</f>
        <v>26.005851745605469</v>
      </c>
      <c r="AU332" s="1">
        <v>1.8733333000000001</v>
      </c>
      <c r="AV332">
        <f>(AU332*BO332+BP332)</f>
        <v>4.8165109291384223</v>
      </c>
      <c r="AW332" s="1">
        <v>1</v>
      </c>
      <c r="AX332">
        <f>AV332*(AW332+1)*(AW332+1)/(AW332*AW332+1)</f>
        <v>9.6330218582768445</v>
      </c>
      <c r="AY332" s="1">
        <v>20.448028564453125</v>
      </c>
      <c r="AZ332" s="1">
        <v>26.005851745605469</v>
      </c>
      <c r="BA332" s="1">
        <v>19.144695281982422</v>
      </c>
      <c r="BB332" s="1">
        <v>100.31159973144531</v>
      </c>
      <c r="BC332" s="1">
        <v>99.837440490722656</v>
      </c>
      <c r="BD332" s="1">
        <v>14.67989444732666</v>
      </c>
      <c r="BE332" s="1">
        <v>15.529041290283203</v>
      </c>
      <c r="BF332" s="1">
        <v>50.486404418945312</v>
      </c>
      <c r="BG332" s="1">
        <v>53.406749725341797</v>
      </c>
      <c r="BH332" s="1">
        <v>300.1591796875</v>
      </c>
      <c r="BI332" s="1">
        <v>2002.045654296875</v>
      </c>
      <c r="BJ332" s="1">
        <v>140.76376342773438</v>
      </c>
      <c r="BK332" s="1">
        <v>82.970100402832031</v>
      </c>
      <c r="BL332" s="1">
        <v>-1.5456957817077637</v>
      </c>
      <c r="BM332" s="1">
        <v>6.8524807691574097E-2</v>
      </c>
      <c r="BN332" s="1">
        <v>1</v>
      </c>
      <c r="BO332" s="1">
        <v>-1.355140209197998</v>
      </c>
      <c r="BP332" s="1">
        <v>7.355140209197998</v>
      </c>
      <c r="BQ332" s="1">
        <v>1</v>
      </c>
      <c r="BR332" s="1">
        <v>0</v>
      </c>
      <c r="BS332" s="1">
        <v>0.15999999642372131</v>
      </c>
      <c r="BT332" s="1">
        <v>111115</v>
      </c>
      <c r="BU332">
        <f>BH332*0.000001/(AU332*0.0001)</f>
        <v>1.6022732296890254</v>
      </c>
      <c r="BV332">
        <f>(BE332-BD332)/(1000-BE332)*BU332</f>
        <v>1.3820268058769613E-3</v>
      </c>
      <c r="BW332">
        <f>(AZ332+273.15)</f>
        <v>299.15585174560545</v>
      </c>
      <c r="BX332">
        <f>(AY332+273.15)</f>
        <v>293.5980285644531</v>
      </c>
      <c r="BY332">
        <f>(BI332*BQ332+BJ332*BR332)*BS332</f>
        <v>320.3272975276268</v>
      </c>
      <c r="BZ332">
        <f>((BY332+0.00000010773*(BX332^4-BW332^4))-BV332*44100)/(AV332*51.4+0.00000043092*BW332^3)</f>
        <v>0.76040320288471175</v>
      </c>
      <c r="CA332">
        <f>0.61365*EXP(17.502*AT332/(240.97+AT332))</f>
        <v>3.3754270100214128</v>
      </c>
      <c r="CB332">
        <f>CA332*1000/BK332</f>
        <v>40.682450589226946</v>
      </c>
      <c r="CC332">
        <f>(CB332-BE332)</f>
        <v>25.153409298943743</v>
      </c>
      <c r="CD332">
        <f>IF(R332,AZ332,(AY332+AZ332)/2)</f>
        <v>23.226940155029297</v>
      </c>
      <c r="CE332">
        <f>0.61365*EXP(17.502*CD332/(240.97+CD332))</f>
        <v>2.8586862523878636</v>
      </c>
      <c r="CF332">
        <f>IF(CC332&lt;&gt;0,(1000-(CB332+BE332)/2)/CC332*BV332,0)</f>
        <v>5.3399676188048834E-2</v>
      </c>
      <c r="CG332">
        <f>BE332*BK332/1000</f>
        <v>1.2884461150145217</v>
      </c>
      <c r="CH332">
        <f>(CE332-CG332)</f>
        <v>1.5702401373733419</v>
      </c>
      <c r="CI332">
        <f>1/(1.6/T332+1.37/AX332)</f>
        <v>3.340141398497018E-2</v>
      </c>
      <c r="CJ332">
        <f>U332*BK332*0.001</f>
        <v>6.4345753566559916</v>
      </c>
      <c r="CK332">
        <f>U332/BC332</f>
        <v>0.77679216620469549</v>
      </c>
      <c r="CL332">
        <f>(1-BV332*BK332/CA332/T332)*100</f>
        <v>36.736010903495099</v>
      </c>
      <c r="CM332">
        <f>(BC332-S332/(AX332/1.35))</f>
        <v>99.750305967927929</v>
      </c>
      <c r="CN332">
        <f>S332*CL332/100/CM332</f>
        <v>2.2897960038433134E-3</v>
      </c>
      <c r="CO332">
        <f>(Y332-X332)</f>
        <v>0</v>
      </c>
      <c r="CP332">
        <f>BI332*AJ332</f>
        <v>1751.7981450872578</v>
      </c>
      <c r="CQ332">
        <f>(AA332-Z332)</f>
        <v>278.44573974609375</v>
      </c>
      <c r="CR332">
        <f>(AA332-AB332)/(AA332-X332)</f>
        <v>0.1214323920948534</v>
      </c>
      <c r="CS332">
        <v>-9999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University of Illinois at Urbana - Champaign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Serbin</dc:creator>
  <cp:lastModifiedBy>Microsoft Office User</cp:lastModifiedBy>
  <dcterms:created xsi:type="dcterms:W3CDTF">2013-06-22T15:56:56Z</dcterms:created>
  <dcterms:modified xsi:type="dcterms:W3CDTF">2022-09-26T19:10:50Z</dcterms:modified>
</cp:coreProperties>
</file>