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rives\Google Drive UP\FEUP\5DPO\2024_25\Hardware in the Loop - Omni\"/>
    </mc:Choice>
  </mc:AlternateContent>
  <xr:revisionPtr revIDLastSave="0" documentId="13_ncr:1_{4516DD98-71DE-4F4F-AB72-6A4BA8CA1911}" xr6:coauthVersionLast="47" xr6:coauthVersionMax="47" xr10:uidLastSave="{00000000-0000-0000-0000-000000000000}"/>
  <bookViews>
    <workbookView xWindow="24885" yWindow="795" windowWidth="26715" windowHeight="20085" xr2:uid="{1C3211C7-0748-4DBB-ABCD-560D68A8C7D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7" i="1"/>
  <c r="P18" i="1"/>
  <c r="P19" i="1"/>
  <c r="P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1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4" i="1"/>
  <c r="J18" i="1"/>
  <c r="J1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4" i="1"/>
  <c r="I20" i="1"/>
  <c r="I21" i="1"/>
  <c r="I22" i="1"/>
  <c r="I23" i="1"/>
  <c r="I24" i="1"/>
  <c r="I25" i="1"/>
  <c r="I26" i="1"/>
  <c r="I11" i="1"/>
  <c r="I12" i="1"/>
  <c r="I13" i="1"/>
  <c r="I14" i="1"/>
  <c r="I15" i="1"/>
  <c r="I16" i="1"/>
  <c r="I17" i="1"/>
  <c r="I18" i="1"/>
  <c r="I19" i="1"/>
  <c r="I10" i="1"/>
  <c r="M5" i="1"/>
  <c r="M4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6" i="1"/>
</calcChain>
</file>

<file path=xl/sharedStrings.xml><?xml version="1.0" encoding="utf-8"?>
<sst xmlns="http://schemas.openxmlformats.org/spreadsheetml/2006/main" count="7" uniqueCount="7">
  <si>
    <t>Val_Right</t>
  </si>
  <si>
    <t>Val_Left</t>
  </si>
  <si>
    <t>Robot_X</t>
  </si>
  <si>
    <t>Delta_x</t>
  </si>
  <si>
    <t>Eq_Left</t>
  </si>
  <si>
    <t>Eq_Right</t>
  </si>
  <si>
    <t>Média L_R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</si>
</sst>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5864804919471127E-2"/>
          <c:y val="0.15671460637650653"/>
          <c:w val="0.8761550743657042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286285601601564E-2"/>
                  <c:y val="0.12260218545900327"/>
                </c:manualLayout>
              </c:layout>
              <c:numFmt formatCode="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Folha1!$I$10:$I$26</c:f>
              <c:numCache>
                <c:formatCode>General</c:formatCode>
                <c:ptCount val="17"/>
                <c:pt idx="0">
                  <c:v>-16</c:v>
                </c:pt>
                <c:pt idx="1">
                  <c:v>-12</c:v>
                </c:pt>
                <c:pt idx="2">
                  <c:v>-12</c:v>
                </c:pt>
                <c:pt idx="3">
                  <c:v>-8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16</c:v>
                </c:pt>
                <c:pt idx="11">
                  <c:v>20</c:v>
                </c:pt>
                <c:pt idx="12">
                  <c:v>20</c:v>
                </c:pt>
                <c:pt idx="13">
                  <c:v>24</c:v>
                </c:pt>
                <c:pt idx="14">
                  <c:v>32</c:v>
                </c:pt>
                <c:pt idx="15">
                  <c:v>36</c:v>
                </c:pt>
                <c:pt idx="16">
                  <c:v>40</c:v>
                </c:pt>
              </c:numCache>
            </c:numRef>
          </c:xVal>
          <c:yVal>
            <c:numRef>
              <c:f>Folha1!$M$10:$M$26</c:f>
              <c:numCache>
                <c:formatCode>General</c:formatCode>
                <c:ptCount val="17"/>
                <c:pt idx="0">
                  <c:v>1.4000000000000012E-2</c:v>
                </c:pt>
                <c:pt idx="1">
                  <c:v>8.0000000000000071E-3</c:v>
                </c:pt>
                <c:pt idx="2">
                  <c:v>5.0000000000000044E-3</c:v>
                </c:pt>
                <c:pt idx="3">
                  <c:v>2.0000000000000018E-3</c:v>
                </c:pt>
                <c:pt idx="4">
                  <c:v>0</c:v>
                </c:pt>
                <c:pt idx="5">
                  <c:v>-1.0000000000000009E-3</c:v>
                </c:pt>
                <c:pt idx="6">
                  <c:v>-2.0000000000000018E-3</c:v>
                </c:pt>
                <c:pt idx="7">
                  <c:v>-1.0000000000000009E-2</c:v>
                </c:pt>
                <c:pt idx="8">
                  <c:v>-1.2000000000000011E-2</c:v>
                </c:pt>
                <c:pt idx="9">
                  <c:v>-1.5000000000000013E-2</c:v>
                </c:pt>
                <c:pt idx="10">
                  <c:v>-1.6000000000000014E-2</c:v>
                </c:pt>
                <c:pt idx="11">
                  <c:v>-1.8000000000000016E-2</c:v>
                </c:pt>
                <c:pt idx="12">
                  <c:v>-2.0000000000000018E-2</c:v>
                </c:pt>
                <c:pt idx="13">
                  <c:v>-2.9000000000000026E-2</c:v>
                </c:pt>
                <c:pt idx="14">
                  <c:v>-3.400000000000003E-2</c:v>
                </c:pt>
                <c:pt idx="15">
                  <c:v>-3.6000000000000032E-2</c:v>
                </c:pt>
                <c:pt idx="16">
                  <c:v>-4.7000000000000042E-2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4-470D-80EB-82EB3AF0B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281871"/>
        <c:axId val="174415439"/>
      </c:scatterChart>
      <c:valAx>
        <c:axId val="149628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4415439"/>
        <c:crosses val="autoZero"/>
        <c:crossBetween val="midCat"/>
      </c:valAx>
      <c:valAx>
        <c:axId val="1744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628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471707540674414"/>
                  <c:y val="-2.7661542059220575E-3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Folha1!$J$4:$J$19</c:f>
              <c:numCache>
                <c:formatCode>General</c:formatCode>
                <c:ptCount val="16"/>
                <c:pt idx="0">
                  <c:v>-40</c:v>
                </c:pt>
                <c:pt idx="1">
                  <c:v>-36</c:v>
                </c:pt>
                <c:pt idx="2">
                  <c:v>-32</c:v>
                </c:pt>
                <c:pt idx="3">
                  <c:v>-24</c:v>
                </c:pt>
                <c:pt idx="4">
                  <c:v>-20</c:v>
                </c:pt>
                <c:pt idx="5">
                  <c:v>-20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-4</c:v>
                </c:pt>
                <c:pt idx="10">
                  <c:v>0</c:v>
                </c:pt>
                <c:pt idx="11">
                  <c:v>8</c:v>
                </c:pt>
                <c:pt idx="12">
                  <c:v>8</c:v>
                </c:pt>
                <c:pt idx="13">
                  <c:v>12</c:v>
                </c:pt>
                <c:pt idx="14">
                  <c:v>12</c:v>
                </c:pt>
                <c:pt idx="15">
                  <c:v>16</c:v>
                </c:pt>
              </c:numCache>
            </c:numRef>
          </c:xVal>
          <c:yVal>
            <c:numRef>
              <c:f>Folha1!$M$4:$M$19</c:f>
              <c:numCache>
                <c:formatCode>General</c:formatCode>
                <c:ptCount val="16"/>
                <c:pt idx="0">
                  <c:v>4.599999999999993E-2</c:v>
                </c:pt>
                <c:pt idx="1">
                  <c:v>4.1999999999999926E-2</c:v>
                </c:pt>
                <c:pt idx="2">
                  <c:v>3.2000000000000028E-2</c:v>
                </c:pt>
                <c:pt idx="3">
                  <c:v>2.9000000000000026E-2</c:v>
                </c:pt>
                <c:pt idx="4">
                  <c:v>2.5000000000000022E-2</c:v>
                </c:pt>
                <c:pt idx="5">
                  <c:v>1.6000000000000014E-2</c:v>
                </c:pt>
                <c:pt idx="6">
                  <c:v>1.4000000000000012E-2</c:v>
                </c:pt>
                <c:pt idx="7">
                  <c:v>8.0000000000000071E-3</c:v>
                </c:pt>
                <c:pt idx="8">
                  <c:v>5.0000000000000044E-3</c:v>
                </c:pt>
                <c:pt idx="9">
                  <c:v>2.0000000000000018E-3</c:v>
                </c:pt>
                <c:pt idx="10">
                  <c:v>0</c:v>
                </c:pt>
                <c:pt idx="11">
                  <c:v>-1.0000000000000009E-3</c:v>
                </c:pt>
                <c:pt idx="12">
                  <c:v>-2.0000000000000018E-3</c:v>
                </c:pt>
                <c:pt idx="13">
                  <c:v>-1.0000000000000009E-2</c:v>
                </c:pt>
                <c:pt idx="14">
                  <c:v>-1.2000000000000011E-2</c:v>
                </c:pt>
                <c:pt idx="15">
                  <c:v>-1.5000000000000013E-2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A-4363-B31D-7D27C688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376639"/>
        <c:axId val="1585362719"/>
      </c:scatterChart>
      <c:valAx>
        <c:axId val="158537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5362719"/>
        <c:crosses val="autoZero"/>
        <c:crossBetween val="midCat"/>
      </c:valAx>
      <c:valAx>
        <c:axId val="15853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537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485164</xdr:colOff>
      <xdr:row>1</xdr:row>
      <xdr:rowOff>43181</xdr:rowOff>
    </xdr:from>
    <xdr:to>
      <xdr:col>27</xdr:col>
      <xdr:colOff>75023</xdr:colOff>
      <xdr:row>16</xdr:row>
      <xdr:rowOff>130007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4041DC-6990-57B8-C62D-23F62FDDD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462334</xdr:colOff>
      <xdr:row>17</xdr:row>
      <xdr:rowOff>1012</xdr:rowOff>
    </xdr:from>
    <xdr:to>
      <xdr:col>27</xdr:col>
      <xdr:colOff>102015</xdr:colOff>
      <xdr:row>31</xdr:row>
      <xdr:rowOff>155701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2BDBB8-64FA-D30F-9BF5-374CA97D0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0A268-B2C1-4293-9C2B-3DD471E949C7}">
  <dimension ref="A2:P27"/>
  <sheetViews>
    <sheetView tabSelected="1" zoomScale="145" zoomScaleNormal="145" workbookViewId="0">
      <selection activeCell="N17" sqref="N17"/>
    </sheetView>
  </sheetViews>
  <sheetFormatPr defaultColWidth="8.85546875" defaultRowHeight="15" x14ac:dyDescent="0.25"/>
  <sheetData>
    <row r="2" spans="1:16" x14ac:dyDescent="0.25">
      <c r="G2" t="s">
        <v>1</v>
      </c>
      <c r="H2" t="s">
        <v>0</v>
      </c>
      <c r="L2" t="s">
        <v>2</v>
      </c>
      <c r="M2" t="s">
        <v>3</v>
      </c>
      <c r="N2" t="s">
        <v>4</v>
      </c>
      <c r="O2" t="s">
        <v>5</v>
      </c>
      <c r="P2" t="s">
        <v>6</v>
      </c>
    </row>
    <row r="3" spans="1:16" x14ac:dyDescent="0.25">
      <c r="A3">
        <v>341</v>
      </c>
      <c r="G3">
        <v>999</v>
      </c>
      <c r="H3">
        <v>9999</v>
      </c>
    </row>
    <row r="4" spans="1:16" x14ac:dyDescent="0.25">
      <c r="A4">
        <v>682</v>
      </c>
      <c r="G4">
        <v>999</v>
      </c>
      <c r="H4">
        <v>-28</v>
      </c>
      <c r="J4">
        <f>H4-12</f>
        <v>-40</v>
      </c>
      <c r="L4">
        <v>-0.67800000000000005</v>
      </c>
      <c r="M4">
        <f>L4-L$14</f>
        <v>4.599999999999993E-2</v>
      </c>
      <c r="O4">
        <f>-0.001026*J4+0.001696</f>
        <v>4.2736000000000003E-2</v>
      </c>
    </row>
    <row r="5" spans="1:16" x14ac:dyDescent="0.25">
      <c r="A5">
        <v>1023</v>
      </c>
      <c r="G5">
        <v>999</v>
      </c>
      <c r="H5">
        <v>-24</v>
      </c>
      <c r="J5">
        <f t="shared" ref="J5:J19" si="0">H5-12</f>
        <v>-36</v>
      </c>
      <c r="L5">
        <v>-0.68200000000000005</v>
      </c>
      <c r="M5">
        <f t="shared" ref="M5:M26" si="1">L5-L$14</f>
        <v>4.1999999999999926E-2</v>
      </c>
      <c r="O5">
        <f t="shared" ref="O5:O19" si="2">-0.001026*J5+0.001696</f>
        <v>3.8632E-2</v>
      </c>
    </row>
    <row r="6" spans="1:16" x14ac:dyDescent="0.25">
      <c r="A6">
        <v>1023</v>
      </c>
      <c r="B6">
        <v>341</v>
      </c>
      <c r="G6">
        <v>999</v>
      </c>
      <c r="H6">
        <v>-20</v>
      </c>
      <c r="J6">
        <f t="shared" si="0"/>
        <v>-32</v>
      </c>
      <c r="L6">
        <v>-0.69199999999999995</v>
      </c>
      <c r="M6">
        <f>L6-L$14</f>
        <v>3.2000000000000028E-2</v>
      </c>
      <c r="O6">
        <f t="shared" si="2"/>
        <v>3.4528000000000003E-2</v>
      </c>
    </row>
    <row r="7" spans="1:16" x14ac:dyDescent="0.25">
      <c r="A7">
        <v>1023</v>
      </c>
      <c r="B7">
        <v>682</v>
      </c>
      <c r="G7">
        <v>999</v>
      </c>
      <c r="H7">
        <v>-12</v>
      </c>
      <c r="J7">
        <f t="shared" si="0"/>
        <v>-24</v>
      </c>
      <c r="L7">
        <v>-0.69499999999999995</v>
      </c>
      <c r="M7">
        <f t="shared" si="1"/>
        <v>2.9000000000000026E-2</v>
      </c>
      <c r="O7">
        <f t="shared" si="2"/>
        <v>2.632E-2</v>
      </c>
    </row>
    <row r="8" spans="1:16" x14ac:dyDescent="0.25">
      <c r="A8">
        <v>1023</v>
      </c>
      <c r="B8">
        <v>1023</v>
      </c>
      <c r="G8">
        <v>999</v>
      </c>
      <c r="H8">
        <v>-8</v>
      </c>
      <c r="J8">
        <f t="shared" si="0"/>
        <v>-20</v>
      </c>
      <c r="L8">
        <v>-0.69899999999999995</v>
      </c>
      <c r="M8">
        <f t="shared" si="1"/>
        <v>2.5000000000000022E-2</v>
      </c>
      <c r="O8">
        <f t="shared" si="2"/>
        <v>2.2216E-2</v>
      </c>
    </row>
    <row r="9" spans="1:16" x14ac:dyDescent="0.25">
      <c r="A9">
        <v>682</v>
      </c>
      <c r="B9">
        <v>1023</v>
      </c>
      <c r="G9">
        <v>999</v>
      </c>
      <c r="H9">
        <v>-8</v>
      </c>
      <c r="J9">
        <f t="shared" si="0"/>
        <v>-20</v>
      </c>
      <c r="L9">
        <v>-0.70799999999999996</v>
      </c>
      <c r="M9">
        <f t="shared" si="1"/>
        <v>1.6000000000000014E-2</v>
      </c>
      <c r="O9">
        <f t="shared" si="2"/>
        <v>2.2216E-2</v>
      </c>
    </row>
    <row r="10" spans="1:16" x14ac:dyDescent="0.25">
      <c r="A10">
        <v>341</v>
      </c>
      <c r="B10">
        <v>1023</v>
      </c>
      <c r="C10">
        <v>341</v>
      </c>
      <c r="G10">
        <v>-28</v>
      </c>
      <c r="H10">
        <v>-4</v>
      </c>
      <c r="I10">
        <f>G10+12</f>
        <v>-16</v>
      </c>
      <c r="J10">
        <f t="shared" si="0"/>
        <v>-16</v>
      </c>
      <c r="L10">
        <v>-0.71</v>
      </c>
      <c r="M10">
        <f t="shared" si="1"/>
        <v>1.4000000000000012E-2</v>
      </c>
      <c r="N10">
        <f>-0.0009684*I10-0.002613</f>
        <v>1.2881400000000001E-2</v>
      </c>
      <c r="O10">
        <f t="shared" si="2"/>
        <v>1.8112E-2</v>
      </c>
      <c r="P10">
        <f>AVERAGE(N10:O10)</f>
        <v>1.54967E-2</v>
      </c>
    </row>
    <row r="11" spans="1:16" x14ac:dyDescent="0.25">
      <c r="B11">
        <v>1023</v>
      </c>
      <c r="C11">
        <v>682</v>
      </c>
      <c r="G11">
        <v>-24</v>
      </c>
      <c r="H11">
        <v>4</v>
      </c>
      <c r="I11">
        <f t="shared" ref="I11:I26" si="3">G11+12</f>
        <v>-12</v>
      </c>
      <c r="J11">
        <f t="shared" si="0"/>
        <v>-8</v>
      </c>
      <c r="L11">
        <v>-0.71599999999999997</v>
      </c>
      <c r="M11">
        <f t="shared" si="1"/>
        <v>8.0000000000000071E-3</v>
      </c>
      <c r="N11">
        <f t="shared" ref="N11:N26" si="4">-0.0009684*I11-0.002613</f>
        <v>9.0077999999999998E-3</v>
      </c>
      <c r="O11">
        <f t="shared" si="2"/>
        <v>9.9039999999999996E-3</v>
      </c>
      <c r="P11">
        <f t="shared" ref="P11:P19" si="5">AVERAGE(N11:O11)</f>
        <v>9.4558999999999997E-3</v>
      </c>
    </row>
    <row r="12" spans="1:16" x14ac:dyDescent="0.25">
      <c r="B12">
        <v>1023</v>
      </c>
      <c r="C12">
        <v>1023</v>
      </c>
      <c r="G12">
        <v>-24</v>
      </c>
      <c r="H12">
        <v>8</v>
      </c>
      <c r="I12">
        <f t="shared" si="3"/>
        <v>-12</v>
      </c>
      <c r="J12">
        <f t="shared" si="0"/>
        <v>-4</v>
      </c>
      <c r="L12">
        <v>-0.71899999999999997</v>
      </c>
      <c r="M12">
        <f t="shared" si="1"/>
        <v>5.0000000000000044E-3</v>
      </c>
      <c r="N12">
        <f t="shared" si="4"/>
        <v>9.0077999999999998E-3</v>
      </c>
      <c r="O12">
        <f t="shared" si="2"/>
        <v>5.7999999999999996E-3</v>
      </c>
      <c r="P12">
        <f t="shared" si="5"/>
        <v>7.4038999999999997E-3</v>
      </c>
    </row>
    <row r="13" spans="1:16" x14ac:dyDescent="0.25">
      <c r="B13">
        <v>682</v>
      </c>
      <c r="C13">
        <v>1023</v>
      </c>
      <c r="G13">
        <v>-20</v>
      </c>
      <c r="H13">
        <v>8</v>
      </c>
      <c r="I13">
        <f t="shared" si="3"/>
        <v>-8</v>
      </c>
      <c r="J13">
        <f t="shared" si="0"/>
        <v>-4</v>
      </c>
      <c r="L13">
        <v>-0.72199999999999998</v>
      </c>
      <c r="M13">
        <f t="shared" si="1"/>
        <v>2.0000000000000018E-3</v>
      </c>
      <c r="N13">
        <f t="shared" si="4"/>
        <v>5.1342000000000002E-3</v>
      </c>
      <c r="O13">
        <f t="shared" si="2"/>
        <v>5.7999999999999996E-3</v>
      </c>
      <c r="P13">
        <f t="shared" si="5"/>
        <v>5.4670999999999999E-3</v>
      </c>
    </row>
    <row r="14" spans="1:16" x14ac:dyDescent="0.25">
      <c r="B14">
        <v>341</v>
      </c>
      <c r="C14">
        <v>1023</v>
      </c>
      <c r="D14">
        <v>341</v>
      </c>
      <c r="G14">
        <v>-12</v>
      </c>
      <c r="H14">
        <v>12</v>
      </c>
      <c r="I14">
        <f t="shared" si="3"/>
        <v>0</v>
      </c>
      <c r="J14">
        <f t="shared" si="0"/>
        <v>0</v>
      </c>
      <c r="L14">
        <v>-0.72399999999999998</v>
      </c>
      <c r="M14">
        <f t="shared" si="1"/>
        <v>0</v>
      </c>
      <c r="N14">
        <f t="shared" si="4"/>
        <v>-2.6129999999999999E-3</v>
      </c>
      <c r="O14">
        <f t="shared" si="2"/>
        <v>1.696E-3</v>
      </c>
      <c r="P14">
        <f t="shared" si="5"/>
        <v>-4.5849999999999992E-4</v>
      </c>
    </row>
    <row r="15" spans="1:16" x14ac:dyDescent="0.25">
      <c r="A15">
        <v>0</v>
      </c>
      <c r="B15">
        <v>341</v>
      </c>
      <c r="C15">
        <v>1023</v>
      </c>
      <c r="D15">
        <v>682</v>
      </c>
      <c r="E15">
        <v>0</v>
      </c>
      <c r="G15">
        <v>-12</v>
      </c>
      <c r="H15">
        <v>20</v>
      </c>
      <c r="I15">
        <f t="shared" si="3"/>
        <v>0</v>
      </c>
      <c r="J15">
        <f t="shared" si="0"/>
        <v>8</v>
      </c>
      <c r="L15">
        <v>-0.72499999999999998</v>
      </c>
      <c r="M15">
        <f t="shared" si="1"/>
        <v>-1.0000000000000009E-3</v>
      </c>
      <c r="N15">
        <f t="shared" si="4"/>
        <v>-2.6129999999999999E-3</v>
      </c>
      <c r="O15">
        <f t="shared" si="2"/>
        <v>-6.5120000000000004E-3</v>
      </c>
      <c r="P15">
        <f t="shared" si="5"/>
        <v>-4.5625000000000006E-3</v>
      </c>
    </row>
    <row r="16" spans="1:16" x14ac:dyDescent="0.25">
      <c r="A16">
        <v>0</v>
      </c>
      <c r="B16">
        <v>0</v>
      </c>
      <c r="C16">
        <v>1023</v>
      </c>
      <c r="D16">
        <v>682</v>
      </c>
      <c r="E16">
        <v>0</v>
      </c>
      <c r="G16">
        <v>-8</v>
      </c>
      <c r="H16">
        <v>20</v>
      </c>
      <c r="I16">
        <f t="shared" si="3"/>
        <v>4</v>
      </c>
      <c r="J16">
        <f t="shared" si="0"/>
        <v>8</v>
      </c>
      <c r="L16">
        <v>-0.72599999999999998</v>
      </c>
      <c r="M16">
        <f t="shared" si="1"/>
        <v>-2.0000000000000018E-3</v>
      </c>
      <c r="N16">
        <f t="shared" si="4"/>
        <v>-6.4866000000000004E-3</v>
      </c>
      <c r="O16">
        <f t="shared" si="2"/>
        <v>-6.5120000000000004E-3</v>
      </c>
      <c r="P16">
        <f t="shared" si="5"/>
        <v>-6.4993000000000004E-3</v>
      </c>
    </row>
    <row r="17" spans="1:16" x14ac:dyDescent="0.25">
      <c r="A17">
        <v>0</v>
      </c>
      <c r="B17">
        <v>0</v>
      </c>
      <c r="C17">
        <v>1023</v>
      </c>
      <c r="D17">
        <v>1023</v>
      </c>
      <c r="E17">
        <v>0</v>
      </c>
      <c r="G17">
        <v>-8</v>
      </c>
      <c r="H17">
        <v>24</v>
      </c>
      <c r="I17">
        <f t="shared" si="3"/>
        <v>4</v>
      </c>
      <c r="J17">
        <f t="shared" si="0"/>
        <v>12</v>
      </c>
      <c r="L17">
        <v>-0.73399999999999999</v>
      </c>
      <c r="M17">
        <f t="shared" si="1"/>
        <v>-1.0000000000000009E-2</v>
      </c>
      <c r="N17">
        <f t="shared" si="4"/>
        <v>-6.4866000000000004E-3</v>
      </c>
      <c r="O17">
        <f t="shared" si="2"/>
        <v>-1.0616E-2</v>
      </c>
      <c r="P17">
        <f t="shared" si="5"/>
        <v>-8.5513000000000013E-3</v>
      </c>
    </row>
    <row r="18" spans="1:16" x14ac:dyDescent="0.25">
      <c r="C18">
        <v>682</v>
      </c>
      <c r="D18">
        <v>1023</v>
      </c>
      <c r="G18">
        <v>-4</v>
      </c>
      <c r="H18">
        <v>24</v>
      </c>
      <c r="I18">
        <f t="shared" si="3"/>
        <v>8</v>
      </c>
      <c r="J18">
        <f>H18-12</f>
        <v>12</v>
      </c>
      <c r="L18">
        <v>-0.73599999999999999</v>
      </c>
      <c r="M18">
        <f t="shared" si="1"/>
        <v>-1.2000000000000011E-2</v>
      </c>
      <c r="N18">
        <f t="shared" si="4"/>
        <v>-1.03602E-2</v>
      </c>
      <c r="O18">
        <f t="shared" si="2"/>
        <v>-1.0616E-2</v>
      </c>
      <c r="P18">
        <f t="shared" si="5"/>
        <v>-1.04881E-2</v>
      </c>
    </row>
    <row r="19" spans="1:16" x14ac:dyDescent="0.25">
      <c r="C19">
        <v>341</v>
      </c>
      <c r="D19">
        <v>1023</v>
      </c>
      <c r="E19">
        <v>341</v>
      </c>
      <c r="G19">
        <v>4</v>
      </c>
      <c r="H19">
        <v>28</v>
      </c>
      <c r="I19">
        <f t="shared" si="3"/>
        <v>16</v>
      </c>
      <c r="J19">
        <f t="shared" si="0"/>
        <v>16</v>
      </c>
      <c r="L19">
        <v>-0.73899999999999999</v>
      </c>
      <c r="M19">
        <f t="shared" si="1"/>
        <v>-1.5000000000000013E-2</v>
      </c>
      <c r="N19">
        <f t="shared" si="4"/>
        <v>-1.8107399999999999E-2</v>
      </c>
      <c r="O19">
        <f t="shared" si="2"/>
        <v>-1.472E-2</v>
      </c>
      <c r="P19">
        <f t="shared" si="5"/>
        <v>-1.64137E-2</v>
      </c>
    </row>
    <row r="20" spans="1:16" x14ac:dyDescent="0.25">
      <c r="C20">
        <v>341</v>
      </c>
      <c r="D20">
        <v>1023</v>
      </c>
      <c r="E20">
        <v>682</v>
      </c>
      <c r="G20">
        <v>4</v>
      </c>
      <c r="H20">
        <v>999</v>
      </c>
      <c r="I20">
        <f>G20+12</f>
        <v>16</v>
      </c>
      <c r="L20">
        <v>-0.74</v>
      </c>
      <c r="M20">
        <f t="shared" si="1"/>
        <v>-1.6000000000000014E-2</v>
      </c>
      <c r="N20">
        <f t="shared" si="4"/>
        <v>-1.8107399999999999E-2</v>
      </c>
    </row>
    <row r="21" spans="1:16" x14ac:dyDescent="0.25">
      <c r="D21">
        <v>1023</v>
      </c>
      <c r="E21">
        <v>682</v>
      </c>
      <c r="G21">
        <v>8</v>
      </c>
      <c r="H21">
        <v>999</v>
      </c>
      <c r="I21">
        <f t="shared" si="3"/>
        <v>20</v>
      </c>
      <c r="L21">
        <v>-0.74199999999999999</v>
      </c>
      <c r="M21">
        <f t="shared" si="1"/>
        <v>-1.8000000000000016E-2</v>
      </c>
      <c r="N21">
        <f t="shared" si="4"/>
        <v>-2.1981000000000001E-2</v>
      </c>
    </row>
    <row r="22" spans="1:16" x14ac:dyDescent="0.25">
      <c r="D22">
        <v>1023</v>
      </c>
      <c r="E22">
        <v>1023</v>
      </c>
      <c r="G22">
        <v>8</v>
      </c>
      <c r="H22">
        <v>999</v>
      </c>
      <c r="I22">
        <f t="shared" si="3"/>
        <v>20</v>
      </c>
      <c r="L22">
        <v>-0.74399999999999999</v>
      </c>
      <c r="M22">
        <f t="shared" si="1"/>
        <v>-2.0000000000000018E-2</v>
      </c>
      <c r="N22">
        <f t="shared" si="4"/>
        <v>-2.1981000000000001E-2</v>
      </c>
    </row>
    <row r="23" spans="1:16" x14ac:dyDescent="0.25">
      <c r="D23">
        <v>682</v>
      </c>
      <c r="E23">
        <v>1023</v>
      </c>
      <c r="G23">
        <v>12</v>
      </c>
      <c r="H23">
        <v>999</v>
      </c>
      <c r="I23">
        <f t="shared" si="3"/>
        <v>24</v>
      </c>
      <c r="L23">
        <v>-0.753</v>
      </c>
      <c r="M23">
        <f t="shared" si="1"/>
        <v>-2.9000000000000026E-2</v>
      </c>
      <c r="N23">
        <f t="shared" si="4"/>
        <v>-2.5854600000000002E-2</v>
      </c>
    </row>
    <row r="24" spans="1:16" x14ac:dyDescent="0.25">
      <c r="D24">
        <v>341</v>
      </c>
      <c r="E24">
        <v>1023</v>
      </c>
      <c r="G24">
        <v>20</v>
      </c>
      <c r="H24">
        <v>999</v>
      </c>
      <c r="I24">
        <f t="shared" si="3"/>
        <v>32</v>
      </c>
      <c r="L24">
        <v>-0.75800000000000001</v>
      </c>
      <c r="M24">
        <f t="shared" si="1"/>
        <v>-3.400000000000003E-2</v>
      </c>
      <c r="N24">
        <f t="shared" si="4"/>
        <v>-3.3601800000000001E-2</v>
      </c>
    </row>
    <row r="25" spans="1:16" x14ac:dyDescent="0.25">
      <c r="E25">
        <v>1023</v>
      </c>
      <c r="G25">
        <v>24</v>
      </c>
      <c r="H25">
        <v>999</v>
      </c>
      <c r="I25">
        <f t="shared" si="3"/>
        <v>36</v>
      </c>
      <c r="L25">
        <v>-0.76</v>
      </c>
      <c r="M25">
        <f t="shared" si="1"/>
        <v>-3.6000000000000032E-2</v>
      </c>
      <c r="N25">
        <f t="shared" si="4"/>
        <v>-3.7475399999999999E-2</v>
      </c>
    </row>
    <row r="26" spans="1:16" x14ac:dyDescent="0.25">
      <c r="E26">
        <v>682</v>
      </c>
      <c r="G26">
        <v>28</v>
      </c>
      <c r="H26">
        <v>999</v>
      </c>
      <c r="I26">
        <f t="shared" si="3"/>
        <v>40</v>
      </c>
      <c r="L26">
        <v>-0.77100000000000002</v>
      </c>
      <c r="M26">
        <f t="shared" si="1"/>
        <v>-4.7000000000000042E-2</v>
      </c>
      <c r="N26">
        <f t="shared" si="4"/>
        <v>-4.1348999999999997E-2</v>
      </c>
    </row>
    <row r="27" spans="1:16" x14ac:dyDescent="0.25">
      <c r="E27">
        <v>341</v>
      </c>
      <c r="G27">
        <v>999</v>
      </c>
      <c r="H27">
        <v>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>FEUP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Paulo Moreira</dc:creator>
  <cp:lastModifiedBy>António Paulo Moreira</cp:lastModifiedBy>
  <dcterms:created xsi:type="dcterms:W3CDTF">2024-10-15T16:48:07Z</dcterms:created>
  <dcterms:modified xsi:type="dcterms:W3CDTF">2025-03-13T17:45:12Z</dcterms:modified>
</cp:coreProperties>
</file>