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SOFT\"/>
    </mc:Choice>
  </mc:AlternateContent>
  <xr:revisionPtr revIDLastSave="0" documentId="13_ncr:1_{C12A1A98-609B-45A2-9BA4-A2633220820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tanic-Dataset" sheetId="5" r:id="rId1"/>
    <sheet name="Titanic-Dataset Modified" sheetId="1" r:id="rId2"/>
    <sheet name="Model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4" l="1"/>
  <c r="H31" i="4"/>
  <c r="H32" i="4"/>
  <c r="H33" i="4"/>
  <c r="H34" i="4"/>
  <c r="H35" i="4"/>
  <c r="H36" i="4"/>
  <c r="H37" i="4"/>
  <c r="H38" i="4"/>
  <c r="H39" i="4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/>
  <c r="I74" i="1" a="1"/>
  <c r="I74" i="1" s="1"/>
  <c r="I75" i="1" a="1"/>
  <c r="I75" i="1"/>
  <c r="I76" i="1" a="1"/>
  <c r="I76" i="1" s="1"/>
  <c r="I77" i="1" a="1"/>
  <c r="I77" i="1" s="1"/>
  <c r="I78" i="1" a="1"/>
  <c r="I78" i="1" s="1"/>
  <c r="I79" i="1" a="1"/>
  <c r="I79" i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/>
  <c r="I511" i="1" a="1"/>
  <c r="I511" i="1" s="1"/>
  <c r="I512" i="1" a="1"/>
  <c r="I512" i="1" s="1"/>
  <c r="I513" i="1" a="1"/>
  <c r="I513" i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/>
  <c r="I877" i="1" a="1"/>
  <c r="I877" i="1"/>
  <c r="I878" i="1" a="1"/>
  <c r="I878" i="1"/>
  <c r="I879" i="1" a="1"/>
  <c r="I879" i="1" s="1"/>
  <c r="I880" i="1" a="1"/>
  <c r="I880" i="1" s="1"/>
  <c r="I881" i="1" a="1"/>
  <c r="I881" i="1" s="1"/>
  <c r="I882" i="1" a="1"/>
  <c r="I882" i="1"/>
  <c r="I883" i="1" a="1"/>
  <c r="I883" i="1" s="1"/>
  <c r="I884" i="1" a="1"/>
  <c r="I884" i="1" s="1"/>
  <c r="I885" i="1" a="1"/>
  <c r="I885" i="1" s="1"/>
  <c r="I886" i="1" a="1"/>
  <c r="I886" i="1"/>
  <c r="I887" i="1" a="1"/>
  <c r="I887" i="1" s="1"/>
  <c r="I888" i="1" a="1"/>
  <c r="I888" i="1" s="1"/>
  <c r="I889" i="1" a="1"/>
  <c r="I889" i="1" s="1"/>
  <c r="I890" i="1" a="1"/>
  <c r="I890" i="1"/>
  <c r="I891" i="1" a="1"/>
  <c r="I891" i="1" s="1"/>
  <c r="I892" i="1" a="1"/>
  <c r="I892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L2" i="1" a="1"/>
  <c r="L2" i="1" s="1"/>
  <c r="E2" i="1" s="1"/>
  <c r="L3" i="1" a="1"/>
  <c r="L3" i="1" s="1"/>
  <c r="E3" i="1" s="1"/>
  <c r="L4" i="1" a="1"/>
  <c r="L4" i="1" s="1"/>
  <c r="E4" i="1" s="1"/>
  <c r="L5" i="1" a="1"/>
  <c r="L5" i="1" s="1"/>
  <c r="E5" i="1" s="1"/>
  <c r="L6" i="1" a="1"/>
  <c r="L6" i="1" s="1"/>
  <c r="L7" i="1" a="1"/>
  <c r="L7" i="1" s="1"/>
  <c r="E7" i="1" s="1"/>
  <c r="L8" i="1" a="1"/>
  <c r="L8" i="1" s="1"/>
  <c r="E8" i="1" s="1"/>
  <c r="L9" i="1" a="1"/>
  <c r="L9" i="1" s="1"/>
  <c r="E9" i="1" s="1"/>
  <c r="L10" i="1" a="1"/>
  <c r="L10" i="1" s="1"/>
  <c r="E10" i="1" s="1"/>
  <c r="L11" i="1" a="1"/>
  <c r="L11" i="1" s="1"/>
  <c r="E11" i="1" s="1"/>
  <c r="L12" i="1" a="1"/>
  <c r="L12" i="1" s="1"/>
  <c r="E12" i="1" s="1"/>
  <c r="L13" i="1" a="1"/>
  <c r="L13" i="1" s="1"/>
  <c r="E13" i="1" s="1"/>
  <c r="L14" i="1" a="1"/>
  <c r="L14" i="1" s="1"/>
  <c r="E14" i="1" s="1"/>
  <c r="L15" i="1" a="1"/>
  <c r="L15" i="1" s="1"/>
  <c r="E15" i="1" s="1"/>
  <c r="L16" i="1" a="1"/>
  <c r="L16" i="1" s="1"/>
  <c r="E16" i="1" s="1"/>
  <c r="L17" i="1" a="1"/>
  <c r="L17" i="1" s="1"/>
  <c r="E17" i="1" s="1"/>
  <c r="L18" i="1" a="1"/>
  <c r="L18" i="1" s="1"/>
  <c r="L19" i="1" a="1"/>
  <c r="L19" i="1" s="1"/>
  <c r="E19" i="1" s="1"/>
  <c r="L20" i="1" a="1"/>
  <c r="L20" i="1" s="1"/>
  <c r="E20" i="1" s="1"/>
  <c r="L21" i="1" a="1"/>
  <c r="L21" i="1" s="1"/>
  <c r="L22" i="1" a="1"/>
  <c r="L22" i="1" s="1"/>
  <c r="E22" i="1" s="1"/>
  <c r="L23" i="1" a="1"/>
  <c r="L23" i="1" s="1"/>
  <c r="E23" i="1" s="1"/>
  <c r="L24" i="1" a="1"/>
  <c r="L24" i="1" s="1"/>
  <c r="E24" i="1" s="1"/>
  <c r="L25" i="1" a="1"/>
  <c r="L25" i="1"/>
  <c r="E25" i="1" s="1"/>
  <c r="L26" i="1" a="1"/>
  <c r="L26" i="1" s="1"/>
  <c r="E26" i="1" s="1"/>
  <c r="L27" i="1" a="1"/>
  <c r="L27" i="1" s="1"/>
  <c r="E27" i="1" s="1"/>
  <c r="L28" i="1" a="1"/>
  <c r="L28" i="1" s="1"/>
  <c r="E28" i="1" s="1"/>
  <c r="L29" i="1" a="1"/>
  <c r="L29" i="1" s="1"/>
  <c r="E29" i="1" s="1"/>
  <c r="L30" i="1" a="1"/>
  <c r="L30" i="1" s="1"/>
  <c r="E30" i="1" s="1"/>
  <c r="L31" i="1" a="1"/>
  <c r="L31" i="1" s="1"/>
  <c r="E31" i="1" s="1"/>
  <c r="L32" i="1" a="1"/>
  <c r="L32" i="1" s="1"/>
  <c r="E32" i="1" s="1"/>
  <c r="L33" i="1" a="1"/>
  <c r="L33" i="1" s="1"/>
  <c r="E33" i="1" s="1"/>
  <c r="L34" i="1" a="1"/>
  <c r="L34" i="1" s="1"/>
  <c r="E34" i="1" s="1"/>
  <c r="L35" i="1" a="1"/>
  <c r="L35" i="1" s="1"/>
  <c r="E35" i="1" s="1"/>
  <c r="L36" i="1" a="1"/>
  <c r="L36" i="1" s="1"/>
  <c r="E36" i="1" s="1"/>
  <c r="L37" i="1" a="1"/>
  <c r="L37" i="1" s="1"/>
  <c r="E37" i="1" s="1"/>
  <c r="L38" i="1" a="1"/>
  <c r="L38" i="1" s="1"/>
  <c r="E38" i="1" s="1"/>
  <c r="L39" i="1" a="1"/>
  <c r="L39" i="1" s="1"/>
  <c r="L40" i="1" a="1"/>
  <c r="L40" i="1" s="1"/>
  <c r="L41" i="1" a="1"/>
  <c r="L41" i="1" s="1"/>
  <c r="E41" i="1" s="1"/>
  <c r="L42" i="1" a="1"/>
  <c r="L42" i="1" s="1"/>
  <c r="L43" i="1" a="1"/>
  <c r="L43" i="1"/>
  <c r="E43" i="1" s="1"/>
  <c r="L44" i="1" a="1"/>
  <c r="L44" i="1" s="1"/>
  <c r="E44" i="1" s="1"/>
  <c r="L45" i="1" a="1"/>
  <c r="L45" i="1" s="1"/>
  <c r="E45" i="1" s="1"/>
  <c r="L46" i="1" a="1"/>
  <c r="L46" i="1" s="1"/>
  <c r="E46" i="1" s="1"/>
  <c r="L47" i="1" a="1"/>
  <c r="L47" i="1" s="1"/>
  <c r="E47" i="1" s="1"/>
  <c r="L48" i="1" a="1"/>
  <c r="L48" i="1" s="1"/>
  <c r="E48" i="1" s="1"/>
  <c r="L49" i="1" a="1"/>
  <c r="L49" i="1" s="1"/>
  <c r="E49" i="1" s="1"/>
  <c r="L50" i="1" a="1"/>
  <c r="L50" i="1" s="1"/>
  <c r="E50" i="1" s="1"/>
  <c r="L51" i="1" a="1"/>
  <c r="L51" i="1" s="1"/>
  <c r="E51" i="1" s="1"/>
  <c r="L52" i="1" a="1"/>
  <c r="L52" i="1" s="1"/>
  <c r="E52" i="1" s="1"/>
  <c r="L53" i="1" a="1"/>
  <c r="L53" i="1" s="1"/>
  <c r="E53" i="1" s="1"/>
  <c r="L54" i="1" a="1"/>
  <c r="L54" i="1" s="1"/>
  <c r="E54" i="1" s="1"/>
  <c r="L55" i="1" a="1"/>
  <c r="L55" i="1" s="1"/>
  <c r="E55" i="1" s="1"/>
  <c r="L56" i="1" a="1"/>
  <c r="L56" i="1" s="1"/>
  <c r="E56" i="1" s="1"/>
  <c r="L57" i="1" a="1"/>
  <c r="L57" i="1" s="1"/>
  <c r="E57" i="1" s="1"/>
  <c r="L58" i="1" a="1"/>
  <c r="L58" i="1" s="1"/>
  <c r="E58" i="1" s="1"/>
  <c r="L59" i="1" a="1"/>
  <c r="L59" i="1" s="1"/>
  <c r="E59" i="1" s="1"/>
  <c r="L60" i="1" a="1"/>
  <c r="L60" i="1" s="1"/>
  <c r="E60" i="1" s="1"/>
  <c r="L61" i="1" a="1"/>
  <c r="L61" i="1" s="1"/>
  <c r="E61" i="1" s="1"/>
  <c r="L62" i="1" a="1"/>
  <c r="L62" i="1" s="1"/>
  <c r="E62" i="1" s="1"/>
  <c r="L63" i="1" a="1"/>
  <c r="L63" i="1" s="1"/>
  <c r="E63" i="1" s="1"/>
  <c r="L64" i="1" a="1"/>
  <c r="L64" i="1" s="1"/>
  <c r="E64" i="1" s="1"/>
  <c r="L65" i="1" a="1"/>
  <c r="L65" i="1" s="1"/>
  <c r="E65" i="1" s="1"/>
  <c r="L66" i="1" a="1"/>
  <c r="L66" i="1" s="1"/>
  <c r="L67" i="1" a="1"/>
  <c r="L67" i="1" s="1"/>
  <c r="E67" i="1" s="1"/>
  <c r="L68" i="1" a="1"/>
  <c r="L68" i="1" s="1"/>
  <c r="E68" i="1" s="1"/>
  <c r="L69" i="1" a="1"/>
  <c r="L69" i="1" s="1"/>
  <c r="E69" i="1" s="1"/>
  <c r="L70" i="1" a="1"/>
  <c r="L70" i="1" s="1"/>
  <c r="E70" i="1" s="1"/>
  <c r="L71" i="1" a="1"/>
  <c r="L71" i="1" s="1"/>
  <c r="E71" i="1" s="1"/>
  <c r="L72" i="1" a="1"/>
  <c r="L72" i="1" s="1"/>
  <c r="E72" i="1" s="1"/>
  <c r="L73" i="1" a="1"/>
  <c r="L73" i="1" s="1"/>
  <c r="E73" i="1" s="1"/>
  <c r="L74" i="1" a="1"/>
  <c r="L74" i="1" s="1"/>
  <c r="L75" i="1" a="1"/>
  <c r="L75" i="1" s="1"/>
  <c r="E75" i="1" s="1"/>
  <c r="L76" i="1" a="1"/>
  <c r="L76" i="1" s="1"/>
  <c r="E76" i="1" s="1"/>
  <c r="L77" i="1" a="1"/>
  <c r="L77" i="1" s="1"/>
  <c r="E77" i="1" s="1"/>
  <c r="L78" i="1" a="1"/>
  <c r="L78" i="1" s="1"/>
  <c r="E78" i="1" s="1"/>
  <c r="L79" i="1" a="1"/>
  <c r="L79" i="1" s="1"/>
  <c r="E79" i="1" s="1"/>
  <c r="L80" i="1" a="1"/>
  <c r="L80" i="1" s="1"/>
  <c r="E80" i="1" s="1"/>
  <c r="L81" i="1" a="1"/>
  <c r="L81" i="1" s="1"/>
  <c r="L82" i="1" a="1"/>
  <c r="L82" i="1" s="1"/>
  <c r="E82" i="1" s="1"/>
  <c r="L83" i="1" a="1"/>
  <c r="L83" i="1" s="1"/>
  <c r="E83" i="1" s="1"/>
  <c r="L84" i="1" a="1"/>
  <c r="L84" i="1" s="1"/>
  <c r="E84" i="1" s="1"/>
  <c r="L85" i="1" a="1"/>
  <c r="L85" i="1" s="1"/>
  <c r="E85" i="1" s="1"/>
  <c r="L86" i="1" a="1"/>
  <c r="L86" i="1" s="1"/>
  <c r="E86" i="1" s="1"/>
  <c r="L87" i="1" a="1"/>
  <c r="L87" i="1" s="1"/>
  <c r="E87" i="1" s="1"/>
  <c r="L88" i="1" a="1"/>
  <c r="L88" i="1" s="1"/>
  <c r="L89" i="1" a="1"/>
  <c r="L89" i="1" s="1"/>
  <c r="E89" i="1" s="1"/>
  <c r="L90" i="1" a="1"/>
  <c r="L90" i="1" s="1"/>
  <c r="E90" i="1" s="1"/>
  <c r="L91" i="1" a="1"/>
  <c r="L91" i="1" s="1"/>
  <c r="E91" i="1" s="1"/>
  <c r="L92" i="1" a="1"/>
  <c r="L92" i="1" s="1"/>
  <c r="L93" i="1" a="1"/>
  <c r="L93" i="1" s="1"/>
  <c r="L94" i="1" a="1"/>
  <c r="L94" i="1" s="1"/>
  <c r="E94" i="1" s="1"/>
  <c r="L95" i="1" a="1"/>
  <c r="L95" i="1" s="1"/>
  <c r="E95" i="1" s="1"/>
  <c r="L96" i="1" a="1"/>
  <c r="L96" i="1" s="1"/>
  <c r="E96" i="1" s="1"/>
  <c r="L97" i="1" a="1"/>
  <c r="L97" i="1" s="1"/>
  <c r="E97" i="1" s="1"/>
  <c r="L98" i="1" a="1"/>
  <c r="L98" i="1" s="1"/>
  <c r="E98" i="1" s="1"/>
  <c r="L99" i="1" a="1"/>
  <c r="L99" i="1" s="1"/>
  <c r="E99" i="1" s="1"/>
  <c r="L100" i="1" a="1"/>
  <c r="L100" i="1" s="1"/>
  <c r="E100" i="1" s="1"/>
  <c r="L101" i="1" a="1"/>
  <c r="L101" i="1" s="1"/>
  <c r="E101" i="1" s="1"/>
  <c r="L102" i="1" a="1"/>
  <c r="L102" i="1" s="1"/>
  <c r="E102" i="1" s="1"/>
  <c r="L103" i="1" a="1"/>
  <c r="L103" i="1" s="1"/>
  <c r="E103" i="1" s="1"/>
  <c r="L104" i="1" a="1"/>
  <c r="L104" i="1" s="1"/>
  <c r="E104" i="1" s="1"/>
  <c r="L105" i="1" a="1"/>
  <c r="L105" i="1" s="1"/>
  <c r="E105" i="1" s="1"/>
  <c r="L106" i="1" a="1"/>
  <c r="L106" i="1" s="1"/>
  <c r="E106" i="1" s="1"/>
  <c r="L107" i="1" a="1"/>
  <c r="L107" i="1" s="1"/>
  <c r="E107" i="1" s="1"/>
  <c r="L108" i="1" a="1"/>
  <c r="L108" i="1" s="1"/>
  <c r="L109" i="1" a="1"/>
  <c r="L109" i="1" s="1"/>
  <c r="E109" i="1" s="1"/>
  <c r="L110" i="1" a="1"/>
  <c r="L110" i="1" s="1"/>
  <c r="E110" i="1" s="1"/>
  <c r="L111" i="1" a="1"/>
  <c r="L111" i="1" s="1"/>
  <c r="E111" i="1" s="1"/>
  <c r="L112" i="1" a="1"/>
  <c r="L112" i="1" s="1"/>
  <c r="L113" i="1" a="1"/>
  <c r="L113" i="1" s="1"/>
  <c r="E113" i="1" s="1"/>
  <c r="L114" i="1" a="1"/>
  <c r="L114" i="1" s="1"/>
  <c r="E114" i="1" s="1"/>
  <c r="L115" i="1" a="1"/>
  <c r="L115" i="1" s="1"/>
  <c r="E115" i="1" s="1"/>
  <c r="L116" i="1" a="1"/>
  <c r="L116" i="1" s="1"/>
  <c r="E116" i="1" s="1"/>
  <c r="L117" i="1" a="1"/>
  <c r="L117" i="1" s="1"/>
  <c r="L118" i="1" a="1"/>
  <c r="L118" i="1" s="1"/>
  <c r="E118" i="1" s="1"/>
  <c r="L119" i="1" a="1"/>
  <c r="L119" i="1" s="1"/>
  <c r="E119" i="1" s="1"/>
  <c r="L120" i="1" a="1"/>
  <c r="L120" i="1" s="1"/>
  <c r="E120" i="1" s="1"/>
  <c r="L121" i="1" a="1"/>
  <c r="L121" i="1" s="1"/>
  <c r="E121" i="1" s="1"/>
  <c r="L122" i="1" a="1"/>
  <c r="L122" i="1" s="1"/>
  <c r="E122" i="1" s="1"/>
  <c r="L123" i="1" a="1"/>
  <c r="L123" i="1" s="1"/>
  <c r="E123" i="1" s="1"/>
  <c r="L124" i="1" a="1"/>
  <c r="L124" i="1" s="1"/>
  <c r="L125" i="1" a="1"/>
  <c r="L125" i="1" s="1"/>
  <c r="E125" i="1" s="1"/>
  <c r="L126" i="1" a="1"/>
  <c r="L126" i="1" s="1"/>
  <c r="E126" i="1" s="1"/>
  <c r="L127" i="1" a="1"/>
  <c r="L127" i="1" s="1"/>
  <c r="E127" i="1" s="1"/>
  <c r="L128" i="1" a="1"/>
  <c r="L128" i="1" s="1"/>
  <c r="E128" i="1" s="1"/>
  <c r="L129" i="1" a="1"/>
  <c r="L129" i="1" s="1"/>
  <c r="E129" i="1" s="1"/>
  <c r="L130" i="1" a="1"/>
  <c r="L130" i="1" s="1"/>
  <c r="E130" i="1" s="1"/>
  <c r="L131" i="1" a="1"/>
  <c r="L131" i="1" s="1"/>
  <c r="L132" i="1" a="1"/>
  <c r="L132" i="1" s="1"/>
  <c r="E132" i="1" s="1"/>
  <c r="L133" i="1" a="1"/>
  <c r="L133" i="1" s="1"/>
  <c r="E133" i="1" s="1"/>
  <c r="L134" i="1" a="1"/>
  <c r="L134" i="1" s="1"/>
  <c r="E134" i="1" s="1"/>
  <c r="L135" i="1" a="1"/>
  <c r="L135" i="1" s="1"/>
  <c r="E135" i="1" s="1"/>
  <c r="L136" i="1" a="1"/>
  <c r="L136" i="1" s="1"/>
  <c r="E136" i="1" s="1"/>
  <c r="L137" i="1" a="1"/>
  <c r="L137" i="1" s="1"/>
  <c r="E137" i="1" s="1"/>
  <c r="L138" i="1" a="1"/>
  <c r="L138" i="1" s="1"/>
  <c r="E138" i="1" s="1"/>
  <c r="L139" i="1" a="1"/>
  <c r="L139" i="1" s="1"/>
  <c r="E139" i="1" s="1"/>
  <c r="L140" i="1" a="1"/>
  <c r="L140" i="1" s="1"/>
  <c r="E140" i="1" s="1"/>
  <c r="L141" i="1" a="1"/>
  <c r="L141" i="1" s="1"/>
  <c r="E141" i="1" s="1"/>
  <c r="L142" i="1" a="1"/>
  <c r="L142" i="1" s="1"/>
  <c r="E142" i="1" s="1"/>
  <c r="L143" i="1" a="1"/>
  <c r="L143" i="1" s="1"/>
  <c r="E143" i="1" s="1"/>
  <c r="L144" i="1" a="1"/>
  <c r="L144" i="1" s="1"/>
  <c r="E144" i="1" s="1"/>
  <c r="L145" i="1" a="1"/>
  <c r="L145" i="1" s="1"/>
  <c r="E145" i="1" s="1"/>
  <c r="L146" i="1" a="1"/>
  <c r="L146" i="1" s="1"/>
  <c r="E146" i="1" s="1"/>
  <c r="L147" i="1" a="1"/>
  <c r="L147" i="1" s="1"/>
  <c r="E147" i="1" s="1"/>
  <c r="L148" i="1" a="1"/>
  <c r="L148" i="1" s="1"/>
  <c r="E148" i="1" s="1"/>
  <c r="L149" i="1" a="1"/>
  <c r="L149" i="1" s="1"/>
  <c r="E149" i="1" s="1"/>
  <c r="L150" i="1" a="1"/>
  <c r="L150" i="1" s="1"/>
  <c r="E150" i="1" s="1"/>
  <c r="L151" i="1" a="1"/>
  <c r="L151" i="1" s="1"/>
  <c r="E151" i="1" s="1"/>
  <c r="L152" i="1" a="1"/>
  <c r="L152" i="1" s="1"/>
  <c r="E152" i="1" s="1"/>
  <c r="L153" i="1" a="1"/>
  <c r="L153" i="1" s="1"/>
  <c r="E153" i="1" s="1"/>
  <c r="L154" i="1" a="1"/>
  <c r="L154" i="1" s="1"/>
  <c r="E154" i="1" s="1"/>
  <c r="L155" i="1" a="1"/>
  <c r="L155" i="1" s="1"/>
  <c r="E155" i="1" s="1"/>
  <c r="L156" i="1" a="1"/>
  <c r="L156" i="1" s="1"/>
  <c r="E156" i="1" s="1"/>
  <c r="L157" i="1" a="1"/>
  <c r="L157" i="1" s="1"/>
  <c r="L158" i="1" a="1"/>
  <c r="L158" i="1" s="1"/>
  <c r="E158" i="1" s="1"/>
  <c r="L159" i="1" a="1"/>
  <c r="L159" i="1" s="1"/>
  <c r="E159" i="1" s="1"/>
  <c r="L160" i="1" a="1"/>
  <c r="L160" i="1" s="1"/>
  <c r="L161" i="1" a="1"/>
  <c r="L161" i="1" s="1"/>
  <c r="E161" i="1" s="1"/>
  <c r="L162" i="1" a="1"/>
  <c r="L162" i="1" s="1"/>
  <c r="E162" i="1" s="1"/>
  <c r="L163" i="1" a="1"/>
  <c r="L163" i="1" s="1"/>
  <c r="E163" i="1" s="1"/>
  <c r="L164" i="1" a="1"/>
  <c r="L164" i="1" s="1"/>
  <c r="E164" i="1" s="1"/>
  <c r="L165" i="1" a="1"/>
  <c r="L165" i="1" s="1"/>
  <c r="L166" i="1" a="1"/>
  <c r="L166" i="1" s="1"/>
  <c r="E166" i="1" s="1"/>
  <c r="L167" i="1" a="1"/>
  <c r="L167" i="1" s="1"/>
  <c r="E167" i="1" s="1"/>
  <c r="L168" i="1" a="1"/>
  <c r="L168" i="1" s="1"/>
  <c r="E168" i="1" s="1"/>
  <c r="L169" i="1" a="1"/>
  <c r="L169" i="1" s="1"/>
  <c r="E169" i="1" s="1"/>
  <c r="L170" i="1" a="1"/>
  <c r="L170" i="1" s="1"/>
  <c r="E170" i="1" s="1"/>
  <c r="L171" i="1" a="1"/>
  <c r="L171" i="1" s="1"/>
  <c r="E171" i="1" s="1"/>
  <c r="L172" i="1" a="1"/>
  <c r="L172" i="1" s="1"/>
  <c r="E172" i="1" s="1"/>
  <c r="L173" i="1" a="1"/>
  <c r="L173" i="1" s="1"/>
  <c r="E173" i="1" s="1"/>
  <c r="L174" i="1" a="1"/>
  <c r="L174" i="1" s="1"/>
  <c r="E174" i="1" s="1"/>
  <c r="L175" i="1" a="1"/>
  <c r="L175" i="1" s="1"/>
  <c r="E175" i="1" s="1"/>
  <c r="L176" i="1" a="1"/>
  <c r="L176" i="1" s="1"/>
  <c r="E176" i="1" s="1"/>
  <c r="L177" i="1" a="1"/>
  <c r="L177" i="1" s="1"/>
  <c r="E177" i="1" s="1"/>
  <c r="L178" i="1" a="1"/>
  <c r="L178" i="1" s="1"/>
  <c r="E178" i="1" s="1"/>
  <c r="L179" i="1" a="1"/>
  <c r="L179" i="1" s="1"/>
  <c r="E179" i="1" s="1"/>
  <c r="L180" i="1" a="1"/>
  <c r="L180" i="1" s="1"/>
  <c r="E180" i="1" s="1"/>
  <c r="L181" i="1" a="1"/>
  <c r="L181" i="1" s="1"/>
  <c r="E181" i="1" s="1"/>
  <c r="L182" i="1" a="1"/>
  <c r="L182" i="1" s="1"/>
  <c r="E182" i="1" s="1"/>
  <c r="L183" i="1" a="1"/>
  <c r="L183" i="1" s="1"/>
  <c r="E183" i="1" s="1"/>
  <c r="L184" i="1" a="1"/>
  <c r="L184" i="1" s="1"/>
  <c r="L185" i="1" a="1"/>
  <c r="L185" i="1" s="1"/>
  <c r="E185" i="1" s="1"/>
  <c r="L186" i="1" a="1"/>
  <c r="L186" i="1" s="1"/>
  <c r="E186" i="1" s="1"/>
  <c r="L187" i="1" a="1"/>
  <c r="L187" i="1" s="1"/>
  <c r="E187" i="1" s="1"/>
  <c r="L188" i="1" a="1"/>
  <c r="L188" i="1" s="1"/>
  <c r="E188" i="1" s="1"/>
  <c r="L189" i="1" a="1"/>
  <c r="L189" i="1" s="1"/>
  <c r="L190" i="1" a="1"/>
  <c r="L190" i="1" s="1"/>
  <c r="E190" i="1" s="1"/>
  <c r="L191" i="1" a="1"/>
  <c r="L191" i="1" s="1"/>
  <c r="E191" i="1" s="1"/>
  <c r="L192" i="1" a="1"/>
  <c r="L192" i="1" s="1"/>
  <c r="E192" i="1" s="1"/>
  <c r="L193" i="1" a="1"/>
  <c r="L193" i="1" s="1"/>
  <c r="E193" i="1" s="1"/>
  <c r="L194" i="1" a="1"/>
  <c r="L194" i="1" s="1"/>
  <c r="E194" i="1" s="1"/>
  <c r="L195" i="1" a="1"/>
  <c r="L195" i="1" s="1"/>
  <c r="E195" i="1" s="1"/>
  <c r="L196" i="1" a="1"/>
  <c r="L196" i="1" s="1"/>
  <c r="E196" i="1" s="1"/>
  <c r="L197" i="1" a="1"/>
  <c r="L197" i="1" s="1"/>
  <c r="E197" i="1" s="1"/>
  <c r="L198" i="1" a="1"/>
  <c r="L198" i="1" s="1"/>
  <c r="E198" i="1" s="1"/>
  <c r="L199" i="1" a="1"/>
  <c r="L199" i="1" s="1"/>
  <c r="E199" i="1" s="1"/>
  <c r="L200" i="1" a="1"/>
  <c r="L200" i="1" s="1"/>
  <c r="E200" i="1" s="1"/>
  <c r="L201" i="1" a="1"/>
  <c r="L201" i="1" s="1"/>
  <c r="E201" i="1" s="1"/>
  <c r="L202" i="1" a="1"/>
  <c r="L202" i="1" s="1"/>
  <c r="E202" i="1" s="1"/>
  <c r="L203" i="1" a="1"/>
  <c r="L203" i="1" s="1"/>
  <c r="E203" i="1" s="1"/>
  <c r="L204" i="1" a="1"/>
  <c r="L204" i="1" s="1"/>
  <c r="E204" i="1" s="1"/>
  <c r="L205" i="1" a="1"/>
  <c r="L205" i="1" s="1"/>
  <c r="E205" i="1" s="1"/>
  <c r="L206" i="1" a="1"/>
  <c r="L206" i="1" s="1"/>
  <c r="E206" i="1" s="1"/>
  <c r="L207" i="1" a="1"/>
  <c r="L207" i="1" s="1"/>
  <c r="E207" i="1" s="1"/>
  <c r="L208" i="1" a="1"/>
  <c r="L208" i="1" s="1"/>
  <c r="E208" i="1" s="1"/>
  <c r="L209" i="1" a="1"/>
  <c r="L209" i="1" s="1"/>
  <c r="E209" i="1" s="1"/>
  <c r="L210" i="1" a="1"/>
  <c r="L210" i="1" s="1"/>
  <c r="E210" i="1" s="1"/>
  <c r="L211" i="1" a="1"/>
  <c r="L211" i="1" s="1"/>
  <c r="E211" i="1" s="1"/>
  <c r="L212" i="1" a="1"/>
  <c r="L212" i="1" s="1"/>
  <c r="E212" i="1" s="1"/>
  <c r="L213" i="1" a="1"/>
  <c r="L213" i="1" s="1"/>
  <c r="L214" i="1" a="1"/>
  <c r="L214" i="1" s="1"/>
  <c r="E214" i="1" s="1"/>
  <c r="L215" i="1" a="1"/>
  <c r="L215" i="1" s="1"/>
  <c r="E215" i="1" s="1"/>
  <c r="L216" i="1" a="1"/>
  <c r="L216" i="1" s="1"/>
  <c r="E216" i="1" s="1"/>
  <c r="L217" i="1" a="1"/>
  <c r="L217" i="1" s="1"/>
  <c r="E217" i="1" s="1"/>
  <c r="L218" i="1" a="1"/>
  <c r="L218" i="1" s="1"/>
  <c r="E218" i="1" s="1"/>
  <c r="L219" i="1" a="1"/>
  <c r="L219" i="1" s="1"/>
  <c r="E219" i="1" s="1"/>
  <c r="L220" i="1" a="1"/>
  <c r="L220" i="1" s="1"/>
  <c r="E220" i="1" s="1"/>
  <c r="L221" i="1" a="1"/>
  <c r="L221" i="1" s="1"/>
  <c r="E221" i="1" s="1"/>
  <c r="L222" i="1" a="1"/>
  <c r="L222" i="1" s="1"/>
  <c r="E222" i="1" s="1"/>
  <c r="L223" i="1" a="1"/>
  <c r="L223" i="1" s="1"/>
  <c r="E223" i="1" s="1"/>
  <c r="L224" i="1" a="1"/>
  <c r="L224" i="1" s="1"/>
  <c r="L225" i="1" a="1"/>
  <c r="L225" i="1" s="1"/>
  <c r="E225" i="1" s="1"/>
  <c r="L226" i="1" a="1"/>
  <c r="L226" i="1" s="1"/>
  <c r="E226" i="1" s="1"/>
  <c r="L227" i="1" a="1"/>
  <c r="L227" i="1" s="1"/>
  <c r="E227" i="1" s="1"/>
  <c r="L228" i="1" a="1"/>
  <c r="L228" i="1" s="1"/>
  <c r="E228" i="1" s="1"/>
  <c r="L229" i="1" a="1"/>
  <c r="L229" i="1" s="1"/>
  <c r="E229" i="1" s="1"/>
  <c r="L230" i="1" a="1"/>
  <c r="L230" i="1" s="1"/>
  <c r="E230" i="1" s="1"/>
  <c r="L231" i="1" a="1"/>
  <c r="L231" i="1" s="1"/>
  <c r="E231" i="1" s="1"/>
  <c r="L232" i="1" a="1"/>
  <c r="L232" i="1" s="1"/>
  <c r="L233" i="1" a="1"/>
  <c r="L233" i="1" s="1"/>
  <c r="E233" i="1" s="1"/>
  <c r="L234" i="1" a="1"/>
  <c r="L234" i="1" s="1"/>
  <c r="E234" i="1" s="1"/>
  <c r="L235" i="1" a="1"/>
  <c r="L235" i="1" s="1"/>
  <c r="E235" i="1" s="1"/>
  <c r="L236" i="1" a="1"/>
  <c r="L236" i="1" s="1"/>
  <c r="L237" i="1" a="1"/>
  <c r="L237" i="1" s="1"/>
  <c r="E237" i="1" s="1"/>
  <c r="L238" i="1" a="1"/>
  <c r="L238" i="1" s="1"/>
  <c r="E238" i="1" s="1"/>
  <c r="L239" i="1" a="1"/>
  <c r="L239" i="1" s="1"/>
  <c r="E239" i="1" s="1"/>
  <c r="L240" i="1" a="1"/>
  <c r="L240" i="1" s="1"/>
  <c r="E240" i="1" s="1"/>
  <c r="L241" i="1" a="1"/>
  <c r="L241" i="1" s="1"/>
  <c r="E241" i="1" s="1"/>
  <c r="L242" i="1" a="1"/>
  <c r="L242" i="1" s="1"/>
  <c r="E242" i="1" s="1"/>
  <c r="L243" i="1" a="1"/>
  <c r="L243" i="1" s="1"/>
  <c r="E243" i="1" s="1"/>
  <c r="L244" i="1" a="1"/>
  <c r="L244" i="1" s="1"/>
  <c r="E244" i="1" s="1"/>
  <c r="L245" i="1" a="1"/>
  <c r="L245" i="1" s="1"/>
  <c r="E245" i="1" s="1"/>
  <c r="L246" i="1" a="1"/>
  <c r="L246" i="1" s="1"/>
  <c r="E246" i="1" s="1"/>
  <c r="L247" i="1" a="1"/>
  <c r="L247" i="1" s="1"/>
  <c r="E247" i="1" s="1"/>
  <c r="L248" i="1" a="1"/>
  <c r="L248" i="1" s="1"/>
  <c r="L249" i="1" a="1"/>
  <c r="L249" i="1" s="1"/>
  <c r="E249" i="1" s="1"/>
  <c r="L250" i="1" a="1"/>
  <c r="L250" i="1" s="1"/>
  <c r="E250" i="1" s="1"/>
  <c r="L251" i="1" a="1"/>
  <c r="L251" i="1" s="1"/>
  <c r="L252" i="1" a="1"/>
  <c r="L252" i="1" s="1"/>
  <c r="E252" i="1" s="1"/>
  <c r="L253" i="1" a="1"/>
  <c r="L253" i="1" s="1"/>
  <c r="E253" i="1" s="1"/>
  <c r="L254" i="1" a="1"/>
  <c r="L254" i="1" s="1"/>
  <c r="E254" i="1" s="1"/>
  <c r="L255" i="1" a="1"/>
  <c r="L255" i="1" s="1"/>
  <c r="E255" i="1" s="1"/>
  <c r="L256" i="1" a="1"/>
  <c r="L256" i="1" s="1"/>
  <c r="E256" i="1" s="1"/>
  <c r="L257" i="1" a="1"/>
  <c r="L257" i="1" s="1"/>
  <c r="E257" i="1" s="1"/>
  <c r="L258" i="1" a="1"/>
  <c r="L258" i="1" s="1"/>
  <c r="E258" i="1" s="1"/>
  <c r="L259" i="1" a="1"/>
  <c r="L259" i="1" s="1"/>
  <c r="E259" i="1" s="1"/>
  <c r="L260" i="1" a="1"/>
  <c r="L260" i="1" s="1"/>
  <c r="E260" i="1" s="1"/>
  <c r="L261" i="1" a="1"/>
  <c r="L261" i="1" s="1"/>
  <c r="E261" i="1" s="1"/>
  <c r="L262" i="1" a="1"/>
  <c r="L262" i="1" s="1"/>
  <c r="E262" i="1" s="1"/>
  <c r="L263" i="1" a="1"/>
  <c r="L263" i="1" s="1"/>
  <c r="E263" i="1" s="1"/>
  <c r="L264" i="1" a="1"/>
  <c r="L264" i="1" s="1"/>
  <c r="L265" i="1" a="1"/>
  <c r="L265" i="1" s="1"/>
  <c r="L266" i="1" a="1"/>
  <c r="L266" i="1" s="1"/>
  <c r="E266" i="1" s="1"/>
  <c r="L267" i="1" a="1"/>
  <c r="L267" i="1" s="1"/>
  <c r="E267" i="1" s="1"/>
  <c r="L268" i="1" a="1"/>
  <c r="L268" i="1" s="1"/>
  <c r="L269" i="1" a="1"/>
  <c r="L269" i="1" s="1"/>
  <c r="E269" i="1" s="1"/>
  <c r="L270" i="1" a="1"/>
  <c r="L270" i="1" s="1"/>
  <c r="E270" i="1" s="1"/>
  <c r="L271" i="1" a="1"/>
  <c r="L271" i="1" s="1"/>
  <c r="E271" i="1" s="1"/>
  <c r="L272" i="1" a="1"/>
  <c r="L272" i="1" s="1"/>
  <c r="E272" i="1" s="1"/>
  <c r="L273" i="1" a="1"/>
  <c r="L273" i="1" s="1"/>
  <c r="E273" i="1" s="1"/>
  <c r="L274" i="1" a="1"/>
  <c r="L274" i="1" s="1"/>
  <c r="E274" i="1" s="1"/>
  <c r="L275" i="1" a="1"/>
  <c r="L275" i="1" s="1"/>
  <c r="E275" i="1" s="1"/>
  <c r="L276" i="1" a="1"/>
  <c r="L276" i="1" s="1"/>
  <c r="E276" i="1" s="1"/>
  <c r="L277" i="1" a="1"/>
  <c r="L277" i="1" s="1"/>
  <c r="E277" i="1" s="1"/>
  <c r="L278" i="1" a="1"/>
  <c r="L278" i="1" s="1"/>
  <c r="E278" i="1" s="1"/>
  <c r="L279" i="1" a="1"/>
  <c r="L279" i="1" s="1"/>
  <c r="E279" i="1" s="1"/>
  <c r="L280" i="1" a="1"/>
  <c r="L280" i="1" s="1"/>
  <c r="E280" i="1" s="1"/>
  <c r="L281" i="1" a="1"/>
  <c r="L281" i="1" s="1"/>
  <c r="E281" i="1" s="1"/>
  <c r="L282" i="1" a="1"/>
  <c r="L282" i="1" s="1"/>
  <c r="E282" i="1" s="1"/>
  <c r="L283" i="1" a="1"/>
  <c r="L283" i="1" s="1"/>
  <c r="E283" i="1" s="1"/>
  <c r="L284" i="1" a="1"/>
  <c r="L284" i="1" s="1"/>
  <c r="E284" i="1" s="1"/>
  <c r="L285" i="1" a="1"/>
  <c r="L285" i="1" s="1"/>
  <c r="E285" i="1" s="1"/>
  <c r="L286" i="1" a="1"/>
  <c r="L286" i="1" s="1"/>
  <c r="E286" i="1" s="1"/>
  <c r="L287" i="1" a="1"/>
  <c r="L287" i="1" s="1"/>
  <c r="E287" i="1" s="1"/>
  <c r="L288" i="1" a="1"/>
  <c r="L288" i="1" s="1"/>
  <c r="E288" i="1" s="1"/>
  <c r="L289" i="1" a="1"/>
  <c r="L289" i="1" s="1"/>
  <c r="E289" i="1" s="1"/>
  <c r="L290" i="1" a="1"/>
  <c r="L290" i="1" s="1"/>
  <c r="E290" i="1" s="1"/>
  <c r="L291" i="1" a="1"/>
  <c r="L291" i="1" s="1"/>
  <c r="E291" i="1" s="1"/>
  <c r="L292" i="1" a="1"/>
  <c r="L292" i="1" s="1"/>
  <c r="E292" i="1" s="1"/>
  <c r="L293" i="1" a="1"/>
  <c r="L293" i="1" s="1"/>
  <c r="E293" i="1" s="1"/>
  <c r="L294" i="1" a="1"/>
  <c r="L294" i="1" s="1"/>
  <c r="E294" i="1" s="1"/>
  <c r="L295" i="1" a="1"/>
  <c r="L295" i="1" s="1"/>
  <c r="E295" i="1" s="1"/>
  <c r="L296" i="1" a="1"/>
  <c r="L296" i="1" s="1"/>
  <c r="E296" i="1" s="1"/>
  <c r="L297" i="1" a="1"/>
  <c r="L297" i="1" s="1"/>
  <c r="E297" i="1" s="1"/>
  <c r="L298" i="1" a="1"/>
  <c r="L298" i="1" s="1"/>
  <c r="E298" i="1" s="1"/>
  <c r="L299" i="1" a="1"/>
  <c r="L299" i="1" s="1"/>
  <c r="E299" i="1" s="1"/>
  <c r="L300" i="1" a="1"/>
  <c r="L300" i="1" s="1"/>
  <c r="E300" i="1" s="1"/>
  <c r="L301" i="1" a="1"/>
  <c r="L301" i="1" s="1"/>
  <c r="E301" i="1" s="1"/>
  <c r="L302" i="1" a="1"/>
  <c r="L302" i="1" s="1"/>
  <c r="E302" i="1" s="1"/>
  <c r="L303" i="1" a="1"/>
  <c r="L303" i="1" s="1"/>
  <c r="E303" i="1" s="1"/>
  <c r="L304" i="1" a="1"/>
  <c r="L304" i="1" s="1"/>
  <c r="E304" i="1" s="1"/>
  <c r="L305" i="1" a="1"/>
  <c r="L305" i="1" s="1"/>
  <c r="E305" i="1" s="1"/>
  <c r="L306" i="1" a="1"/>
  <c r="L306" i="1" s="1"/>
  <c r="E306" i="1" s="1"/>
  <c r="L307" i="1" a="1"/>
  <c r="L307" i="1" s="1"/>
  <c r="E307" i="1" s="1"/>
  <c r="L308" i="1" a="1"/>
  <c r="L308" i="1" s="1"/>
  <c r="E308" i="1" s="1"/>
  <c r="L309" i="1" a="1"/>
  <c r="L309" i="1" s="1"/>
  <c r="L310" i="1" a="1"/>
  <c r="L310" i="1" s="1"/>
  <c r="E310" i="1" s="1"/>
  <c r="L311" i="1" a="1"/>
  <c r="L311" i="1" s="1"/>
  <c r="E311" i="1" s="1"/>
  <c r="L312" i="1" a="1"/>
  <c r="L312" i="1" s="1"/>
  <c r="E312" i="1" s="1"/>
  <c r="L313" i="1" a="1"/>
  <c r="L313" i="1" s="1"/>
  <c r="E313" i="1" s="1"/>
  <c r="L314" i="1" a="1"/>
  <c r="L314" i="1" s="1"/>
  <c r="E314" i="1" s="1"/>
  <c r="L315" i="1" a="1"/>
  <c r="L315" i="1" s="1"/>
  <c r="E315" i="1" s="1"/>
  <c r="L316" i="1" a="1"/>
  <c r="L316" i="1" s="1"/>
  <c r="E316" i="1" s="1"/>
  <c r="L317" i="1" a="1"/>
  <c r="L317" i="1" s="1"/>
  <c r="E317" i="1" s="1"/>
  <c r="L318" i="1" a="1"/>
  <c r="L318" i="1" s="1"/>
  <c r="E318" i="1" s="1"/>
  <c r="L319" i="1" a="1"/>
  <c r="L319" i="1" s="1"/>
  <c r="E319" i="1" s="1"/>
  <c r="L320" i="1" a="1"/>
  <c r="L320" i="1" s="1"/>
  <c r="E320" i="1" s="1"/>
  <c r="L321" i="1" a="1"/>
  <c r="L321" i="1" s="1"/>
  <c r="E321" i="1" s="1"/>
  <c r="L322" i="1" a="1"/>
  <c r="L322" i="1" s="1"/>
  <c r="E322" i="1" s="1"/>
  <c r="L323" i="1" a="1"/>
  <c r="L323" i="1" s="1"/>
  <c r="E323" i="1" s="1"/>
  <c r="L324" i="1" a="1"/>
  <c r="L324" i="1" s="1"/>
  <c r="E324" i="1" s="1"/>
  <c r="L325" i="1" a="1"/>
  <c r="L325" i="1" s="1"/>
  <c r="E325" i="1" s="1"/>
  <c r="L326" i="1" a="1"/>
  <c r="L326" i="1" s="1"/>
  <c r="E326" i="1" s="1"/>
  <c r="L327" i="1" a="1"/>
  <c r="L327" i="1" s="1"/>
  <c r="E327" i="1" s="1"/>
  <c r="L328" i="1" a="1"/>
  <c r="L328" i="1" s="1"/>
  <c r="E328" i="1" s="1"/>
  <c r="L329" i="1" a="1"/>
  <c r="L329" i="1" s="1"/>
  <c r="E329" i="1" s="1"/>
  <c r="L330" i="1" a="1"/>
  <c r="L330" i="1" s="1"/>
  <c r="E330" i="1" s="1"/>
  <c r="L331" i="1" a="1"/>
  <c r="L331" i="1" s="1"/>
  <c r="E331" i="1" s="1"/>
  <c r="L332" i="1" a="1"/>
  <c r="L332" i="1" s="1"/>
  <c r="E332" i="1" s="1"/>
  <c r="L333" i="1" a="1"/>
  <c r="L333" i="1" s="1"/>
  <c r="E333" i="1" s="1"/>
  <c r="L334" i="1" a="1"/>
  <c r="L334" i="1" s="1"/>
  <c r="E334" i="1" s="1"/>
  <c r="L335" i="1" a="1"/>
  <c r="L335" i="1" s="1"/>
  <c r="E335" i="1" s="1"/>
  <c r="L336" i="1" a="1"/>
  <c r="L336" i="1" s="1"/>
  <c r="E336" i="1" s="1"/>
  <c r="L337" i="1" a="1"/>
  <c r="L337" i="1" s="1"/>
  <c r="E337" i="1" s="1"/>
  <c r="L338" i="1" a="1"/>
  <c r="L338" i="1" s="1"/>
  <c r="E338" i="1" s="1"/>
  <c r="L339" i="1" a="1"/>
  <c r="L339" i="1" s="1"/>
  <c r="E339" i="1" s="1"/>
  <c r="L340" i="1" a="1"/>
  <c r="L340" i="1" s="1"/>
  <c r="E340" i="1" s="1"/>
  <c r="L341" i="1" a="1"/>
  <c r="L341" i="1" s="1"/>
  <c r="E341" i="1" s="1"/>
  <c r="L342" i="1" a="1"/>
  <c r="L342" i="1" s="1"/>
  <c r="E342" i="1" s="1"/>
  <c r="L343" i="1" a="1"/>
  <c r="L343" i="1" s="1"/>
  <c r="E343" i="1" s="1"/>
  <c r="L344" i="1" a="1"/>
  <c r="L344" i="1" s="1"/>
  <c r="E344" i="1" s="1"/>
  <c r="L345" i="1" a="1"/>
  <c r="L345" i="1" s="1"/>
  <c r="E345" i="1" s="1"/>
  <c r="L346" i="1" a="1"/>
  <c r="L346" i="1" s="1"/>
  <c r="E346" i="1" s="1"/>
  <c r="L347" i="1" a="1"/>
  <c r="L347" i="1" s="1"/>
  <c r="E347" i="1" s="1"/>
  <c r="L348" i="1" a="1"/>
  <c r="L348" i="1" s="1"/>
  <c r="E348" i="1" s="1"/>
  <c r="L349" i="1" a="1"/>
  <c r="L349" i="1" s="1"/>
  <c r="E349" i="1" s="1"/>
  <c r="L350" i="1" a="1"/>
  <c r="L350" i="1" s="1"/>
  <c r="E350" i="1" s="1"/>
  <c r="L351" i="1" a="1"/>
  <c r="L351" i="1" s="1"/>
  <c r="E351" i="1" s="1"/>
  <c r="L352" i="1" a="1"/>
  <c r="L352" i="1" s="1"/>
  <c r="E352" i="1" s="1"/>
  <c r="L353" i="1" a="1"/>
  <c r="L353" i="1" s="1"/>
  <c r="E353" i="1" s="1"/>
  <c r="L354" i="1" a="1"/>
  <c r="L354" i="1" s="1"/>
  <c r="E354" i="1" s="1"/>
  <c r="L355" i="1" a="1"/>
  <c r="L355" i="1" s="1"/>
  <c r="E355" i="1" s="1"/>
  <c r="L356" i="1" a="1"/>
  <c r="L356" i="1" s="1"/>
  <c r="E356" i="1" s="1"/>
  <c r="L357" i="1" a="1"/>
  <c r="L357" i="1" s="1"/>
  <c r="E357" i="1" s="1"/>
  <c r="L358" i="1" a="1"/>
  <c r="L358" i="1" s="1"/>
  <c r="E358" i="1" s="1"/>
  <c r="L359" i="1" a="1"/>
  <c r="L359" i="1" s="1"/>
  <c r="E359" i="1" s="1"/>
  <c r="L360" i="1" a="1"/>
  <c r="L360" i="1" s="1"/>
  <c r="E360" i="1" s="1"/>
  <c r="L361" i="1" a="1"/>
  <c r="L361" i="1" s="1"/>
  <c r="E361" i="1" s="1"/>
  <c r="L362" i="1" a="1"/>
  <c r="L362" i="1" s="1"/>
  <c r="E362" i="1" s="1"/>
  <c r="L363" i="1" a="1"/>
  <c r="L363" i="1" s="1"/>
  <c r="E363" i="1" s="1"/>
  <c r="L364" i="1" a="1"/>
  <c r="L364" i="1" s="1"/>
  <c r="E364" i="1" s="1"/>
  <c r="L365" i="1" a="1"/>
  <c r="L365" i="1" s="1"/>
  <c r="E365" i="1" s="1"/>
  <c r="L366" i="1" a="1"/>
  <c r="L366" i="1" s="1"/>
  <c r="E366" i="1" s="1"/>
  <c r="L367" i="1" a="1"/>
  <c r="L367" i="1" s="1"/>
  <c r="E367" i="1" s="1"/>
  <c r="L368" i="1" a="1"/>
  <c r="L368" i="1" s="1"/>
  <c r="E368" i="1" s="1"/>
  <c r="L369" i="1" a="1"/>
  <c r="L369" i="1" s="1"/>
  <c r="E369" i="1" s="1"/>
  <c r="L370" i="1" a="1"/>
  <c r="L370" i="1" s="1"/>
  <c r="E370" i="1" s="1"/>
  <c r="L371" i="1" a="1"/>
  <c r="L371" i="1" s="1"/>
  <c r="E371" i="1" s="1"/>
  <c r="L372" i="1" a="1"/>
  <c r="L372" i="1" s="1"/>
  <c r="E372" i="1" s="1"/>
  <c r="L373" i="1" a="1"/>
  <c r="L373" i="1" s="1"/>
  <c r="E373" i="1" s="1"/>
  <c r="L374" i="1" a="1"/>
  <c r="L374" i="1" s="1"/>
  <c r="E374" i="1" s="1"/>
  <c r="L375" i="1" a="1"/>
  <c r="L375" i="1" s="1"/>
  <c r="E375" i="1" s="1"/>
  <c r="L376" i="1" a="1"/>
  <c r="L376" i="1" s="1"/>
  <c r="E376" i="1" s="1"/>
  <c r="L377" i="1" a="1"/>
  <c r="L377" i="1" s="1"/>
  <c r="E377" i="1" s="1"/>
  <c r="L378" i="1" a="1"/>
  <c r="L378" i="1" s="1"/>
  <c r="E378" i="1" s="1"/>
  <c r="L379" i="1" a="1"/>
  <c r="L379" i="1" s="1"/>
  <c r="E379" i="1" s="1"/>
  <c r="L380" i="1" a="1"/>
  <c r="L380" i="1" s="1"/>
  <c r="E380" i="1" s="1"/>
  <c r="L381" i="1" a="1"/>
  <c r="L381" i="1" s="1"/>
  <c r="E381" i="1" s="1"/>
  <c r="L382" i="1" a="1"/>
  <c r="L382" i="1" s="1"/>
  <c r="E382" i="1" s="1"/>
  <c r="L383" i="1" a="1"/>
  <c r="L383" i="1" s="1"/>
  <c r="E383" i="1" s="1"/>
  <c r="L384" i="1" a="1"/>
  <c r="L384" i="1" s="1"/>
  <c r="E384" i="1" s="1"/>
  <c r="L385" i="1" a="1"/>
  <c r="L385" i="1" s="1"/>
  <c r="L386" i="1" a="1"/>
  <c r="L386" i="1" s="1"/>
  <c r="E386" i="1" s="1"/>
  <c r="L387" i="1" a="1"/>
  <c r="L387" i="1" s="1"/>
  <c r="E387" i="1" s="1"/>
  <c r="L388" i="1" a="1"/>
  <c r="L388" i="1" s="1"/>
  <c r="E388" i="1" s="1"/>
  <c r="L389" i="1" a="1"/>
  <c r="L389" i="1" s="1"/>
  <c r="E389" i="1" s="1"/>
  <c r="L390" i="1" a="1"/>
  <c r="L390" i="1" s="1"/>
  <c r="E390" i="1" s="1"/>
  <c r="L391" i="1" a="1"/>
  <c r="L391" i="1" s="1"/>
  <c r="E391" i="1" s="1"/>
  <c r="L392" i="1" a="1"/>
  <c r="L392" i="1" s="1"/>
  <c r="E392" i="1" s="1"/>
  <c r="L393" i="1" a="1"/>
  <c r="L393" i="1" s="1"/>
  <c r="E393" i="1" s="1"/>
  <c r="L394" i="1" a="1"/>
  <c r="L394" i="1" s="1"/>
  <c r="E394" i="1" s="1"/>
  <c r="L395" i="1" a="1"/>
  <c r="L395" i="1" s="1"/>
  <c r="E395" i="1" s="1"/>
  <c r="L396" i="1" a="1"/>
  <c r="L396" i="1" s="1"/>
  <c r="E396" i="1" s="1"/>
  <c r="L397" i="1" a="1"/>
  <c r="L397" i="1" s="1"/>
  <c r="E397" i="1" s="1"/>
  <c r="L398" i="1" a="1"/>
  <c r="L398" i="1" s="1"/>
  <c r="E398" i="1" s="1"/>
  <c r="L399" i="1" a="1"/>
  <c r="L399" i="1" s="1"/>
  <c r="E399" i="1" s="1"/>
  <c r="L400" i="1" a="1"/>
  <c r="L400" i="1" s="1"/>
  <c r="E400" i="1" s="1"/>
  <c r="L401" i="1" a="1"/>
  <c r="L401" i="1" s="1"/>
  <c r="E401" i="1" s="1"/>
  <c r="L402" i="1" a="1"/>
  <c r="L402" i="1" s="1"/>
  <c r="E402" i="1" s="1"/>
  <c r="L403" i="1" a="1"/>
  <c r="L403" i="1" s="1"/>
  <c r="E403" i="1" s="1"/>
  <c r="L404" i="1" a="1"/>
  <c r="L404" i="1" s="1"/>
  <c r="E404" i="1" s="1"/>
  <c r="L405" i="1" a="1"/>
  <c r="L405" i="1" s="1"/>
  <c r="E405" i="1" s="1"/>
  <c r="L406" i="1" a="1"/>
  <c r="L406" i="1" s="1"/>
  <c r="L407" i="1" a="1"/>
  <c r="L407" i="1" s="1"/>
  <c r="E407" i="1" s="1"/>
  <c r="L408" i="1" a="1"/>
  <c r="L408" i="1" s="1"/>
  <c r="E408" i="1" s="1"/>
  <c r="L409" i="1" a="1"/>
  <c r="L409" i="1" s="1"/>
  <c r="E409" i="1" s="1"/>
  <c r="L410" i="1" a="1"/>
  <c r="L410" i="1" s="1"/>
  <c r="E410" i="1" s="1"/>
  <c r="L411" i="1" a="1"/>
  <c r="L411" i="1" s="1"/>
  <c r="E411" i="1" s="1"/>
  <c r="L412" i="1" a="1"/>
  <c r="L412" i="1" s="1"/>
  <c r="E412" i="1" s="1"/>
  <c r="L413" i="1" a="1"/>
  <c r="L413" i="1" s="1"/>
  <c r="E413" i="1" s="1"/>
  <c r="L414" i="1" a="1"/>
  <c r="L414" i="1" s="1"/>
  <c r="E414" i="1" s="1"/>
  <c r="L415" i="1" a="1"/>
  <c r="L415" i="1" s="1"/>
  <c r="E415" i="1" s="1"/>
  <c r="L416" i="1" a="1"/>
  <c r="L416" i="1" s="1"/>
  <c r="E416" i="1" s="1"/>
  <c r="L417" i="1" a="1"/>
  <c r="L417" i="1" s="1"/>
  <c r="E417" i="1" s="1"/>
  <c r="L418" i="1" a="1"/>
  <c r="L418" i="1" s="1"/>
  <c r="E418" i="1" s="1"/>
  <c r="L419" i="1" a="1"/>
  <c r="L419" i="1" s="1"/>
  <c r="E419" i="1" s="1"/>
  <c r="L420" i="1" a="1"/>
  <c r="L420" i="1" s="1"/>
  <c r="E420" i="1" s="1"/>
  <c r="L421" i="1" a="1"/>
  <c r="L421" i="1" s="1"/>
  <c r="E421" i="1" s="1"/>
  <c r="L422" i="1" a="1"/>
  <c r="L422" i="1" s="1"/>
  <c r="E422" i="1" s="1"/>
  <c r="L423" i="1" a="1"/>
  <c r="L423" i="1" s="1"/>
  <c r="E423" i="1" s="1"/>
  <c r="L424" i="1" a="1"/>
  <c r="L424" i="1" s="1"/>
  <c r="E424" i="1" s="1"/>
  <c r="L425" i="1" a="1"/>
  <c r="L425" i="1" s="1"/>
  <c r="E425" i="1" s="1"/>
  <c r="L426" i="1" a="1"/>
  <c r="L426" i="1" s="1"/>
  <c r="E426" i="1" s="1"/>
  <c r="L427" i="1" a="1"/>
  <c r="L427" i="1" s="1"/>
  <c r="E427" i="1" s="1"/>
  <c r="L428" i="1" a="1"/>
  <c r="L428" i="1" s="1"/>
  <c r="E428" i="1" s="1"/>
  <c r="L429" i="1" a="1"/>
  <c r="L429" i="1" s="1"/>
  <c r="E429" i="1" s="1"/>
  <c r="L430" i="1" a="1"/>
  <c r="L430" i="1" s="1"/>
  <c r="E430" i="1" s="1"/>
  <c r="L431" i="1" a="1"/>
  <c r="L431" i="1" s="1"/>
  <c r="E431" i="1" s="1"/>
  <c r="L432" i="1" a="1"/>
  <c r="L432" i="1" s="1"/>
  <c r="E432" i="1" s="1"/>
  <c r="L433" i="1" a="1"/>
  <c r="L433" i="1" s="1"/>
  <c r="E433" i="1" s="1"/>
  <c r="L434" i="1" a="1"/>
  <c r="L434" i="1" s="1"/>
  <c r="E434" i="1" s="1"/>
  <c r="L435" i="1" a="1"/>
  <c r="L435" i="1" s="1"/>
  <c r="E435" i="1" s="1"/>
  <c r="L436" i="1" a="1"/>
  <c r="L436" i="1" s="1"/>
  <c r="E436" i="1" s="1"/>
  <c r="L437" i="1" a="1"/>
  <c r="L437" i="1" s="1"/>
  <c r="E437" i="1" s="1"/>
  <c r="L438" i="1" a="1"/>
  <c r="L438" i="1" s="1"/>
  <c r="E438" i="1" s="1"/>
  <c r="L439" i="1" a="1"/>
  <c r="L439" i="1" s="1"/>
  <c r="E439" i="1" s="1"/>
  <c r="L440" i="1" a="1"/>
  <c r="L440" i="1" s="1"/>
  <c r="E440" i="1" s="1"/>
  <c r="L441" i="1" a="1"/>
  <c r="L441" i="1" s="1"/>
  <c r="E441" i="1" s="1"/>
  <c r="L442" i="1" a="1"/>
  <c r="L442" i="1" s="1"/>
  <c r="E442" i="1" s="1"/>
  <c r="L443" i="1" a="1"/>
  <c r="L443" i="1" s="1"/>
  <c r="E443" i="1" s="1"/>
  <c r="L444" i="1" a="1"/>
  <c r="L444" i="1" s="1"/>
  <c r="E444" i="1" s="1"/>
  <c r="L445" i="1" a="1"/>
  <c r="L445" i="1" s="1"/>
  <c r="E445" i="1" s="1"/>
  <c r="L446" i="1" a="1"/>
  <c r="L446" i="1" s="1"/>
  <c r="E446" i="1" s="1"/>
  <c r="L447" i="1" a="1"/>
  <c r="L447" i="1" s="1"/>
  <c r="E447" i="1" s="1"/>
  <c r="L448" i="1" a="1"/>
  <c r="L448" i="1" s="1"/>
  <c r="E448" i="1" s="1"/>
  <c r="L449" i="1" a="1"/>
  <c r="L449" i="1" s="1"/>
  <c r="E449" i="1" s="1"/>
  <c r="L450" i="1" a="1"/>
  <c r="L450" i="1" s="1"/>
  <c r="E450" i="1" s="1"/>
  <c r="L451" i="1" a="1"/>
  <c r="L451" i="1" s="1"/>
  <c r="E451" i="1" s="1"/>
  <c r="L452" i="1" a="1"/>
  <c r="L452" i="1" s="1"/>
  <c r="E452" i="1" s="1"/>
  <c r="L453" i="1" a="1"/>
  <c r="L453" i="1" s="1"/>
  <c r="E453" i="1" s="1"/>
  <c r="L454" i="1" a="1"/>
  <c r="L454" i="1" s="1"/>
  <c r="E454" i="1" s="1"/>
  <c r="L455" i="1" a="1"/>
  <c r="L455" i="1" s="1"/>
  <c r="E455" i="1" s="1"/>
  <c r="L456" i="1" a="1"/>
  <c r="L456" i="1" s="1"/>
  <c r="E456" i="1" s="1"/>
  <c r="L457" i="1" a="1"/>
  <c r="L457" i="1" s="1"/>
  <c r="E457" i="1" s="1"/>
  <c r="L458" i="1" a="1"/>
  <c r="L458" i="1" s="1"/>
  <c r="E458" i="1" s="1"/>
  <c r="L459" i="1" a="1"/>
  <c r="L459" i="1" s="1"/>
  <c r="E459" i="1" s="1"/>
  <c r="L460" i="1" a="1"/>
  <c r="L460" i="1" s="1"/>
  <c r="L461" i="1" a="1"/>
  <c r="L461" i="1" s="1"/>
  <c r="E461" i="1" s="1"/>
  <c r="L462" i="1" a="1"/>
  <c r="L462" i="1" s="1"/>
  <c r="E462" i="1" s="1"/>
  <c r="L463" i="1" a="1"/>
  <c r="L463" i="1" s="1"/>
  <c r="E463" i="1" s="1"/>
  <c r="L464" i="1" a="1"/>
  <c r="L464" i="1" s="1"/>
  <c r="E464" i="1" s="1"/>
  <c r="L465" i="1" a="1"/>
  <c r="L465" i="1" s="1"/>
  <c r="L466" i="1" a="1"/>
  <c r="L466" i="1" s="1"/>
  <c r="E466" i="1" s="1"/>
  <c r="L467" i="1" a="1"/>
  <c r="L467" i="1" s="1"/>
  <c r="E467" i="1" s="1"/>
  <c r="L468" i="1" a="1"/>
  <c r="L468" i="1" s="1"/>
  <c r="E468" i="1" s="1"/>
  <c r="L469" i="1" a="1"/>
  <c r="L469" i="1" s="1"/>
  <c r="E469" i="1" s="1"/>
  <c r="L470" i="1" a="1"/>
  <c r="L470" i="1" s="1"/>
  <c r="E470" i="1" s="1"/>
  <c r="L471" i="1" a="1"/>
  <c r="L471" i="1" s="1"/>
  <c r="E471" i="1" s="1"/>
  <c r="L472" i="1" a="1"/>
  <c r="L472" i="1" s="1"/>
  <c r="E472" i="1" s="1"/>
  <c r="L473" i="1" a="1"/>
  <c r="L473" i="1" s="1"/>
  <c r="E473" i="1" s="1"/>
  <c r="L474" i="1" a="1"/>
  <c r="L474" i="1" s="1"/>
  <c r="E474" i="1" s="1"/>
  <c r="L475" i="1" a="1"/>
  <c r="L475" i="1" s="1"/>
  <c r="E475" i="1" s="1"/>
  <c r="L476" i="1" a="1"/>
  <c r="L476" i="1" s="1"/>
  <c r="E476" i="1" s="1"/>
  <c r="L477" i="1" a="1"/>
  <c r="L477" i="1" s="1"/>
  <c r="E477" i="1" s="1"/>
  <c r="L478" i="1" a="1"/>
  <c r="L478" i="1" s="1"/>
  <c r="E478" i="1" s="1"/>
  <c r="L479" i="1" a="1"/>
  <c r="L479" i="1" s="1"/>
  <c r="E479" i="1" s="1"/>
  <c r="L480" i="1" a="1"/>
  <c r="L480" i="1" s="1"/>
  <c r="E480" i="1" s="1"/>
  <c r="L481" i="1" a="1"/>
  <c r="L481" i="1" s="1"/>
  <c r="E481" i="1" s="1"/>
  <c r="L482" i="1" a="1"/>
  <c r="L482" i="1" s="1"/>
  <c r="E482" i="1" s="1"/>
  <c r="L483" i="1" a="1"/>
  <c r="L483" i="1" s="1"/>
  <c r="E483" i="1" s="1"/>
  <c r="L484" i="1" a="1"/>
  <c r="L484" i="1" s="1"/>
  <c r="E484" i="1" s="1"/>
  <c r="L485" i="1" a="1"/>
  <c r="L485" i="1" s="1"/>
  <c r="E485" i="1" s="1"/>
  <c r="L486" i="1" a="1"/>
  <c r="L486" i="1" s="1"/>
  <c r="E486" i="1" s="1"/>
  <c r="L487" i="1" a="1"/>
  <c r="L487" i="1" s="1"/>
  <c r="E487" i="1" s="1"/>
  <c r="L488" i="1" a="1"/>
  <c r="L488" i="1" s="1"/>
  <c r="E488" i="1" s="1"/>
  <c r="L489" i="1" a="1"/>
  <c r="L489" i="1" s="1"/>
  <c r="E489" i="1" s="1"/>
  <c r="L490" i="1" a="1"/>
  <c r="L490" i="1" s="1"/>
  <c r="E490" i="1" s="1"/>
  <c r="L491" i="1" a="1"/>
  <c r="L491" i="1" s="1"/>
  <c r="E491" i="1" s="1"/>
  <c r="L492" i="1" a="1"/>
  <c r="L492" i="1" s="1"/>
  <c r="E492" i="1" s="1"/>
  <c r="L493" i="1" a="1"/>
  <c r="L493" i="1" s="1"/>
  <c r="E493" i="1" s="1"/>
  <c r="L494" i="1" a="1"/>
  <c r="L494" i="1" s="1"/>
  <c r="E494" i="1" s="1"/>
  <c r="L495" i="1" a="1"/>
  <c r="L495" i="1" s="1"/>
  <c r="E495" i="1" s="1"/>
  <c r="L496" i="1" a="1"/>
  <c r="L496" i="1" s="1"/>
  <c r="E496" i="1" s="1"/>
  <c r="L497" i="1" a="1"/>
  <c r="L497" i="1" s="1"/>
  <c r="E497" i="1" s="1"/>
  <c r="L498" i="1" a="1"/>
  <c r="L498" i="1" s="1"/>
  <c r="E498" i="1" s="1"/>
  <c r="L499" i="1" a="1"/>
  <c r="L499" i="1" s="1"/>
  <c r="E499" i="1" s="1"/>
  <c r="L500" i="1" a="1"/>
  <c r="L500" i="1" s="1"/>
  <c r="E500" i="1" s="1"/>
  <c r="L501" i="1" a="1"/>
  <c r="L501" i="1" s="1"/>
  <c r="E501" i="1" s="1"/>
  <c r="L502" i="1" a="1"/>
  <c r="L502" i="1" s="1"/>
  <c r="E502" i="1" s="1"/>
  <c r="L503" i="1" a="1"/>
  <c r="L503" i="1" s="1"/>
  <c r="E503" i="1" s="1"/>
  <c r="L504" i="1" a="1"/>
  <c r="L504" i="1" s="1"/>
  <c r="E504" i="1" s="1"/>
  <c r="L505" i="1" a="1"/>
  <c r="L505" i="1" s="1"/>
  <c r="L506" i="1" a="1"/>
  <c r="L506" i="1" s="1"/>
  <c r="E506" i="1" s="1"/>
  <c r="L507" i="1" a="1"/>
  <c r="L507" i="1" s="1"/>
  <c r="E507" i="1" s="1"/>
  <c r="L508" i="1" a="1"/>
  <c r="L508" i="1" s="1"/>
  <c r="E508" i="1" s="1"/>
  <c r="L509" i="1" a="1"/>
  <c r="L509" i="1" s="1"/>
  <c r="E509" i="1" s="1"/>
  <c r="L510" i="1" a="1"/>
  <c r="L510" i="1" s="1"/>
  <c r="E510" i="1" s="1"/>
  <c r="L511" i="1" a="1"/>
  <c r="L511" i="1" s="1"/>
  <c r="E511" i="1" s="1"/>
  <c r="L512" i="1" a="1"/>
  <c r="L512" i="1" s="1"/>
  <c r="E512" i="1" s="1"/>
  <c r="L513" i="1" a="1"/>
  <c r="L513" i="1" s="1"/>
  <c r="E513" i="1" s="1"/>
  <c r="L514" i="1" a="1"/>
  <c r="L514" i="1" s="1"/>
  <c r="E514" i="1" s="1"/>
  <c r="L515" i="1" a="1"/>
  <c r="L515" i="1" s="1"/>
  <c r="E515" i="1" s="1"/>
  <c r="L516" i="1" a="1"/>
  <c r="L516" i="1" s="1"/>
  <c r="L517" i="1" a="1"/>
  <c r="L517" i="1" s="1"/>
  <c r="E517" i="1" s="1"/>
  <c r="L518" i="1" a="1"/>
  <c r="L518" i="1" s="1"/>
  <c r="E518" i="1" s="1"/>
  <c r="L519" i="1" a="1"/>
  <c r="L519" i="1" s="1"/>
  <c r="E519" i="1" s="1"/>
  <c r="L520" i="1" a="1"/>
  <c r="L520" i="1" s="1"/>
  <c r="E520" i="1" s="1"/>
  <c r="L521" i="1" a="1"/>
  <c r="L521" i="1" s="1"/>
  <c r="L522" i="1" a="1"/>
  <c r="L522" i="1" s="1"/>
  <c r="E522" i="1" s="1"/>
  <c r="L523" i="1" a="1"/>
  <c r="L523" i="1" s="1"/>
  <c r="E523" i="1" s="1"/>
  <c r="L524" i="1" a="1"/>
  <c r="L524" i="1" s="1"/>
  <c r="E524" i="1" s="1"/>
  <c r="L525" i="1" a="1"/>
  <c r="L525" i="1" s="1"/>
  <c r="E525" i="1" s="1"/>
  <c r="L526" i="1" a="1"/>
  <c r="L526" i="1" s="1"/>
  <c r="E526" i="1" s="1"/>
  <c r="L527" i="1" a="1"/>
  <c r="L527" i="1" s="1"/>
  <c r="E527" i="1" s="1"/>
  <c r="L528" i="1" a="1"/>
  <c r="L528" i="1" s="1"/>
  <c r="E528" i="1" s="1"/>
  <c r="L529" i="1" a="1"/>
  <c r="L529" i="1" s="1"/>
  <c r="E529" i="1" s="1"/>
  <c r="L530" i="1" a="1"/>
  <c r="L530" i="1" s="1"/>
  <c r="E530" i="1" s="1"/>
  <c r="L531" i="1" a="1"/>
  <c r="L531" i="1" s="1"/>
  <c r="E531" i="1" s="1"/>
  <c r="L532" i="1" a="1"/>
  <c r="L532" i="1" s="1"/>
  <c r="E532" i="1" s="1"/>
  <c r="L533" i="1" a="1"/>
  <c r="L533" i="1" s="1"/>
  <c r="E533" i="1" s="1"/>
  <c r="L534" i="1" a="1"/>
  <c r="L534" i="1" s="1"/>
  <c r="E534" i="1" s="1"/>
  <c r="L535" i="1" a="1"/>
  <c r="L535" i="1" s="1"/>
  <c r="E535" i="1" s="1"/>
  <c r="L536" i="1" a="1"/>
  <c r="L536" i="1" s="1"/>
  <c r="E536" i="1" s="1"/>
  <c r="L537" i="1" a="1"/>
  <c r="L537" i="1" s="1"/>
  <c r="E537" i="1" s="1"/>
  <c r="L538" i="1" a="1"/>
  <c r="L538" i="1" s="1"/>
  <c r="E538" i="1" s="1"/>
  <c r="L539" i="1" a="1"/>
  <c r="L539" i="1" s="1"/>
  <c r="E539" i="1" s="1"/>
  <c r="L540" i="1" a="1"/>
  <c r="L540" i="1" s="1"/>
  <c r="E540" i="1" s="1"/>
  <c r="L541" i="1" a="1"/>
  <c r="L541" i="1" s="1"/>
  <c r="E541" i="1" s="1"/>
  <c r="L542" i="1" a="1"/>
  <c r="L542" i="1" s="1"/>
  <c r="E542" i="1" s="1"/>
  <c r="L543" i="1" a="1"/>
  <c r="L543" i="1" s="1"/>
  <c r="L544" i="1" a="1"/>
  <c r="L544" i="1" s="1"/>
  <c r="E544" i="1" s="1"/>
  <c r="L545" i="1" a="1"/>
  <c r="L545" i="1" s="1"/>
  <c r="E545" i="1" s="1"/>
  <c r="L546" i="1" a="1"/>
  <c r="L546" i="1" s="1"/>
  <c r="E546" i="1" s="1"/>
  <c r="L547" i="1" a="1"/>
  <c r="L547" i="1" s="1"/>
  <c r="E547" i="1" s="1"/>
  <c r="L548" i="1" a="1"/>
  <c r="L548" i="1" s="1"/>
  <c r="E548" i="1" s="1"/>
  <c r="L549" i="1" a="1"/>
  <c r="L549" i="1" s="1"/>
  <c r="E549" i="1" s="1"/>
  <c r="L550" i="1" a="1"/>
  <c r="L550" i="1" s="1"/>
  <c r="E550" i="1" s="1"/>
  <c r="L551" i="1" a="1"/>
  <c r="L551" i="1" s="1"/>
  <c r="E551" i="1" s="1"/>
  <c r="L552" i="1" a="1"/>
  <c r="L552" i="1" s="1"/>
  <c r="E552" i="1" s="1"/>
  <c r="L553" i="1" a="1"/>
  <c r="L553" i="1" s="1"/>
  <c r="E553" i="1" s="1"/>
  <c r="L554" i="1" a="1"/>
  <c r="L554" i="1" s="1"/>
  <c r="E554" i="1" s="1"/>
  <c r="L555" i="1" a="1"/>
  <c r="L555" i="1" s="1"/>
  <c r="E555" i="1" s="1"/>
  <c r="L556" i="1" a="1"/>
  <c r="L556" i="1" s="1"/>
  <c r="E556" i="1" s="1"/>
  <c r="L557" i="1" a="1"/>
  <c r="L557" i="1" s="1"/>
  <c r="E557" i="1" s="1"/>
  <c r="L558" i="1" a="1"/>
  <c r="L558" i="1" s="1"/>
  <c r="E558" i="1" s="1"/>
  <c r="L559" i="1" a="1"/>
  <c r="L559" i="1" s="1"/>
  <c r="E559" i="1" s="1"/>
  <c r="L560" i="1" a="1"/>
  <c r="L560" i="1" s="1"/>
  <c r="E560" i="1" s="1"/>
  <c r="L561" i="1" a="1"/>
  <c r="L561" i="1" s="1"/>
  <c r="E561" i="1" s="1"/>
  <c r="L562" i="1" a="1"/>
  <c r="L562" i="1" s="1"/>
  <c r="E562" i="1" s="1"/>
  <c r="L563" i="1" a="1"/>
  <c r="L563" i="1" s="1"/>
  <c r="E563" i="1" s="1"/>
  <c r="L564" i="1" a="1"/>
  <c r="L564" i="1" s="1"/>
  <c r="E564" i="1" s="1"/>
  <c r="L565" i="1" a="1"/>
  <c r="L565" i="1" s="1"/>
  <c r="E565" i="1" s="1"/>
  <c r="L566" i="1" a="1"/>
  <c r="L566" i="1" s="1"/>
  <c r="E566" i="1" s="1"/>
  <c r="L567" i="1" a="1"/>
  <c r="L567" i="1" s="1"/>
  <c r="E567" i="1" s="1"/>
  <c r="L568" i="1" a="1"/>
  <c r="L568" i="1" s="1"/>
  <c r="E568" i="1" s="1"/>
  <c r="L569" i="1" a="1"/>
  <c r="L569" i="1" s="1"/>
  <c r="E569" i="1" s="1"/>
  <c r="L570" i="1" a="1"/>
  <c r="L570" i="1" s="1"/>
  <c r="E570" i="1" s="1"/>
  <c r="L571" i="1" a="1"/>
  <c r="L571" i="1" s="1"/>
  <c r="E571" i="1" s="1"/>
  <c r="L572" i="1" a="1"/>
  <c r="L572" i="1" s="1"/>
  <c r="E572" i="1" s="1"/>
  <c r="L573" i="1" a="1"/>
  <c r="L573" i="1" s="1"/>
  <c r="E573" i="1" s="1"/>
  <c r="L574" i="1" a="1"/>
  <c r="L574" i="1" s="1"/>
  <c r="E574" i="1" s="1"/>
  <c r="L575" i="1" a="1"/>
  <c r="L575" i="1" s="1"/>
  <c r="E575" i="1" s="1"/>
  <c r="L576" i="1" a="1"/>
  <c r="L576" i="1" s="1"/>
  <c r="E576" i="1" s="1"/>
  <c r="L577" i="1" a="1"/>
  <c r="L577" i="1" s="1"/>
  <c r="E577" i="1" s="1"/>
  <c r="L578" i="1" a="1"/>
  <c r="L578" i="1" s="1"/>
  <c r="E578" i="1" s="1"/>
  <c r="L579" i="1" a="1"/>
  <c r="L579" i="1" s="1"/>
  <c r="E579" i="1" s="1"/>
  <c r="L580" i="1" a="1"/>
  <c r="L580" i="1" s="1"/>
  <c r="E580" i="1" s="1"/>
  <c r="L581" i="1" a="1"/>
  <c r="L581" i="1" s="1"/>
  <c r="E581" i="1" s="1"/>
  <c r="L582" i="1" a="1"/>
  <c r="L582" i="1" s="1"/>
  <c r="E582" i="1" s="1"/>
  <c r="L583" i="1" a="1"/>
  <c r="L583" i="1" s="1"/>
  <c r="E583" i="1" s="1"/>
  <c r="L584" i="1" a="1"/>
  <c r="L584" i="1" s="1"/>
  <c r="E584" i="1" s="1"/>
  <c r="L585" i="1" a="1"/>
  <c r="L585" i="1" s="1"/>
  <c r="E585" i="1" s="1"/>
  <c r="L586" i="1" a="1"/>
  <c r="L586" i="1" s="1"/>
  <c r="E586" i="1" s="1"/>
  <c r="L587" i="1" a="1"/>
  <c r="L587" i="1" s="1"/>
  <c r="E587" i="1" s="1"/>
  <c r="L588" i="1" a="1"/>
  <c r="L588" i="1" s="1"/>
  <c r="E588" i="1" s="1"/>
  <c r="L589" i="1" a="1"/>
  <c r="L589" i="1" s="1"/>
  <c r="E589" i="1" s="1"/>
  <c r="L590" i="1" a="1"/>
  <c r="L590" i="1" s="1"/>
  <c r="E590" i="1" s="1"/>
  <c r="L591" i="1" a="1"/>
  <c r="L591" i="1" s="1"/>
  <c r="E591" i="1" s="1"/>
  <c r="L592" i="1" a="1"/>
  <c r="L592" i="1" s="1"/>
  <c r="E592" i="1" s="1"/>
  <c r="L593" i="1" a="1"/>
  <c r="L593" i="1" s="1"/>
  <c r="L594" i="1" a="1"/>
  <c r="L594" i="1" s="1"/>
  <c r="E594" i="1" s="1"/>
  <c r="L595" i="1" a="1"/>
  <c r="L595" i="1" s="1"/>
  <c r="E595" i="1" s="1"/>
  <c r="L596" i="1" a="1"/>
  <c r="L596" i="1" s="1"/>
  <c r="E596" i="1" s="1"/>
  <c r="L597" i="1" a="1"/>
  <c r="L597" i="1" s="1"/>
  <c r="E597" i="1" s="1"/>
  <c r="L598" i="1" a="1"/>
  <c r="L598" i="1" s="1"/>
  <c r="E598" i="1" s="1"/>
  <c r="L599" i="1" a="1"/>
  <c r="L599" i="1" s="1"/>
  <c r="E599" i="1" s="1"/>
  <c r="L600" i="1" a="1"/>
  <c r="L600" i="1" s="1"/>
  <c r="E600" i="1" s="1"/>
  <c r="L601" i="1" a="1"/>
  <c r="L601" i="1" s="1"/>
  <c r="E601" i="1" s="1"/>
  <c r="L602" i="1" a="1"/>
  <c r="L602" i="1" s="1"/>
  <c r="E602" i="1" s="1"/>
  <c r="L603" i="1" a="1"/>
  <c r="L603" i="1" s="1"/>
  <c r="E603" i="1" s="1"/>
  <c r="L604" i="1" a="1"/>
  <c r="L604" i="1" s="1"/>
  <c r="E604" i="1" s="1"/>
  <c r="L605" i="1" a="1"/>
  <c r="L605" i="1" s="1"/>
  <c r="E605" i="1" s="1"/>
  <c r="L606" i="1" a="1"/>
  <c r="L606" i="1" s="1"/>
  <c r="E606" i="1" s="1"/>
  <c r="L607" i="1" a="1"/>
  <c r="L607" i="1" s="1"/>
  <c r="E607" i="1" s="1"/>
  <c r="L608" i="1" a="1"/>
  <c r="L608" i="1" s="1"/>
  <c r="E608" i="1" s="1"/>
  <c r="L609" i="1" a="1"/>
  <c r="L609" i="1" s="1"/>
  <c r="E609" i="1" s="1"/>
  <c r="L610" i="1" a="1"/>
  <c r="L610" i="1" s="1"/>
  <c r="E610" i="1" s="1"/>
  <c r="L611" i="1" a="1"/>
  <c r="L611" i="1" s="1"/>
  <c r="E611" i="1" s="1"/>
  <c r="L612" i="1" a="1"/>
  <c r="L612" i="1" s="1"/>
  <c r="E612" i="1" s="1"/>
  <c r="L613" i="1" a="1"/>
  <c r="L613" i="1" s="1"/>
  <c r="E613" i="1" s="1"/>
  <c r="L614" i="1" a="1"/>
  <c r="L614" i="1" s="1"/>
  <c r="E614" i="1" s="1"/>
  <c r="L615" i="1" a="1"/>
  <c r="L615" i="1" s="1"/>
  <c r="E615" i="1" s="1"/>
  <c r="L616" i="1" a="1"/>
  <c r="L616" i="1" s="1"/>
  <c r="E616" i="1" s="1"/>
  <c r="L617" i="1" a="1"/>
  <c r="L617" i="1" s="1"/>
  <c r="E617" i="1" s="1"/>
  <c r="L618" i="1" a="1"/>
  <c r="L618" i="1" s="1"/>
  <c r="E618" i="1" s="1"/>
  <c r="L619" i="1" a="1"/>
  <c r="L619" i="1" s="1"/>
  <c r="E619" i="1" s="1"/>
  <c r="L620" i="1" a="1"/>
  <c r="L620" i="1" s="1"/>
  <c r="E620" i="1" s="1"/>
  <c r="L621" i="1" a="1"/>
  <c r="L621" i="1" s="1"/>
  <c r="E621" i="1" s="1"/>
  <c r="L622" i="1" a="1"/>
  <c r="L622" i="1" s="1"/>
  <c r="E622" i="1" s="1"/>
  <c r="L623" i="1" a="1"/>
  <c r="L623" i="1" s="1"/>
  <c r="E623" i="1" s="1"/>
  <c r="L624" i="1" a="1"/>
  <c r="L624" i="1" s="1"/>
  <c r="E624" i="1" s="1"/>
  <c r="L625" i="1" a="1"/>
  <c r="L625" i="1" s="1"/>
  <c r="E625" i="1" s="1"/>
  <c r="L626" i="1" a="1"/>
  <c r="L626" i="1" s="1"/>
  <c r="E626" i="1" s="1"/>
  <c r="L627" i="1" a="1"/>
  <c r="L627" i="1" s="1"/>
  <c r="E627" i="1" s="1"/>
  <c r="L628" i="1" a="1"/>
  <c r="L628" i="1" s="1"/>
  <c r="E628" i="1" s="1"/>
  <c r="L629" i="1" a="1"/>
  <c r="L629" i="1" s="1"/>
  <c r="E629" i="1" s="1"/>
  <c r="L630" i="1" a="1"/>
  <c r="L630" i="1" s="1"/>
  <c r="E630" i="1" s="1"/>
  <c r="L631" i="1" a="1"/>
  <c r="L631" i="1" s="1"/>
  <c r="E631" i="1" s="1"/>
  <c r="L632" i="1" a="1"/>
  <c r="L632" i="1" s="1"/>
  <c r="E632" i="1" s="1"/>
  <c r="L633" i="1" a="1"/>
  <c r="L633" i="1" s="1"/>
  <c r="E633" i="1" s="1"/>
  <c r="L634" i="1" a="1"/>
  <c r="L634" i="1" s="1"/>
  <c r="E634" i="1" s="1"/>
  <c r="L635" i="1" a="1"/>
  <c r="L635" i="1" s="1"/>
  <c r="E635" i="1" s="1"/>
  <c r="L636" i="1" a="1"/>
  <c r="L636" i="1" s="1"/>
  <c r="E636" i="1" s="1"/>
  <c r="L637" i="1" a="1"/>
  <c r="L637" i="1" s="1"/>
  <c r="E637" i="1" s="1"/>
  <c r="L638" i="1" a="1"/>
  <c r="L638" i="1" s="1"/>
  <c r="E638" i="1" s="1"/>
  <c r="L639" i="1" a="1"/>
  <c r="L639" i="1" s="1"/>
  <c r="E639" i="1" s="1"/>
  <c r="L640" i="1" a="1"/>
  <c r="L640" i="1" s="1"/>
  <c r="E640" i="1" s="1"/>
  <c r="L641" i="1" a="1"/>
  <c r="L641" i="1" s="1"/>
  <c r="E641" i="1" s="1"/>
  <c r="L642" i="1" a="1"/>
  <c r="L642" i="1" s="1"/>
  <c r="E642" i="1" s="1"/>
  <c r="L643" i="1" a="1"/>
  <c r="L643" i="1" s="1"/>
  <c r="E643" i="1" s="1"/>
  <c r="L644" i="1" a="1"/>
  <c r="L644" i="1" s="1"/>
  <c r="E644" i="1" s="1"/>
  <c r="L645" i="1" a="1"/>
  <c r="L645" i="1" s="1"/>
  <c r="E645" i="1" s="1"/>
  <c r="L646" i="1" a="1"/>
  <c r="L646" i="1" s="1"/>
  <c r="E646" i="1" s="1"/>
  <c r="L647" i="1" a="1"/>
  <c r="L647" i="1" s="1"/>
  <c r="E647" i="1" s="1"/>
  <c r="L648" i="1" a="1"/>
  <c r="L648" i="1" s="1"/>
  <c r="E648" i="1" s="1"/>
  <c r="L649" i="1" a="1"/>
  <c r="L649" i="1" s="1"/>
  <c r="E649" i="1" s="1"/>
  <c r="L650" i="1" a="1"/>
  <c r="L650" i="1" s="1"/>
  <c r="E650" i="1" s="1"/>
  <c r="L651" i="1" a="1"/>
  <c r="L651" i="1" s="1"/>
  <c r="E651" i="1" s="1"/>
  <c r="L652" i="1" a="1"/>
  <c r="L652" i="1" s="1"/>
  <c r="E652" i="1" s="1"/>
  <c r="L653" i="1" a="1"/>
  <c r="L653" i="1" s="1"/>
  <c r="E653" i="1" s="1"/>
  <c r="L654" i="1" a="1"/>
  <c r="L654" i="1" s="1"/>
  <c r="E654" i="1" s="1"/>
  <c r="L655" i="1" a="1"/>
  <c r="L655" i="1" s="1"/>
  <c r="E655" i="1" s="1"/>
  <c r="L656" i="1" a="1"/>
  <c r="L656" i="1" s="1"/>
  <c r="E656" i="1" s="1"/>
  <c r="L657" i="1" a="1"/>
  <c r="L657" i="1" s="1"/>
  <c r="E657" i="1" s="1"/>
  <c r="L658" i="1" a="1"/>
  <c r="L658" i="1" s="1"/>
  <c r="E658" i="1" s="1"/>
  <c r="L659" i="1" a="1"/>
  <c r="L659" i="1" s="1"/>
  <c r="E659" i="1" s="1"/>
  <c r="L660" i="1" a="1"/>
  <c r="L660" i="1" s="1"/>
  <c r="E660" i="1" s="1"/>
  <c r="L661" i="1" a="1"/>
  <c r="L661" i="1" s="1"/>
  <c r="E661" i="1" s="1"/>
  <c r="L662" i="1" a="1"/>
  <c r="L662" i="1" s="1"/>
  <c r="E662" i="1" s="1"/>
  <c r="L663" i="1" a="1"/>
  <c r="L663" i="1" s="1"/>
  <c r="E663" i="1" s="1"/>
  <c r="L664" i="1" a="1"/>
  <c r="L664" i="1" s="1"/>
  <c r="E664" i="1" s="1"/>
  <c r="L665" i="1" a="1"/>
  <c r="L665" i="1" s="1"/>
  <c r="E665" i="1" s="1"/>
  <c r="L666" i="1" a="1"/>
  <c r="L666" i="1" s="1"/>
  <c r="E666" i="1" s="1"/>
  <c r="L667" i="1" a="1"/>
  <c r="L667" i="1" s="1"/>
  <c r="E667" i="1" s="1"/>
  <c r="L668" i="1" a="1"/>
  <c r="L668" i="1" s="1"/>
  <c r="E668" i="1" s="1"/>
  <c r="L669" i="1" a="1"/>
  <c r="L669" i="1" s="1"/>
  <c r="E669" i="1" s="1"/>
  <c r="L670" i="1" a="1"/>
  <c r="L670" i="1" s="1"/>
  <c r="E670" i="1" s="1"/>
  <c r="L671" i="1" a="1"/>
  <c r="L671" i="1" s="1"/>
  <c r="L672" i="1" a="1"/>
  <c r="L672" i="1" s="1"/>
  <c r="E672" i="1" s="1"/>
  <c r="L673" i="1" a="1"/>
  <c r="L673" i="1" s="1"/>
  <c r="E673" i="1" s="1"/>
  <c r="L674" i="1" a="1"/>
  <c r="L674" i="1" s="1"/>
  <c r="E674" i="1" s="1"/>
  <c r="L675" i="1" a="1"/>
  <c r="L675" i="1" s="1"/>
  <c r="E675" i="1" s="1"/>
  <c r="L676" i="1" a="1"/>
  <c r="L676" i="1" s="1"/>
  <c r="E676" i="1" s="1"/>
  <c r="L677" i="1" a="1"/>
  <c r="L677" i="1" s="1"/>
  <c r="E677" i="1" s="1"/>
  <c r="L678" i="1" a="1"/>
  <c r="L678" i="1" s="1"/>
  <c r="E678" i="1" s="1"/>
  <c r="L679" i="1" a="1"/>
  <c r="L679" i="1" s="1"/>
  <c r="E679" i="1" s="1"/>
  <c r="L680" i="1" a="1"/>
  <c r="L680" i="1" s="1"/>
  <c r="E680" i="1" s="1"/>
  <c r="L681" i="1" a="1"/>
  <c r="L681" i="1" s="1"/>
  <c r="E681" i="1" s="1"/>
  <c r="L682" i="1" a="1"/>
  <c r="L682" i="1" s="1"/>
  <c r="E682" i="1" s="1"/>
  <c r="L683" i="1" a="1"/>
  <c r="L683" i="1" s="1"/>
  <c r="E683" i="1" s="1"/>
  <c r="L684" i="1" a="1"/>
  <c r="L684" i="1" s="1"/>
  <c r="E684" i="1" s="1"/>
  <c r="L685" i="1" a="1"/>
  <c r="L685" i="1" s="1"/>
  <c r="E685" i="1" s="1"/>
  <c r="L686" i="1" a="1"/>
  <c r="L686" i="1" s="1"/>
  <c r="E686" i="1" s="1"/>
  <c r="L687" i="1" a="1"/>
  <c r="L687" i="1" s="1"/>
  <c r="E687" i="1" s="1"/>
  <c r="L688" i="1" a="1"/>
  <c r="L688" i="1" s="1"/>
  <c r="E688" i="1" s="1"/>
  <c r="L689" i="1" a="1"/>
  <c r="L689" i="1" s="1"/>
  <c r="E689" i="1" s="1"/>
  <c r="L690" i="1" a="1"/>
  <c r="L690" i="1" s="1"/>
  <c r="E690" i="1" s="1"/>
  <c r="L691" i="1" a="1"/>
  <c r="L691" i="1" s="1"/>
  <c r="E691" i="1" s="1"/>
  <c r="L692" i="1" a="1"/>
  <c r="L692" i="1" s="1"/>
  <c r="E692" i="1" s="1"/>
  <c r="L693" i="1" a="1"/>
  <c r="L693" i="1" s="1"/>
  <c r="E693" i="1" s="1"/>
  <c r="L694" i="1" a="1"/>
  <c r="L694" i="1" s="1"/>
  <c r="E694" i="1" s="1"/>
  <c r="L695" i="1" a="1"/>
  <c r="L695" i="1" s="1"/>
  <c r="E695" i="1" s="1"/>
  <c r="L696" i="1" a="1"/>
  <c r="L696" i="1" s="1"/>
  <c r="E696" i="1" s="1"/>
  <c r="L697" i="1" a="1"/>
  <c r="L697" i="1" s="1"/>
  <c r="E697" i="1" s="1"/>
  <c r="L698" i="1" a="1"/>
  <c r="L698" i="1" s="1"/>
  <c r="E698" i="1" s="1"/>
  <c r="L699" i="1" a="1"/>
  <c r="L699" i="1" s="1"/>
  <c r="E699" i="1" s="1"/>
  <c r="L700" i="1" a="1"/>
  <c r="L700" i="1" s="1"/>
  <c r="E700" i="1" s="1"/>
  <c r="L701" i="1" a="1"/>
  <c r="L701" i="1" s="1"/>
  <c r="E701" i="1" s="1"/>
  <c r="L702" i="1" a="1"/>
  <c r="L702" i="1" s="1"/>
  <c r="E702" i="1" s="1"/>
  <c r="L703" i="1" a="1"/>
  <c r="L703" i="1" s="1"/>
  <c r="E703" i="1" s="1"/>
  <c r="L704" i="1" a="1"/>
  <c r="L704" i="1" s="1"/>
  <c r="E704" i="1" s="1"/>
  <c r="L705" i="1" a="1"/>
  <c r="L705" i="1" s="1"/>
  <c r="E705" i="1" s="1"/>
  <c r="L706" i="1" a="1"/>
  <c r="L706" i="1" s="1"/>
  <c r="E706" i="1" s="1"/>
  <c r="L707" i="1" a="1"/>
  <c r="L707" i="1" s="1"/>
  <c r="E707" i="1" s="1"/>
  <c r="L708" i="1" a="1"/>
  <c r="L708" i="1" s="1"/>
  <c r="E708" i="1" s="1"/>
  <c r="L709" i="1" a="1"/>
  <c r="L709" i="1" s="1"/>
  <c r="E709" i="1" s="1"/>
  <c r="L710" i="1" a="1"/>
  <c r="L710" i="1" s="1"/>
  <c r="E710" i="1" s="1"/>
  <c r="L711" i="1" a="1"/>
  <c r="L711" i="1" s="1"/>
  <c r="E711" i="1" s="1"/>
  <c r="L712" i="1" a="1"/>
  <c r="L712" i="1" s="1"/>
  <c r="E712" i="1" s="1"/>
  <c r="L713" i="1" a="1"/>
  <c r="L713" i="1" s="1"/>
  <c r="E713" i="1" s="1"/>
  <c r="L714" i="1" a="1"/>
  <c r="L714" i="1" s="1"/>
  <c r="E714" i="1" s="1"/>
  <c r="L715" i="1" a="1"/>
  <c r="L715" i="1" s="1"/>
  <c r="E715" i="1" s="1"/>
  <c r="L716" i="1" a="1"/>
  <c r="L716" i="1" s="1"/>
  <c r="E716" i="1" s="1"/>
  <c r="L717" i="1" a="1"/>
  <c r="L717" i="1" s="1"/>
  <c r="E717" i="1" s="1"/>
  <c r="L718" i="1" a="1"/>
  <c r="L718" i="1" s="1"/>
  <c r="E718" i="1" s="1"/>
  <c r="L719" i="1" a="1"/>
  <c r="L719" i="1" s="1"/>
  <c r="E719" i="1" s="1"/>
  <c r="L720" i="1" a="1"/>
  <c r="L720" i="1" s="1"/>
  <c r="E720" i="1" s="1"/>
  <c r="L721" i="1" a="1"/>
  <c r="L721" i="1" s="1"/>
  <c r="E721" i="1" s="1"/>
  <c r="L722" i="1" a="1"/>
  <c r="L722" i="1" s="1"/>
  <c r="E722" i="1" s="1"/>
  <c r="L723" i="1" a="1"/>
  <c r="L723" i="1" s="1"/>
  <c r="E723" i="1" s="1"/>
  <c r="L724" i="1" a="1"/>
  <c r="L724" i="1" s="1"/>
  <c r="E724" i="1" s="1"/>
  <c r="L725" i="1" a="1"/>
  <c r="L725" i="1" s="1"/>
  <c r="E725" i="1" s="1"/>
  <c r="L726" i="1" a="1"/>
  <c r="L726" i="1" s="1"/>
  <c r="E726" i="1" s="1"/>
  <c r="L727" i="1" a="1"/>
  <c r="L727" i="1" s="1"/>
  <c r="E727" i="1" s="1"/>
  <c r="L728" i="1" a="1"/>
  <c r="L728" i="1" s="1"/>
  <c r="E728" i="1" s="1"/>
  <c r="L729" i="1" a="1"/>
  <c r="L729" i="1" s="1"/>
  <c r="E729" i="1" s="1"/>
  <c r="L730" i="1" a="1"/>
  <c r="L730" i="1" s="1"/>
  <c r="E730" i="1" s="1"/>
  <c r="L731" i="1" a="1"/>
  <c r="L731" i="1" s="1"/>
  <c r="E731" i="1" s="1"/>
  <c r="L732" i="1" a="1"/>
  <c r="L732" i="1" s="1"/>
  <c r="E732" i="1" s="1"/>
  <c r="L733" i="1" a="1"/>
  <c r="L733" i="1" s="1"/>
  <c r="E733" i="1" s="1"/>
  <c r="L734" i="1" a="1"/>
  <c r="L734" i="1" s="1"/>
  <c r="E734" i="1" s="1"/>
  <c r="L735" i="1" a="1"/>
  <c r="L735" i="1" s="1"/>
  <c r="E735" i="1" s="1"/>
  <c r="L736" i="1" a="1"/>
  <c r="L736" i="1" s="1"/>
  <c r="E736" i="1" s="1"/>
  <c r="L737" i="1" a="1"/>
  <c r="L737" i="1" s="1"/>
  <c r="E737" i="1" s="1"/>
  <c r="L738" i="1" a="1"/>
  <c r="L738" i="1" s="1"/>
  <c r="E738" i="1" s="1"/>
  <c r="L739" i="1" a="1"/>
  <c r="L739" i="1" s="1"/>
  <c r="E739" i="1" s="1"/>
  <c r="L740" i="1" a="1"/>
  <c r="L740" i="1" s="1"/>
  <c r="E740" i="1" s="1"/>
  <c r="L741" i="1" a="1"/>
  <c r="L741" i="1" s="1"/>
  <c r="E741" i="1" s="1"/>
  <c r="L742" i="1" a="1"/>
  <c r="L742" i="1" s="1"/>
  <c r="E742" i="1" s="1"/>
  <c r="L743" i="1" a="1"/>
  <c r="L743" i="1" s="1"/>
  <c r="L744" i="1" a="1"/>
  <c r="L744" i="1" s="1"/>
  <c r="E744" i="1" s="1"/>
  <c r="L745" i="1" a="1"/>
  <c r="L745" i="1" s="1"/>
  <c r="E745" i="1" s="1"/>
  <c r="L746" i="1" a="1"/>
  <c r="L746" i="1" s="1"/>
  <c r="E746" i="1" s="1"/>
  <c r="L747" i="1" a="1"/>
  <c r="L747" i="1" s="1"/>
  <c r="E747" i="1" s="1"/>
  <c r="L748" i="1" a="1"/>
  <c r="L748" i="1" s="1"/>
  <c r="E748" i="1" s="1"/>
  <c r="L749" i="1" a="1"/>
  <c r="L749" i="1" s="1"/>
  <c r="E749" i="1" s="1"/>
  <c r="L750" i="1" a="1"/>
  <c r="L750" i="1" s="1"/>
  <c r="E750" i="1" s="1"/>
  <c r="L751" i="1" a="1"/>
  <c r="L751" i="1" s="1"/>
  <c r="E751" i="1" s="1"/>
  <c r="L752" i="1" a="1"/>
  <c r="L752" i="1" s="1"/>
  <c r="E752" i="1" s="1"/>
  <c r="L753" i="1" a="1"/>
  <c r="L753" i="1" s="1"/>
  <c r="E753" i="1" s="1"/>
  <c r="L754" i="1" a="1"/>
  <c r="L754" i="1" s="1"/>
  <c r="E754" i="1" s="1"/>
  <c r="L755" i="1" a="1"/>
  <c r="L755" i="1" s="1"/>
  <c r="E755" i="1" s="1"/>
  <c r="L756" i="1" a="1"/>
  <c r="L756" i="1" s="1"/>
  <c r="E756" i="1" s="1"/>
  <c r="L757" i="1" a="1"/>
  <c r="L757" i="1" s="1"/>
  <c r="E757" i="1" s="1"/>
  <c r="L758" i="1" a="1"/>
  <c r="L758" i="1" s="1"/>
  <c r="E758" i="1" s="1"/>
  <c r="L759" i="1" a="1"/>
  <c r="L759" i="1" s="1"/>
  <c r="E759" i="1" s="1"/>
  <c r="L760" i="1" a="1"/>
  <c r="L760" i="1" s="1"/>
  <c r="E760" i="1" s="1"/>
  <c r="L761" i="1" a="1"/>
  <c r="L761" i="1" s="1"/>
  <c r="E761" i="1" s="1"/>
  <c r="L762" i="1" a="1"/>
  <c r="L762" i="1" s="1"/>
  <c r="E762" i="1" s="1"/>
  <c r="L763" i="1" a="1"/>
  <c r="L763" i="1" s="1"/>
  <c r="E763" i="1" s="1"/>
  <c r="L764" i="1" a="1"/>
  <c r="L764" i="1" s="1"/>
  <c r="E764" i="1" s="1"/>
  <c r="L765" i="1" a="1"/>
  <c r="L765" i="1" s="1"/>
  <c r="E765" i="1" s="1"/>
  <c r="L766" i="1" a="1"/>
  <c r="L766" i="1" s="1"/>
  <c r="E766" i="1" s="1"/>
  <c r="L767" i="1" a="1"/>
  <c r="L767" i="1" s="1"/>
  <c r="E767" i="1" s="1"/>
  <c r="L768" i="1" a="1"/>
  <c r="L768" i="1" s="1"/>
  <c r="E768" i="1" s="1"/>
  <c r="L769" i="1" a="1"/>
  <c r="L769" i="1" s="1"/>
  <c r="E769" i="1" s="1"/>
  <c r="L770" i="1" a="1"/>
  <c r="L770" i="1" s="1"/>
  <c r="E770" i="1" s="1"/>
  <c r="L771" i="1" a="1"/>
  <c r="L771" i="1" s="1"/>
  <c r="E771" i="1" s="1"/>
  <c r="L772" i="1" a="1"/>
  <c r="L772" i="1" s="1"/>
  <c r="E772" i="1" s="1"/>
  <c r="L773" i="1" a="1"/>
  <c r="L773" i="1" s="1"/>
  <c r="E773" i="1" s="1"/>
  <c r="L774" i="1" a="1"/>
  <c r="L774" i="1" s="1"/>
  <c r="E774" i="1" s="1"/>
  <c r="L775" i="1" a="1"/>
  <c r="L775" i="1" s="1"/>
  <c r="E775" i="1" s="1"/>
  <c r="L776" i="1" a="1"/>
  <c r="L776" i="1" s="1"/>
  <c r="E776" i="1" s="1"/>
  <c r="L777" i="1" a="1"/>
  <c r="L777" i="1" s="1"/>
  <c r="E777" i="1" s="1"/>
  <c r="L778" i="1" a="1"/>
  <c r="L778" i="1" s="1"/>
  <c r="E778" i="1" s="1"/>
  <c r="L779" i="1" a="1"/>
  <c r="L779" i="1" s="1"/>
  <c r="E779" i="1" s="1"/>
  <c r="L780" i="1" a="1"/>
  <c r="L780" i="1" s="1"/>
  <c r="E780" i="1" s="1"/>
  <c r="L781" i="1" a="1"/>
  <c r="L781" i="1" s="1"/>
  <c r="E781" i="1" s="1"/>
  <c r="L782" i="1" a="1"/>
  <c r="L782" i="1" s="1"/>
  <c r="E782" i="1" s="1"/>
  <c r="L783" i="1" a="1"/>
  <c r="L783" i="1" s="1"/>
  <c r="E783" i="1" s="1"/>
  <c r="L784" i="1" a="1"/>
  <c r="L784" i="1" s="1"/>
  <c r="E784" i="1" s="1"/>
  <c r="L785" i="1" a="1"/>
  <c r="L785" i="1" s="1"/>
  <c r="E785" i="1" s="1"/>
  <c r="L786" i="1" a="1"/>
  <c r="L786" i="1" s="1"/>
  <c r="E786" i="1" s="1"/>
  <c r="L787" i="1" a="1"/>
  <c r="L787" i="1" s="1"/>
  <c r="E787" i="1" s="1"/>
  <c r="L788" i="1" a="1"/>
  <c r="L788" i="1" s="1"/>
  <c r="E788" i="1" s="1"/>
  <c r="L789" i="1" a="1"/>
  <c r="L789" i="1" s="1"/>
  <c r="E789" i="1" s="1"/>
  <c r="L790" i="1" a="1"/>
  <c r="L790" i="1" s="1"/>
  <c r="E790" i="1" s="1"/>
  <c r="L791" i="1" a="1"/>
  <c r="L791" i="1" s="1"/>
  <c r="E791" i="1" s="1"/>
  <c r="L792" i="1" a="1"/>
  <c r="L792" i="1" s="1"/>
  <c r="E792" i="1" s="1"/>
  <c r="L793" i="1" a="1"/>
  <c r="L793" i="1" s="1"/>
  <c r="E793" i="1" s="1"/>
  <c r="L794" i="1" a="1"/>
  <c r="L794" i="1" s="1"/>
  <c r="E794" i="1" s="1"/>
  <c r="L795" i="1" a="1"/>
  <c r="L795" i="1" s="1"/>
  <c r="E795" i="1" s="1"/>
  <c r="L796" i="1" a="1"/>
  <c r="L796" i="1" s="1"/>
  <c r="E796" i="1" s="1"/>
  <c r="L797" i="1" a="1"/>
  <c r="L797" i="1" s="1"/>
  <c r="E797" i="1" s="1"/>
  <c r="L798" i="1" a="1"/>
  <c r="L798" i="1" s="1"/>
  <c r="E798" i="1" s="1"/>
  <c r="L799" i="1" a="1"/>
  <c r="L799" i="1" s="1"/>
  <c r="E799" i="1" s="1"/>
  <c r="L800" i="1" a="1"/>
  <c r="L800" i="1" s="1"/>
  <c r="E800" i="1" s="1"/>
  <c r="L801" i="1" a="1"/>
  <c r="L801" i="1" s="1"/>
  <c r="E801" i="1" s="1"/>
  <c r="L802" i="1" a="1"/>
  <c r="L802" i="1" s="1"/>
  <c r="E802" i="1" s="1"/>
  <c r="L803" i="1" a="1"/>
  <c r="L803" i="1" s="1"/>
  <c r="E803" i="1" s="1"/>
  <c r="L804" i="1" a="1"/>
  <c r="L804" i="1" s="1"/>
  <c r="E804" i="1" s="1"/>
  <c r="L805" i="1" a="1"/>
  <c r="L805" i="1" s="1"/>
  <c r="E805" i="1" s="1"/>
  <c r="L806" i="1" a="1"/>
  <c r="L806" i="1" s="1"/>
  <c r="E806" i="1" s="1"/>
  <c r="L807" i="1" a="1"/>
  <c r="L807" i="1" s="1"/>
  <c r="E807" i="1" s="1"/>
  <c r="L808" i="1" a="1"/>
  <c r="L808" i="1" s="1"/>
  <c r="E808" i="1" s="1"/>
  <c r="L809" i="1" a="1"/>
  <c r="L809" i="1" s="1"/>
  <c r="E809" i="1" s="1"/>
  <c r="L810" i="1" a="1"/>
  <c r="L810" i="1" s="1"/>
  <c r="E810" i="1" s="1"/>
  <c r="L811" i="1" a="1"/>
  <c r="L811" i="1" s="1"/>
  <c r="E811" i="1" s="1"/>
  <c r="L812" i="1" a="1"/>
  <c r="L812" i="1" s="1"/>
  <c r="E812" i="1" s="1"/>
  <c r="L813" i="1" a="1"/>
  <c r="L813" i="1" s="1"/>
  <c r="E813" i="1" s="1"/>
  <c r="L814" i="1" a="1"/>
  <c r="L814" i="1" s="1"/>
  <c r="E814" i="1" s="1"/>
  <c r="L815" i="1" a="1"/>
  <c r="L815" i="1" s="1"/>
  <c r="E815" i="1" s="1"/>
  <c r="L816" i="1" a="1"/>
  <c r="L816" i="1" s="1"/>
  <c r="E816" i="1" s="1"/>
  <c r="L817" i="1" a="1"/>
  <c r="L817" i="1" s="1"/>
  <c r="E817" i="1" s="1"/>
  <c r="L818" i="1" a="1"/>
  <c r="L818" i="1" s="1"/>
  <c r="E818" i="1" s="1"/>
  <c r="L819" i="1" a="1"/>
  <c r="L819" i="1" s="1"/>
  <c r="E819" i="1" s="1"/>
  <c r="L820" i="1" a="1"/>
  <c r="L820" i="1" s="1"/>
  <c r="E820" i="1" s="1"/>
  <c r="L821" i="1" a="1"/>
  <c r="L821" i="1" s="1"/>
  <c r="E821" i="1" s="1"/>
  <c r="L822" i="1" a="1"/>
  <c r="L822" i="1" s="1"/>
  <c r="E822" i="1" s="1"/>
  <c r="L823" i="1" a="1"/>
  <c r="L823" i="1" s="1"/>
  <c r="E823" i="1" s="1"/>
  <c r="L824" i="1" a="1"/>
  <c r="L824" i="1" s="1"/>
  <c r="E824" i="1" s="1"/>
  <c r="L825" i="1" a="1"/>
  <c r="L825" i="1" s="1"/>
  <c r="E825" i="1" s="1"/>
  <c r="L826" i="1" a="1"/>
  <c r="L826" i="1" s="1"/>
  <c r="E826" i="1" s="1"/>
  <c r="L827" i="1" a="1"/>
  <c r="L827" i="1" s="1"/>
  <c r="E827" i="1" s="1"/>
  <c r="L828" i="1" a="1"/>
  <c r="L828" i="1" s="1"/>
  <c r="E828" i="1" s="1"/>
  <c r="L829" i="1" a="1"/>
  <c r="L829" i="1" s="1"/>
  <c r="E829" i="1" s="1"/>
  <c r="L830" i="1" a="1"/>
  <c r="L830" i="1" s="1"/>
  <c r="E830" i="1" s="1"/>
  <c r="L831" i="1" a="1"/>
  <c r="L831" i="1" s="1"/>
  <c r="E831" i="1" s="1"/>
  <c r="L832" i="1" a="1"/>
  <c r="L832" i="1" s="1"/>
  <c r="E832" i="1" s="1"/>
  <c r="L833" i="1" a="1"/>
  <c r="L833" i="1" s="1"/>
  <c r="E833" i="1" s="1"/>
  <c r="L834" i="1" a="1"/>
  <c r="L834" i="1" s="1"/>
  <c r="E834" i="1" s="1"/>
  <c r="L835" i="1" a="1"/>
  <c r="L835" i="1" s="1"/>
  <c r="E835" i="1" s="1"/>
  <c r="L836" i="1" a="1"/>
  <c r="L836" i="1" s="1"/>
  <c r="E836" i="1" s="1"/>
  <c r="L837" i="1" a="1"/>
  <c r="L837" i="1" s="1"/>
  <c r="E837" i="1" s="1"/>
  <c r="L838" i="1" a="1"/>
  <c r="L838" i="1" s="1"/>
  <c r="E838" i="1" s="1"/>
  <c r="L839" i="1" a="1"/>
  <c r="L839" i="1" s="1"/>
  <c r="E839" i="1" s="1"/>
  <c r="L840" i="1" a="1"/>
  <c r="L840" i="1" s="1"/>
  <c r="E840" i="1" s="1"/>
  <c r="L841" i="1" a="1"/>
  <c r="L841" i="1" s="1"/>
  <c r="E841" i="1" s="1"/>
  <c r="L842" i="1" a="1"/>
  <c r="L842" i="1" s="1"/>
  <c r="E842" i="1" s="1"/>
  <c r="L843" i="1" a="1"/>
  <c r="L843" i="1" s="1"/>
  <c r="E843" i="1" s="1"/>
  <c r="L844" i="1" a="1"/>
  <c r="L844" i="1" s="1"/>
  <c r="E844" i="1" s="1"/>
  <c r="L845" i="1" a="1"/>
  <c r="L845" i="1" s="1"/>
  <c r="E845" i="1" s="1"/>
  <c r="L846" i="1" a="1"/>
  <c r="L846" i="1" s="1"/>
  <c r="E846" i="1" s="1"/>
  <c r="L847" i="1" a="1"/>
  <c r="L847" i="1" s="1"/>
  <c r="E847" i="1" s="1"/>
  <c r="L848" i="1" a="1"/>
  <c r="L848" i="1" s="1"/>
  <c r="E848" i="1" s="1"/>
  <c r="L849" i="1" a="1"/>
  <c r="L849" i="1" s="1"/>
  <c r="L850" i="1" a="1"/>
  <c r="L850" i="1" s="1"/>
  <c r="E850" i="1" s="1"/>
  <c r="L851" i="1" a="1"/>
  <c r="L851" i="1" s="1"/>
  <c r="E851" i="1" s="1"/>
  <c r="L852" i="1" a="1"/>
  <c r="L852" i="1" s="1"/>
  <c r="E852" i="1" s="1"/>
  <c r="L853" i="1" a="1"/>
  <c r="L853" i="1" s="1"/>
  <c r="E853" i="1" s="1"/>
  <c r="L854" i="1" a="1"/>
  <c r="L854" i="1" s="1"/>
  <c r="E854" i="1" s="1"/>
  <c r="L855" i="1" a="1"/>
  <c r="L855" i="1" s="1"/>
  <c r="E855" i="1" s="1"/>
  <c r="L856" i="1" a="1"/>
  <c r="L856" i="1" s="1"/>
  <c r="E856" i="1" s="1"/>
  <c r="L857" i="1" a="1"/>
  <c r="L857" i="1" s="1"/>
  <c r="E857" i="1" s="1"/>
  <c r="L858" i="1" a="1"/>
  <c r="L858" i="1" s="1"/>
  <c r="E858" i="1" s="1"/>
  <c r="L859" i="1" a="1"/>
  <c r="L859" i="1" s="1"/>
  <c r="E859" i="1" s="1"/>
  <c r="L860" i="1" a="1"/>
  <c r="L860" i="1" s="1"/>
  <c r="E860" i="1" s="1"/>
  <c r="L861" i="1" a="1"/>
  <c r="L861" i="1" s="1"/>
  <c r="E861" i="1" s="1"/>
  <c r="L862" i="1" a="1"/>
  <c r="L862" i="1" s="1"/>
  <c r="E862" i="1" s="1"/>
  <c r="L863" i="1" a="1"/>
  <c r="L863" i="1" s="1"/>
  <c r="E863" i="1" s="1"/>
  <c r="L864" i="1" a="1"/>
  <c r="L864" i="1" s="1"/>
  <c r="E864" i="1" s="1"/>
  <c r="L865" i="1" a="1"/>
  <c r="L865" i="1" s="1"/>
  <c r="E865" i="1" s="1"/>
  <c r="L866" i="1" a="1"/>
  <c r="L866" i="1" s="1"/>
  <c r="E866" i="1" s="1"/>
  <c r="L867" i="1" a="1"/>
  <c r="L867" i="1" s="1"/>
  <c r="E867" i="1" s="1"/>
  <c r="L868" i="1" a="1"/>
  <c r="L868" i="1" s="1"/>
  <c r="E868" i="1" s="1"/>
  <c r="L869" i="1" a="1"/>
  <c r="L869" i="1" s="1"/>
  <c r="E869" i="1" s="1"/>
  <c r="L870" i="1" a="1"/>
  <c r="L870" i="1" s="1"/>
  <c r="E870" i="1" s="1"/>
  <c r="L871" i="1" a="1"/>
  <c r="L871" i="1" s="1"/>
  <c r="E871" i="1" s="1"/>
  <c r="L872" i="1" a="1"/>
  <c r="L872" i="1" s="1"/>
  <c r="E872" i="1" s="1"/>
  <c r="L873" i="1" a="1"/>
  <c r="L873" i="1" s="1"/>
  <c r="E873" i="1" s="1"/>
  <c r="L874" i="1" a="1"/>
  <c r="L874" i="1" s="1"/>
  <c r="E874" i="1" s="1"/>
  <c r="L875" i="1" a="1"/>
  <c r="L875" i="1" s="1"/>
  <c r="E875" i="1" s="1"/>
  <c r="L876" i="1" a="1"/>
  <c r="L876" i="1" s="1"/>
  <c r="E876" i="1" s="1"/>
  <c r="L877" i="1" a="1"/>
  <c r="L877" i="1" s="1"/>
  <c r="E877" i="1" s="1"/>
  <c r="L878" i="1" a="1"/>
  <c r="L878" i="1" s="1"/>
  <c r="E878" i="1" s="1"/>
  <c r="L879" i="1" a="1"/>
  <c r="L879" i="1" s="1"/>
  <c r="E879" i="1" s="1"/>
  <c r="L880" i="1" a="1"/>
  <c r="L880" i="1" s="1"/>
  <c r="E880" i="1" s="1"/>
  <c r="L881" i="1" a="1"/>
  <c r="L881" i="1" s="1"/>
  <c r="E881" i="1" s="1"/>
  <c r="L882" i="1" a="1"/>
  <c r="L882" i="1" s="1"/>
  <c r="E882" i="1" s="1"/>
  <c r="L883" i="1" a="1"/>
  <c r="L883" i="1" s="1"/>
  <c r="E883" i="1" s="1"/>
  <c r="L884" i="1" a="1"/>
  <c r="L884" i="1" s="1"/>
  <c r="E884" i="1" s="1"/>
  <c r="L885" i="1" a="1"/>
  <c r="L885" i="1" s="1"/>
  <c r="E885" i="1" s="1"/>
  <c r="L886" i="1" a="1"/>
  <c r="L886" i="1" s="1"/>
  <c r="E886" i="1" s="1"/>
  <c r="L887" i="1" a="1"/>
  <c r="L887" i="1" s="1"/>
  <c r="E887" i="1" s="1"/>
  <c r="L888" i="1" a="1"/>
  <c r="L888" i="1" s="1"/>
  <c r="E888" i="1" s="1"/>
  <c r="L889" i="1" a="1"/>
  <c r="L889" i="1" s="1"/>
  <c r="E889" i="1" s="1"/>
  <c r="L890" i="1" a="1"/>
  <c r="L890" i="1" s="1"/>
  <c r="E890" i="1" s="1"/>
  <c r="L891" i="1" a="1"/>
  <c r="L891" i="1" s="1"/>
  <c r="E891" i="1" s="1"/>
  <c r="L892" i="1" a="1"/>
  <c r="L892" i="1" s="1"/>
  <c r="E892" i="1" s="1"/>
  <c r="E88" i="1"/>
  <c r="E131" i="1"/>
  <c r="E39" i="1"/>
  <c r="E81" i="1"/>
  <c r="E213" i="1"/>
  <c r="E309" i="1"/>
  <c r="E516" i="1"/>
  <c r="E521" i="1"/>
  <c r="E6" i="1"/>
  <c r="E124" i="1"/>
  <c r="E157" i="1"/>
  <c r="E165" i="1"/>
  <c r="E743" i="1"/>
  <c r="E849" i="1"/>
  <c r="E18" i="1"/>
  <c r="E21" i="1"/>
  <c r="E40" i="1"/>
  <c r="E42" i="1"/>
  <c r="E66" i="1"/>
  <c r="E74" i="1"/>
  <c r="E92" i="1"/>
  <c r="E93" i="1"/>
  <c r="E108" i="1"/>
  <c r="E112" i="1"/>
  <c r="E117" i="1"/>
  <c r="E160" i="1"/>
  <c r="E184" i="1"/>
  <c r="E189" i="1"/>
  <c r="E224" i="1"/>
  <c r="E232" i="1"/>
  <c r="E236" i="1"/>
  <c r="E248" i="1"/>
  <c r="E251" i="1"/>
  <c r="E264" i="1"/>
  <c r="E265" i="1"/>
  <c r="E268" i="1"/>
  <c r="E385" i="1"/>
  <c r="E406" i="1"/>
  <c r="E460" i="1"/>
  <c r="E465" i="1"/>
  <c r="E505" i="1"/>
  <c r="E543" i="1"/>
  <c r="E593" i="1"/>
  <c r="E6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<sst xmlns="http://schemas.openxmlformats.org/spreadsheetml/2006/main" count="6978" uniqueCount="1260">
  <si>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</si>
  <si>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</si>
  <si>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</si>
  <si>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</si>
  <si>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</si>
  <si>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</si>
  <si>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</si>
  <si>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</si>
  <si>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</si>
  <si>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</si>
  <si>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</si>
  <si>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</si>
  <si>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</si>
  <si>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</si>
  <si>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</si>
  <si>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</si>
  <si>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</si>
  <si>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</si>
  <si>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</si>
  <si>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</si>
  <si>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</si>
  <si>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</si>
  <si>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</si>
  <si>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</si>
  <si>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</si>
  <si>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</si>
  <si>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</si>
  <si>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</si>
  <si>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</si>
  <si>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</si>
  <si>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</si>
  <si>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</si>
  <si>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</si>
  <si>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</si>
  <si>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</si>
  <si>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</si>
  <si>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</si>
  <si>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</si>
  <si>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</si>
  <si>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</si>
  <si>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</si>
  <si>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</si>
  <si>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</si>
  <si>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</si>
  <si>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</si>
  <si>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</si>
  <si>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</si>
  <si>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</si>
  <si>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</si>
  <si>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</si>
  <si>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</si>
  <si>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</si>
  <si>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</si>
  <si>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</si>
  <si>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</si>
  <si>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</si>
  <si>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</si>
  <si>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</si>
  <si>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</si>
  <si>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</si>
  <si>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</si>
  <si>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</si>
  <si>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</si>
  <si>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</si>
  <si>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</si>
  <si>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</si>
  <si>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</si>
  <si>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</si>
  <si>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</si>
  <si>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</si>
  <si>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</si>
  <si>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</si>
  <si>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</si>
  <si>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</si>
  <si>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</si>
  <si>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</si>
  <si>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</si>
  <si>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</si>
  <si>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</si>
  <si>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</si>
  <si>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</si>
  <si>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</si>
  <si>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</si>
  <si>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</si>
  <si>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</si>
  <si>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</si>
  <si>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</si>
  <si>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</si>
  <si>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</si>
  <si>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</si>
  <si>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</si>
  <si>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</si>
  <si>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</si>
  <si>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</si>
  <si>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</si>
  <si>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</si>
  <si>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</si>
  <si>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</si>
  <si>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</si>
  <si>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</si>
  <si>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</si>
  <si>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</si>
  <si>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</si>
  <si>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</si>
  <si>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</si>
  <si>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</si>
  <si>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</si>
  <si>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</si>
  <si>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</si>
  <si>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</si>
  <si>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</si>
  <si>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</si>
  <si>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</si>
  <si>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</si>
  <si>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</si>
  <si>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</si>
  <si>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</si>
  <si>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</si>
  <si>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</si>
  <si>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</si>
  <si>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</si>
  <si>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</si>
  <si>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</si>
  <si>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</si>
  <si>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</si>
  <si>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</si>
  <si>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</si>
  <si>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</si>
  <si>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</si>
  <si>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</si>
  <si>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</si>
  <si>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</si>
  <si>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</si>
  <si>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</si>
  <si>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</si>
  <si>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</si>
  <si>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</si>
  <si>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</si>
  <si>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</si>
  <si>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</si>
  <si>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</si>
  <si>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</si>
  <si>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</si>
  <si>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</si>
  <si>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</si>
  <si>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</si>
  <si>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</si>
  <si>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</si>
  <si>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</si>
  <si>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</si>
  <si>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</si>
  <si>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</si>
  <si>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</si>
  <si>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</si>
  <si>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</si>
  <si>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</si>
  <si>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</si>
  <si>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</si>
  <si>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</si>
  <si>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</si>
  <si>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</si>
  <si>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</si>
  <si>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</si>
  <si>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</si>
  <si>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</si>
  <si>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</si>
  <si>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</si>
  <si>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</si>
  <si>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</si>
  <si>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</si>
  <si>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</si>
  <si>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</si>
  <si>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</si>
  <si>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</si>
  <si>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</si>
  <si>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</si>
  <si>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</si>
  <si>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</si>
  <si>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</si>
  <si>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</si>
  <si>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</si>
  <si>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</si>
  <si>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</si>
  <si>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</si>
  <si>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</si>
  <si>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</si>
  <si>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</si>
  <si>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</si>
  <si>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</si>
  <si>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</si>
  <si>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</si>
  <si>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</si>
  <si>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</si>
  <si>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</si>
  <si>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</si>
  <si>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</si>
  <si>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</si>
  <si>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</si>
  <si>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</si>
  <si>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</si>
  <si>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</si>
  <si>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</si>
  <si>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</si>
  <si>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</si>
  <si>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</si>
  <si>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</si>
  <si>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</si>
  <si>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</si>
  <si>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</si>
  <si>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</si>
  <si>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</si>
  <si>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</si>
  <si>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</si>
  <si>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</si>
  <si>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</si>
  <si>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</si>
  <si>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</si>
  <si>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</si>
  <si>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</si>
  <si>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</si>
  <si>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</si>
  <si>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</si>
  <si>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</si>
  <si>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</si>
  <si>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</si>
  <si>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</si>
  <si>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</si>
  <si>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</si>
  <si>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</si>
  <si>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</si>
  <si>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</si>
  <si>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</si>
  <si>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</si>
  <si>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</si>
  <si>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</si>
  <si>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</si>
  <si>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</si>
  <si>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</si>
  <si>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</si>
  <si>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</si>
  <si>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</si>
  <si>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</si>
  <si>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</si>
  <si>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</si>
  <si>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</si>
  <si>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</si>
  <si>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</si>
  <si>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</si>
  <si>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</si>
  <si>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</si>
  <si>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</si>
  <si>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</si>
  <si>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</si>
  <si>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</si>
  <si>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</si>
  <si>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</si>
  <si>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</si>
  <si>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</si>
  <si>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</si>
  <si>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</si>
  <si>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</si>
  <si>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</si>
  <si>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</si>
  <si>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</si>
  <si>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</si>
  <si>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</si>
  <si>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</si>
  <si>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</si>
  <si>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</si>
  <si>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</si>
  <si>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</si>
  <si>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</si>
  <si>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</si>
  <si>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</si>
  <si>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</si>
  <si>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</si>
  <si>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</si>
  <si>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</si>
  <si>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</si>
  <si>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</si>
  <si>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</si>
  <si>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</si>
  <si>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</si>
  <si>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</si>
  <si>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</si>
  <si>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</si>
  <si>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</si>
  <si>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</si>
  <si>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</si>
  <si>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</si>
  <si>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</si>
  <si>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</si>
  <si>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</si>
  <si>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</si>
  <si>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</si>
  <si>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</si>
  <si>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</si>
  <si>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</si>
  <si>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</si>
  <si>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</si>
  <si>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</si>
  <si>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</si>
  <si>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</si>
  <si>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</si>
  <si>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</si>
  <si>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</si>
  <si>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</si>
  <si>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</si>
  <si>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</si>
  <si>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</si>
  <si>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</si>
  <si>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</si>
  <si>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</si>
  <si>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</si>
  <si>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</si>
  <si>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</si>
  <si>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</si>
  <si>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</si>
  <si>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</si>
  <si>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</si>
  <si>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</si>
  <si>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</si>
  <si>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</si>
  <si>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</si>
  <si>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</si>
  <si>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</si>
  <si>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</si>
  <si>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</si>
  <si>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</si>
  <si>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</si>
  <si>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</si>
  <si>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</si>
  <si>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</si>
  <si>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</si>
  <si>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</si>
  <si>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</si>
  <si>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</si>
  <si>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</si>
  <si>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</si>
  <si>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</si>
  <si>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</si>
  <si>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</si>
  <si>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</si>
  <si>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</si>
  <si>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</si>
  <si>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</si>
  <si>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</si>
  <si>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</si>
  <si>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</si>
  <si>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</si>
  <si>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</si>
  <si>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</si>
  <si>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</si>
  <si>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</si>
  <si>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</si>
  <si>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</si>
  <si>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</si>
  <si>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</si>
  <si>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</si>
  <si>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</si>
  <si>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</si>
  <si>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</si>
  <si>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</si>
  <si>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</si>
  <si>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</si>
  <si>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</si>
  <si>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</si>
  <si>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</si>
  <si>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</si>
  <si>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</si>
  <si>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</si>
  <si>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</si>
  <si>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</si>
  <si>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</si>
  <si>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</si>
  <si>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</si>
  <si>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</si>
  <si>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</si>
  <si>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</si>
  <si>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</si>
  <si>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</si>
  <si>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</si>
  <si>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</si>
  <si>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</si>
  <si>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</si>
  <si>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</si>
  <si>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</si>
  <si>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</si>
  <si>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</si>
  <si>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</si>
  <si>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</si>
  <si>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</si>
  <si>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</si>
  <si>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</si>
  <si>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</si>
  <si>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</si>
  <si>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</si>
  <si>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</si>
  <si>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</si>
  <si>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</si>
  <si>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</si>
  <si>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</si>
  <si>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</si>
  <si>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</si>
  <si>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</si>
  <si>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</si>
  <si>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</si>
  <si>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</si>
  <si>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</si>
  <si>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</si>
  <si>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</si>
  <si>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</si>
  <si>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</si>
  <si>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</si>
  <si>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</si>
  <si>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</si>
  <si>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</si>
  <si>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</si>
  <si>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</si>
  <si>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</si>
  <si>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</si>
  <si>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</si>
  <si>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</si>
  <si>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</si>
  <si>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</si>
  <si>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</si>
  <si>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</si>
  <si>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</si>
  <si>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</si>
  <si>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</si>
  <si>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</si>
  <si>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</si>
  <si>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</si>
  <si>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</si>
  <si>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</si>
  <si>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</si>
  <si>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</si>
  <si>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</si>
  <si>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</si>
  <si>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</si>
  <si>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</si>
  <si>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</si>
  <si>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</si>
  <si>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</si>
  <si>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</si>
  <si>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</si>
  <si>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</si>
  <si>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</si>
  <si>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</si>
  <si>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</si>
  <si>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</si>
  <si>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</si>
  <si>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</si>
  <si>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</si>
  <si>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</si>
  <si>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</si>
  <si>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</si>
  <si>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</si>
  <si>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</si>
  <si>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</si>
  <si>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</si>
  <si>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</si>
  <si>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</si>
  <si>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</si>
  <si>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</si>
  <si>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</si>
  <si>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</si>
  <si>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</si>
  <si>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</si>
  <si>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</si>
  <si>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</si>
  <si>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</si>
  <si>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</si>
  <si>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</si>
  <si>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</si>
  <si>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</si>
  <si>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</si>
  <si>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</si>
  <si>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</si>
  <si>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</si>
  <si>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</si>
  <si>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</si>
  <si>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</si>
  <si>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</si>
  <si>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</si>
  <si>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</si>
  <si>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</si>
  <si>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</si>
  <si>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</si>
  <si>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</si>
  <si>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</si>
  <si>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</si>
  <si>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</si>
  <si>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</si>
  <si>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</si>
  <si>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</si>
  <si>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</si>
  <si>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</si>
  <si>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</si>
  <si>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</si>
  <si>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</si>
  <si>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</si>
  <si>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</si>
  <si>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</si>
  <si>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</si>
  <si>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</si>
  <si>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</si>
  <si>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</si>
  <si>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</si>
  <si>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</si>
  <si>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</si>
  <si>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</si>
  <si>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</si>
  <si>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</si>
  <si>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</si>
  <si>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</si>
  <si>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</si>
  <si>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</si>
  <si>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</si>
  <si>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</si>
  <si>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</si>
  <si>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</si>
  <si>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</si>
  <si>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</si>
  <si>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</si>
  <si>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</si>
  <si>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</si>
  <si>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</si>
  <si>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</si>
  <si>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</si>
  <si>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</si>
  <si>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</si>
  <si>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</si>
  <si>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</si>
  <si>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</si>
  <si>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</si>
  <si>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</si>
  <si>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</si>
  <si>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</si>
  <si>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</si>
  <si>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</si>
  <si>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</si>
  <si>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</si>
  <si>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</si>
  <si>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</si>
  <si>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</si>
  <si>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</si>
  <si>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</si>
  <si>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</si>
  <si>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</si>
  <si>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</si>
  <si>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</si>
  <si>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</si>
  <si>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</si>
  <si>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</si>
  <si>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</si>
  <si>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</si>
  <si>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</si>
  <si>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</si>
  <si>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</si>
  <si>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</si>
  <si>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</si>
  <si>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</si>
  <si>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</si>
  <si>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</si>
  <si>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</si>
  <si>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</si>
  <si>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</si>
  <si>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</si>
  <si>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</si>
  <si>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</si>
  <si>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</si>
  <si>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</si>
  <si>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</si>
  <si>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</si>
  <si>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</si>
  <si>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</si>
  <si>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</si>
  <si>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</si>
  <si>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</si>
  <si>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</si>
  <si>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</si>
  <si>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</si>
  <si>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</si>
  <si>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</si>
  <si>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</si>
  <si>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</si>
  <si>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</si>
  <si>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</si>
  <si>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</si>
  <si>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</si>
  <si>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</si>
  <si>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</si>
  <si>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</si>
  <si>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</si>
  <si>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</si>
  <si>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</si>
  <si>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</si>
  <si>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</si>
  <si>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</si>
  <si>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</si>
  <si>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</si>
  <si>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</si>
  <si>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</si>
  <si>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</si>
  <si>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</si>
  <si>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</si>
  <si>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</si>
  <si>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</si>
  <si>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</si>
  <si>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</si>
  <si>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</si>
  <si>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</si>
  <si>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</si>
  <si>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</si>
  <si>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</si>
  <si>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</si>
  <si>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</si>
  <si>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</si>
  <si>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</si>
  <si>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</si>
  <si>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</si>
  <si>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</si>
  <si>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</si>
  <si>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</si>
  <si>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</si>
  <si>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</si>
  <si>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</si>
  <si>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</si>
  <si>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</si>
  <si>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</si>
  <si>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</si>
  <si>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</si>
  <si>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</si>
  <si>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</si>
  <si>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</si>
  <si>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</si>
  <si>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</si>
  <si>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</si>
  <si>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</si>
  <si>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</si>
  <si>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</si>
  <si>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</si>
  <si>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</si>
  <si>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</si>
  <si>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</si>
  <si>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</si>
  <si>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</si>
  <si>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</si>
  <si>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</si>
  <si>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</si>
  <si>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</si>
  <si>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</si>
  <si>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</si>
  <si>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</si>
  <si>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</si>
  <si>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</si>
  <si>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</si>
  <si>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</si>
  <si>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</si>
  <si>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</si>
  <si>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</si>
  <si>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</si>
  <si>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</si>
  <si>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</si>
  <si>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</si>
  <si>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</si>
  <si>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</si>
  <si>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</si>
  <si>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</si>
  <si>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</si>
  <si>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</si>
  <si>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</si>
  <si>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</si>
  <si>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</si>
  <si>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</si>
  <si>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</si>
  <si>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</si>
  <si>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</si>
  <si>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</si>
  <si>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</si>
  <si>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</si>
  <si>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</si>
  <si>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</si>
  <si>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</si>
  <si>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</si>
  <si>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</si>
  <si>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</si>
  <si>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</si>
  <si>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</si>
  <si>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</si>
  <si>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</si>
  <si>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</si>
  <si>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</si>
  <si>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</si>
  <si>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</si>
  <si>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</si>
  <si>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</si>
  <si>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</si>
  <si>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</si>
  <si>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</si>
  <si>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</si>
  <si>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</si>
  <si>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</si>
  <si>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</si>
  <si>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</si>
  <si>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</si>
  <si>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</si>
  <si>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</si>
  <si>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</si>
  <si>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</si>
  <si>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</si>
  <si>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</si>
  <si>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</si>
  <si>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</si>
  <si>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</si>
  <si>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</si>
  <si>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</si>
  <si>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</si>
  <si>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</si>
  <si>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</si>
  <si>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</si>
  <si>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</si>
  <si>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</si>
  <si>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</si>
  <si>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</si>
  <si>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</si>
  <si>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</si>
  <si>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</si>
  <si>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</si>
  <si>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</si>
  <si>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</si>
  <si>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</si>
  <si>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</si>
  <si>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</si>
  <si>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</si>
  <si>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</si>
  <si>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</si>
  <si>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</si>
  <si>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</si>
  <si>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</si>
  <si>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</si>
  <si>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</si>
  <si>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</si>
  <si>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</si>
  <si>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</si>
  <si>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</si>
  <si>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</si>
  <si>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</si>
  <si>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</si>
  <si>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</si>
  <si>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</si>
  <si>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</si>
  <si>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</si>
  <si>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</si>
  <si>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</si>
  <si>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</si>
  <si>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</si>
  <si>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</si>
  <si>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</si>
  <si>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</si>
  <si>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</si>
  <si>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</si>
  <si>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</si>
  <si>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</si>
  <si>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</si>
  <si>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</si>
  <si>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</si>
  <si>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</si>
  <si>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</si>
  <si>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</si>
  <si>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</si>
  <si>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</si>
  <si>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</si>
  <si>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</si>
  <si>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</si>
  <si>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</si>
  <si>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</si>
  <si>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</si>
  <si>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</si>
  <si>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</si>
  <si>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</si>
  <si>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</si>
  <si>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</si>
  <si>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</si>
  <si>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</si>
  <si>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</si>
  <si>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</si>
  <si>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</si>
  <si>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</si>
  <si>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</si>
  <si>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</si>
  <si>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</si>
  <si>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</si>
  <si>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</si>
  <si>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</si>
  <si>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</si>
  <si>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</si>
  <si>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</si>
  <si>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</si>
  <si>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</si>
  <si>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</si>
  <si>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</si>
  <si>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</si>
  <si>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</si>
  <si>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</si>
  <si>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</si>
  <si>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</si>
  <si>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</si>
  <si>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</si>
  <si>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</si>
  <si>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</si>
  <si>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</si>
  <si>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</si>
  <si>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</si>
  <si>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</si>
  <si>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</si>
  <si>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</si>
  <si>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</si>
  <si>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</si>
  <si>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</si>
  <si>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</si>
  <si>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</si>
  <si>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</si>
  <si>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</si>
  <si>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</si>
  <si>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</si>
  <si>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</si>
  <si>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</si>
  <si>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</si>
  <si>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</si>
  <si>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</si>
  <si>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</si>
  <si>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</si>
  <si>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</si>
  <si>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</si>
  <si>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</si>
  <si>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</si>
  <si>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</si>
  <si>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</si>
  <si>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</si>
  <si>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</si>
  <si>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</si>
  <si>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</si>
  <si>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</si>
  <si>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</si>
  <si>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</si>
  <si>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</si>
  <si>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</si>
  <si>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</si>
  <si>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</si>
  <si>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</si>
  <si>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</si>
  <si>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</si>
  <si>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</si>
  <si>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</si>
  <si>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</si>
  <si>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</si>
  <si>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</si>
  <si>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</si>
  <si>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</si>
  <si>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</si>
  <si>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</si>
  <si>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</si>
  <si>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</si>
  <si>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</si>
  <si>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</si>
  <si>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</si>
  <si>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</si>
  <si>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</si>
  <si>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</si>
  <si>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</si>
  <si>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</si>
  <si>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</si>
  <si>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</si>
  <si>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</si>
  <si>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</si>
  <si>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</si>
  <si>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</si>
  <si>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</si>
  <si>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</si>
  <si>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</si>
  <si>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</si>
  <si>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</si>
  <si>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</si>
  <si>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</si>
  <si>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</si>
  <si>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</si>
  <si>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</si>
  <si>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</si>
  <si>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</si>
  <si>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</si>
  <si>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</si>
  <si>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</si>
  <si>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</si>
  <si>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</si>
  <si>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</si>
  <si>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</si>
  <si>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</si>
  <si>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</si>
  <si>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</si>
  <si>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</si>
  <si>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</si>
  <si>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</si>
  <si>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</si>
  <si>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</si>
  <si>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</si>
  <si>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</si>
  <si>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</si>
  <si>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</si>
  <si>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</si>
  <si>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</si>
  <si>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</si>
  <si>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</si>
  <si>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</si>
  <si>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</si>
  <si>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</si>
  <si>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</si>
  <si>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</si>
  <si>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</si>
  <si>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</si>
  <si>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</si>
  <si>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</si>
  <si>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</si>
  <si>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</si>
  <si>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</si>
  <si>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</si>
  <si>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</si>
  <si>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</si>
  <si>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</si>
  <si>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</si>
  <si>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</si>
  <si>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</si>
  <si>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</si>
  <si>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</si>
  <si>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</si>
  <si>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</si>
  <si>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</si>
  <si>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</si>
  <si>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</si>
  <si>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</si>
  <si>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</si>
  <si>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</si>
  <si>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</si>
  <si>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</si>
  <si>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</si>
  <si>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</si>
  <si>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</si>
  <si>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</si>
  <si>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</si>
  <si>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</si>
  <si>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</si>
  <si>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</si>
  <si>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</si>
  <si>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</si>
  <si>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</si>
  <si>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</si>
  <si>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</si>
  <si>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</si>
  <si>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</si>
  <si>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</si>
  <si>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</si>
  <si>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</si>
  <si>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</si>
  <si>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</si>
  <si>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</si>
  <si>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</si>
  <si>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</si>
  <si>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</si>
  <si>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</si>
  <si>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</si>
  <si>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</si>
  <si>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</si>
  <si>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</si>
  <si>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</si>
  <si>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</si>
  <si>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</si>
  <si>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</si>
  <si>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</si>
  <si>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</si>
  <si>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</si>
  <si>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</si>
  <si>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</si>
  <si>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</si>
  <si>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</si>
  <si>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</si>
  <si>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</si>
  <si>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</si>
  <si>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</si>
  <si>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</si>
  <si>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</si>
  <si>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</si>
  <si>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</si>
  <si>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</si>
  <si>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</si>
  <si>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</si>
  <si>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</si>
  <si>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</si>
  <si>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</si>
  <si>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</si>
  <si>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</si>
  <si>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</si>
  <si>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</si>
  <si>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</si>
  <si>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</si>
  <si>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</si>
  <si>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</si>
  <si>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</si>
  <si>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</si>
  <si>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</si>
  <si>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</si>
  <si>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</si>
  <si>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</si>
  <si>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</si>
  <si>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</si>
  <si>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</si>
  <si>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</si>
  <si>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</si>
  <si>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</si>
  <si>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</si>
  <si>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</si>
  <si>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</si>
  <si>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</si>
  <si>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</si>
  <si>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</si>
  <si>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</si>
  <si>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</si>
  <si>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</si>
  <si>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</si>
  <si>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</si>
  <si>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</si>
  <si>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</si>
  <si>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</si>
  <si>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</si>
  <si>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</si>
  <si>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</si>
  <si>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</si>
  <si>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</si>
  <si>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</si>
  <si>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</si>
  <si>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</si>
  <si>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</si>
  <si>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</si>
  <si>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</si>
  <si>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</si>
  <si>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</si>
  <si>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</si>
  <si>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</si>
  <si>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</si>
  <si>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</si>
  <si>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</si>
  <si>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</si>
  <si>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</si>
  <si>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</si>
  <si>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</si>
  <si>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</si>
  <si>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</si>
  <si>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</si>
  <si>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</si>
  <si>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</si>
  <si>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</si>
  <si>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</si>
  <si>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</si>
  <si>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</si>
  <si>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</si>
  <si>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</si>
  <si>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</si>
  <si>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</si>
  <si>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</si>
  <si>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</si>
  <si>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</si>
  <si>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</si>
  <si>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</si>
  <si>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</si>
  <si>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</si>
  <si>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</si>
  <si>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</si>
  <si>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</si>
  <si>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</si>
  <si>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</si>
  <si>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</si>
  <si>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</si>
  <si>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</si>
  <si>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</si>
  <si>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</si>
  <si>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</si>
  <si>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</si>
  <si>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</si>
  <si>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</si>
  <si>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</si>
  <si>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</si>
  <si>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</si>
  <si>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</si>
  <si>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</si>
  <si>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</si>
  <si>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</si>
  <si>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</si>
  <si>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</si>
  <si>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</si>
  <si>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</si>
  <si>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</si>
  <si>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</si>
  <si>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</si>
  <si>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</si>
  <si>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</si>
  <si>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</si>
  <si>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</si>
  <si>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</si>
  <si>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</si>
  <si>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</si>
  <si>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</si>
  <si>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</si>
  <si>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</si>
  <si>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</si>
  <si>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</si>
  <si>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</si>
  <si>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</si>
  <si>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</si>
  <si>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</si>
  <si>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</si>
  <si>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</si>
  <si>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</si>
  <si>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</si>
  <si>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</si>
  <si>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</si>
  <si>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</si>
  <si>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</si>
  <si>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</si>
  <si>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</si>
  <si>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</si>
  <si>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</si>
  <si>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</si>
  <si>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</si>
  <si>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</si>
  <si>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</si>
  <si>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</si>
  <si>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</si>
  <si>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</si>
  <si>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</si>
  <si>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</si>
  <si>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</si>
  <si>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</si>
  <si>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</si>
  <si>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</si>
  <si>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</si>
  <si>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</si>
  <si>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</si>
  <si>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</si>
  <si>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</si>
  <si>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</si>
  <si>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</si>
  <si>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</si>
  <si>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</si>
  <si>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</si>
  <si>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</si>
  <si>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</si>
  <si>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</si>
  <si>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</si>
  <si>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</si>
  <si>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</si>
  <si>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</si>
  <si>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</si>
  <si>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</si>
  <si>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</si>
  <si>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</si>
  <si>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</si>
  <si>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</si>
  <si>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</si>
  <si>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</si>
  <si>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</si>
  <si>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</si>
  <si>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</si>
  <si>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</si>
  <si>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</si>
  <si>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</si>
  <si>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</si>
  <si>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</si>
  <si>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</si>
  <si>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</si>
  <si>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</si>
  <si>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</si>
  <si>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</si>
  <si>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</si>
  <si>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</si>
  <si>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</si>
  <si>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</si>
  <si>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</si>
  <si>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</si>
  <si>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</si>
  <si>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</si>
  <si>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</si>
  <si>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</si>
  <si>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</si>
  <si>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</si>
  <si>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</si>
  <si>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</si>
  <si>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</si>
  <si>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</si>
  <si>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</si>
  <si>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</si>
  <si>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</si>
  <si>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</si>
  <si>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</si>
  <si>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</si>
  <si>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</si>
  <si>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</si>
  <si>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</si>
  <si>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</si>
  <si>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</si>
  <si>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</si>
  <si>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</si>
  <si>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</si>
  <si>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</si>
  <si>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</si>
  <si>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</si>
  <si>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</si>
  <si>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</si>
  <si>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</si>
  <si>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</si>
  <si>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</si>
  <si>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</si>
  <si>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</si>
  <si>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Column1</t>
  </si>
  <si>
    <t>Unknown</t>
  </si>
  <si>
    <t>Age-Group</t>
  </si>
  <si>
    <t>Sex(Binary)</t>
  </si>
  <si>
    <t>Family</t>
  </si>
  <si>
    <t>20-40</t>
  </si>
  <si>
    <t>40-60</t>
  </si>
  <si>
    <t>0-20</t>
  </si>
  <si>
    <t>60-80</t>
  </si>
  <si>
    <t>Age-Group(Numeric)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</si>
  <si>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</si>
  <si>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</si>
  <si>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</si>
  <si>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</si>
  <si>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</si>
  <si>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</si>
  <si>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</si>
  <si>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</si>
  <si>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</si>
  <si>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</si>
  <si>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</si>
  <si>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</si>
  <si>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</si>
  <si>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</si>
  <si>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</si>
  <si>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</si>
  <si>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</si>
  <si>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</si>
  <si>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</si>
  <si>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</si>
  <si>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</si>
  <si>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</si>
  <si>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</si>
  <si>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</si>
  <si>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Embarked(Numeric)</t>
  </si>
  <si>
    <t>Survived Probability</t>
  </si>
  <si>
    <t>ROW DATA</t>
  </si>
  <si>
    <t>MODIFIED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</si>
</sst>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164" fontId="0" fillId="0" borderId="0" xfId="0" applyNumberFormat="1"/>
    <xf numFmtId="0" fontId="0" fillId="0" borderId="11" xfId="0" applyBorder="1"/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Continuous"/>
    </xf>
    <xf numFmtId="0" fontId="13" fillId="33" borderId="0" xfId="0" applyFont="1" applyFill="1"/>
    <xf numFmtId="0" fontId="21" fillId="35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0" fillId="34" borderId="0" xfId="0" applyFont="1" applyFill="1" applyAlignment="1">
      <alignment horizontal="center" vertical="center" textRotation="25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R892" totalsRowShown="0">
  <autoFilter ref="A1:R892" xr:uid="{00000000-0009-0000-0100-000001000000}"/>
  <tableColumns count="18">
    <tableColumn id="1" xr3:uid="{00000000-0010-0000-0100-000001000000}" name="PassengerId"/>
    <tableColumn id="2" xr3:uid="{00000000-0010-0000-0100-000002000000}" name="Survived"/>
    <tableColumn id="3" xr3:uid="{00000000-0010-0000-0100-000003000000}" name="Pclass"/>
    <tableColumn id="14" xr3:uid="{00000000-0010-0000-0100-00000E000000}" name="Sex(Binary)" dataDxfId="8">
      <calculatedColumnFormula>VLOOKUP(Table1[[#This Row],[Sex]],$H$902:$I$903,2,FALSE)</calculatedColumnFormula>
    </tableColumn>
    <tableColumn id="20" xr3:uid="{00000000-0010-0000-0100-000014000000}" name="Age-Group(Numeric)" dataDxfId="7">
      <calculatedColumnFormula>VLOOKUP(Table1[[#This Row],[Age-Group]],$J$904:$K$907,2,FALSE)</calculatedColumnFormula>
    </tableColumn>
    <tableColumn id="21" xr3:uid="{00000000-0010-0000-0100-000015000000}" name="SibSp"/>
    <tableColumn id="23" xr3:uid="{00000000-0010-0000-0100-000017000000}" name="Parch"/>
    <tableColumn id="22" xr3:uid="{00000000-0010-0000-0100-000016000000}" name="Family" dataDxfId="6">
      <calculatedColumnFormula>IF((Table1[[#This Row],[SibSp]]+Table1[[#This Row],[Parch]])= 0,0,1)</calculatedColumnFormula>
    </tableColumn>
    <tableColumn id="24" xr3:uid="{00000000-0010-0000-0100-000018000000}" name="Embarked(Numeric)" dataDxfId="5">
      <calculatedColumnFormula array="1">_xlfn.IFS(Table1[[#This Row],[Embarked]]="C",1,Table1[[#This Row],[Embarked]]="Q",2,Table1[[#This Row],[Embarked]]="S",3)</calculatedColumnFormula>
    </tableColumn>
    <tableColumn id="4" xr3:uid="{00000000-0010-0000-0100-000004000000}" name="Name"/>
    <tableColumn id="5" xr3:uid="{00000000-0010-0000-0100-000005000000}" name="Sex"/>
    <tableColumn id="16" xr3:uid="{00000000-0010-0000-0100-000010000000}" name="Age-Group" dataDxfId="4">
      <calculatedColumnFormula array="1">_xlfn.IFS(Table1[[#This Row],[Age]] &lt;= 20, "0-20", Table1[[#This Row],[Age]] &lt;=40, "20-40", Table1[[#This Row],[Age]] &lt;=60, "40-60", Table1[[#This Row],[Age]] &lt;=80, "60-80")</calculatedColumnFormula>
    </tableColumn>
    <tableColumn id="13" xr3:uid="{00000000-0010-0000-0100-00000D000000}" name="Age" dataDxfId="3"/>
    <tableColumn id="6" xr3:uid="{00000000-0010-0000-0100-000006000000}" name="Column1"/>
    <tableColumn id="7" xr3:uid="{00000000-0010-0000-0100-000007000000}" name="Ticket"/>
    <tableColumn id="8" xr3:uid="{00000000-0010-0000-0100-000008000000}" name="Fare"/>
    <tableColumn id="15" xr3:uid="{00000000-0010-0000-0100-00000F000000}" name="Cabin" dataDxfId="2"/>
    <tableColumn id="12" xr3:uid="{00000000-0010-0000-0100-00000C000000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9:I39" totalsRowShown="0" headerRowDxfId="1">
  <autoFilter ref="A29:I39" xr:uid="{00000000-0009-0000-0100-000003000000}"/>
  <tableColumns count="9">
    <tableColumn id="1" xr3:uid="{00000000-0010-0000-0000-000001000000}" name="Pclass"/>
    <tableColumn id="2" xr3:uid="{00000000-0010-0000-0000-000002000000}" name="Sex(Binary)"/>
    <tableColumn id="3" xr3:uid="{00000000-0010-0000-0000-000003000000}" name="Age-Group(Numeric)"/>
    <tableColumn id="4" xr3:uid="{00000000-0010-0000-0000-000004000000}" name="SibSp"/>
    <tableColumn id="5" xr3:uid="{00000000-0010-0000-0000-000005000000}" name="Parch"/>
    <tableColumn id="6" xr3:uid="{00000000-0010-0000-0000-000006000000}" name="Family"/>
    <tableColumn id="7" xr3:uid="{00000000-0010-0000-0000-000007000000}" name="Embarked(Numeric)"/>
    <tableColumn id="8" xr3:uid="{00000000-0010-0000-0000-000008000000}" name="Survived Probability" dataDxfId="0">
      <calculatedColumnFormula>$B$17+$B$18*Table3[[#This Row],[Pclass]]+$B$19*Table3[[#This Row],[Sex(Binary)]]+$B$20*Table3[[#This Row],[Age-Group(Numeric)]]+$B$21*Table3[[#This Row],[SibSp]]+$B$22*Table3[[#This Row],[Parch]]+$B$23*Table3[[#This Row],[Family]]+$B$24*Table3[[#This Row],[Embarked(Numeric)]]</calculatedColumnFormula>
    </tableColumn>
    <tableColumn id="9" xr3:uid="{00000000-0010-0000-0000-000009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0E4D-6EF2-443B-A6C0-9F910EEE4B9D}">
  <dimension ref="A1:R892"/>
  <sheetViews>
    <sheetView topLeftCell="A872" workbookViewId="0">
      <selection activeCell="D893" sqref="D89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8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8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8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O5" s="7" t="s">
        <v>1258</v>
      </c>
      <c r="P5" s="8"/>
      <c r="Q5" s="8"/>
      <c r="R5" s="8"/>
    </row>
    <row r="6" spans="1:18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O6" s="8"/>
      <c r="P6" s="8"/>
      <c r="Q6" s="8"/>
      <c r="R6" s="8"/>
    </row>
    <row r="7" spans="1:18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O7" s="8"/>
      <c r="P7" s="8"/>
      <c r="Q7" s="8"/>
      <c r="R7" s="8"/>
    </row>
    <row r="8" spans="1:18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O8" s="8"/>
      <c r="P8" s="8"/>
      <c r="Q8" s="8"/>
      <c r="R8" s="8"/>
    </row>
    <row r="9" spans="1:18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O9" s="8"/>
      <c r="P9" s="8"/>
      <c r="Q9" s="8"/>
      <c r="R9" s="8"/>
    </row>
    <row r="10" spans="1:18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O10" s="8"/>
      <c r="P10" s="8"/>
      <c r="Q10" s="8"/>
      <c r="R10" s="8"/>
    </row>
    <row r="11" spans="1:18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O11" s="8"/>
      <c r="P11" s="8"/>
      <c r="Q11" s="8"/>
      <c r="R11" s="8"/>
    </row>
    <row r="12" spans="1:18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O12" s="8"/>
      <c r="P12" s="8"/>
      <c r="Q12" s="8"/>
      <c r="R12" s="8"/>
    </row>
    <row r="13" spans="1:18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O13" s="8"/>
      <c r="P13" s="8"/>
      <c r="Q13" s="8"/>
      <c r="R13" s="8"/>
    </row>
    <row r="14" spans="1:18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O14" s="8"/>
      <c r="P14" s="8"/>
      <c r="Q14" s="8"/>
      <c r="R14" s="8"/>
    </row>
    <row r="15" spans="1:18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O15" s="8"/>
      <c r="P15" s="8"/>
      <c r="Q15" s="8"/>
      <c r="R15" s="8"/>
    </row>
    <row r="16" spans="1:18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mergeCells count="1">
    <mergeCell ref="O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7"/>
  <sheetViews>
    <sheetView topLeftCell="B1" workbookViewId="0">
      <selection activeCell="B15" sqref="B15"/>
    </sheetView>
  </sheetViews>
  <sheetFormatPr defaultColWidth="8.85546875"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13.42578125" bestFit="1" customWidth="1"/>
    <col min="5" max="5" width="22.28515625" bestFit="1" customWidth="1"/>
    <col min="6" max="7" width="8.140625" bestFit="1" customWidth="1"/>
    <col min="8" max="8" width="9.140625" bestFit="1" customWidth="1"/>
    <col min="9" max="9" width="21.42578125" bestFit="1" customWidth="1"/>
    <col min="10" max="10" width="74.85546875" bestFit="1" customWidth="1"/>
    <col min="11" max="11" width="7.28515625" bestFit="1" customWidth="1"/>
    <col min="12" max="12" width="13" bestFit="1" customWidth="1"/>
    <col min="13" max="13" width="6.7109375" bestFit="1" customWidth="1"/>
    <col min="14" max="14" width="11.140625" bestFit="1" customWidth="1"/>
    <col min="15" max="15" width="19.85546875" bestFit="1" customWidth="1"/>
    <col min="16" max="16" width="9" bestFit="1" customWidth="1"/>
    <col min="17" max="17" width="15" bestFit="1" customWidth="1"/>
    <col min="18" max="18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1225</v>
      </c>
      <c r="E1" t="s">
        <v>1231</v>
      </c>
      <c r="F1" t="s">
        <v>6</v>
      </c>
      <c r="G1" t="s">
        <v>7</v>
      </c>
      <c r="H1" t="s">
        <v>1226</v>
      </c>
      <c r="I1" t="s">
        <v>1256</v>
      </c>
      <c r="J1" t="s">
        <v>3</v>
      </c>
      <c r="K1" t="s">
        <v>4</v>
      </c>
      <c r="L1" t="s">
        <v>1224</v>
      </c>
      <c r="M1" t="s">
        <v>5</v>
      </c>
      <c r="N1" t="s">
        <v>1222</v>
      </c>
      <c r="O1" t="s">
        <v>8</v>
      </c>
      <c r="P1" t="s">
        <v>9</v>
      </c>
      <c r="Q1" t="s">
        <v>10</v>
      </c>
      <c r="R1" t="s">
        <v>11</v>
      </c>
    </row>
    <row r="2" spans="1:20" x14ac:dyDescent="0.25">
      <c r="A2">
        <v>1</v>
      </c>
      <c r="B2">
        <v>0</v>
      </c>
      <c r="C2">
        <v>3</v>
      </c>
      <c r="D2">
        <f>VLOOKUP(Table1[[#This Row],[Sex]],$H$902:$I$903,2,FALSE)</f>
        <v>1</v>
      </c>
      <c r="E2">
        <f>VLOOKUP(Table1[[#This Row],[Age-Group]],$J$904:$K$907,2,FALSE)</f>
        <v>2</v>
      </c>
      <c r="F2">
        <v>1</v>
      </c>
      <c r="G2">
        <v>0</v>
      </c>
      <c r="H2">
        <f>IF((Table1[[#This Row],[SibSp]]+Table1[[#This Row],[Parch]])= 0,0,1)</f>
        <v>1</v>
      </c>
      <c r="I2" cm="1">
        <f t="array" ref="I2">_xlfn.IFS(Table1[[#This Row],[Embarked]]="C",1,Table1[[#This Row],[Embarked]]="Q",2,Table1[[#This Row],[Embarked]]="S",3)</f>
        <v>3</v>
      </c>
      <c r="J2" t="s">
        <v>12</v>
      </c>
      <c r="K2" t="s">
        <v>13</v>
      </c>
      <c r="L2" s="2" t="str" cm="1">
        <f t="array" ref="L2">_xlfn.IFS(Table1[[#This Row],[Age]] &lt;= 20, "0-20", Table1[[#This Row],[Age]] &lt;=40, "20-40", Table1[[#This Row],[Age]] &lt;=60, "40-60", Table1[[#This Row],[Age]] &lt;=80, "60-80")</f>
        <v>20-40</v>
      </c>
      <c r="M2">
        <v>22</v>
      </c>
      <c r="O2" t="s">
        <v>14</v>
      </c>
      <c r="P2">
        <v>7.25</v>
      </c>
      <c r="Q2" t="s">
        <v>1223</v>
      </c>
      <c r="R2" t="s">
        <v>15</v>
      </c>
    </row>
    <row r="3" spans="1:20" x14ac:dyDescent="0.25">
      <c r="A3">
        <v>2</v>
      </c>
      <c r="B3">
        <v>1</v>
      </c>
      <c r="C3">
        <v>1</v>
      </c>
      <c r="D3">
        <f>VLOOKUP(Table1[[#This Row],[Sex]],$H$902:$I$903,2,FALSE)</f>
        <v>0</v>
      </c>
      <c r="E3">
        <f>VLOOKUP(Table1[[#This Row],[Age-Group]],$J$904:$K$907,2,FALSE)</f>
        <v>2</v>
      </c>
      <c r="F3">
        <v>1</v>
      </c>
      <c r="G3">
        <v>0</v>
      </c>
      <c r="H3">
        <f>IF((Table1[[#This Row],[SibSp]]+Table1[[#This Row],[Parch]])= 0,0,1)</f>
        <v>1</v>
      </c>
      <c r="I3" cm="1">
        <f t="array" ref="I3">_xlfn.IFS(Table1[[#This Row],[Embarked]]="C",1,Table1[[#This Row],[Embarked]]="Q",2,Table1[[#This Row],[Embarked]]="S",3)</f>
        <v>1</v>
      </c>
      <c r="J3" t="s">
        <v>16</v>
      </c>
      <c r="K3" t="s">
        <v>17</v>
      </c>
      <c r="L3" s="2" t="str" cm="1">
        <f t="array" ref="L3">_xlfn.IFS(Table1[[#This Row],[Age]] &lt;= 20, "0-20", Table1[[#This Row],[Age]] &lt;=40, "20-40", Table1[[#This Row],[Age]] &lt;=60, "40-60", Table1[[#This Row],[Age]] &lt;=80, "60-80")</f>
        <v>20-40</v>
      </c>
      <c r="M3">
        <v>38</v>
      </c>
      <c r="O3" t="s">
        <v>18</v>
      </c>
      <c r="P3">
        <v>71.283299999999997</v>
      </c>
      <c r="Q3" t="s">
        <v>19</v>
      </c>
      <c r="R3" t="s">
        <v>20</v>
      </c>
    </row>
    <row r="4" spans="1:20" x14ac:dyDescent="0.25">
      <c r="A4">
        <v>3</v>
      </c>
      <c r="B4">
        <v>1</v>
      </c>
      <c r="C4">
        <v>3</v>
      </c>
      <c r="D4">
        <f>VLOOKUP(Table1[[#This Row],[Sex]],$H$902:$I$903,2,FALSE)</f>
        <v>0</v>
      </c>
      <c r="E4">
        <f>VLOOKUP(Table1[[#This Row],[Age-Group]],$J$904:$K$907,2,FALSE)</f>
        <v>2</v>
      </c>
      <c r="F4">
        <v>0</v>
      </c>
      <c r="G4">
        <v>0</v>
      </c>
      <c r="H4">
        <f>IF((Table1[[#This Row],[SibSp]]+Table1[[#This Row],[Parch]])= 0,0,1)</f>
        <v>0</v>
      </c>
      <c r="I4" cm="1">
        <f t="array" ref="I4">_xlfn.IFS(Table1[[#This Row],[Embarked]]="C",1,Table1[[#This Row],[Embarked]]="Q",2,Table1[[#This Row],[Embarked]]="S",3)</f>
        <v>3</v>
      </c>
      <c r="J4" t="s">
        <v>21</v>
      </c>
      <c r="K4" t="s">
        <v>17</v>
      </c>
      <c r="L4" s="2" t="str" cm="1">
        <f t="array" ref="L4">_xlfn.IFS(Table1[[#This Row],[Age]] &lt;= 20, "0-20", Table1[[#This Row],[Age]] &lt;=40, "20-40", Table1[[#This Row],[Age]] &lt;=60, "40-60", Table1[[#This Row],[Age]] &lt;=80, "60-80")</f>
        <v>20-40</v>
      </c>
      <c r="M4">
        <v>26</v>
      </c>
      <c r="O4" t="s">
        <v>22</v>
      </c>
      <c r="P4">
        <v>7.9249999999999998</v>
      </c>
      <c r="Q4" t="s">
        <v>1223</v>
      </c>
      <c r="R4" t="s">
        <v>15</v>
      </c>
      <c r="T4" s="9" t="s">
        <v>1259</v>
      </c>
    </row>
    <row r="5" spans="1:20" x14ac:dyDescent="0.25">
      <c r="A5">
        <v>4</v>
      </c>
      <c r="B5">
        <v>1</v>
      </c>
      <c r="C5">
        <v>1</v>
      </c>
      <c r="D5">
        <f>VLOOKUP(Table1[[#This Row],[Sex]],$H$902:$I$903,2,FALSE)</f>
        <v>0</v>
      </c>
      <c r="E5">
        <f>VLOOKUP(Table1[[#This Row],[Age-Group]],$J$904:$K$907,2,FALSE)</f>
        <v>2</v>
      </c>
      <c r="F5">
        <v>1</v>
      </c>
      <c r="G5">
        <v>0</v>
      </c>
      <c r="H5">
        <f>IF((Table1[[#This Row],[SibSp]]+Table1[[#This Row],[Parch]])= 0,0,1)</f>
        <v>1</v>
      </c>
      <c r="I5" cm="1">
        <f t="array" ref="I5">_xlfn.IFS(Table1[[#This Row],[Embarked]]="C",1,Table1[[#This Row],[Embarked]]="Q",2,Table1[[#This Row],[Embarked]]="S",3)</f>
        <v>3</v>
      </c>
      <c r="J5" t="s">
        <v>23</v>
      </c>
      <c r="K5" t="s">
        <v>17</v>
      </c>
      <c r="L5" s="2" t="str" cm="1">
        <f t="array" ref="L5">_xlfn.IFS(Table1[[#This Row],[Age]] &lt;= 20, "0-20", Table1[[#This Row],[Age]] &lt;=40, "20-40", Table1[[#This Row],[Age]] &lt;=60, "40-60", Table1[[#This Row],[Age]] &lt;=80, "60-80")</f>
        <v>20-40</v>
      </c>
      <c r="M5">
        <v>35</v>
      </c>
      <c r="O5">
        <v>113803</v>
      </c>
      <c r="P5">
        <v>53.1</v>
      </c>
      <c r="Q5" t="s">
        <v>24</v>
      </c>
      <c r="R5" t="s">
        <v>15</v>
      </c>
      <c r="T5" s="9"/>
    </row>
    <row r="6" spans="1:20" x14ac:dyDescent="0.25">
      <c r="A6">
        <v>5</v>
      </c>
      <c r="B6">
        <v>0</v>
      </c>
      <c r="C6">
        <v>3</v>
      </c>
      <c r="D6">
        <f>VLOOKUP(Table1[[#This Row],[Sex]],$H$902:$I$903,2,FALSE)</f>
        <v>1</v>
      </c>
      <c r="E6">
        <f>VLOOKUP(Table1[[#This Row],[Age-Group]],$J$904:$K$907,2,FALSE)</f>
        <v>2</v>
      </c>
      <c r="F6">
        <v>0</v>
      </c>
      <c r="G6">
        <v>0</v>
      </c>
      <c r="H6">
        <f>IF((Table1[[#This Row],[SibSp]]+Table1[[#This Row],[Parch]])= 0,0,1)</f>
        <v>0</v>
      </c>
      <c r="I6" cm="1">
        <f t="array" ref="I6">_xlfn.IFS(Table1[[#This Row],[Embarked]]="C",1,Table1[[#This Row],[Embarked]]="Q",2,Table1[[#This Row],[Embarked]]="S",3)</f>
        <v>3</v>
      </c>
      <c r="J6" t="s">
        <v>25</v>
      </c>
      <c r="K6" t="s">
        <v>13</v>
      </c>
      <c r="L6" s="2" t="str" cm="1">
        <f t="array" ref="L6">_xlfn.IFS(Table1[[#This Row],[Age]] &lt;= 20, "0-20", Table1[[#This Row],[Age]] &lt;=40, "20-40", Table1[[#This Row],[Age]] &lt;=60, "40-60", Table1[[#This Row],[Age]] &lt;=80, "60-80")</f>
        <v>20-40</v>
      </c>
      <c r="M6">
        <v>35</v>
      </c>
      <c r="O6">
        <v>373450</v>
      </c>
      <c r="P6">
        <v>8.0500000000000007</v>
      </c>
      <c r="Q6" t="s">
        <v>1223</v>
      </c>
      <c r="R6" t="s">
        <v>15</v>
      </c>
      <c r="T6" s="9"/>
    </row>
    <row r="7" spans="1:20" x14ac:dyDescent="0.25">
      <c r="A7">
        <v>6</v>
      </c>
      <c r="B7">
        <v>0</v>
      </c>
      <c r="C7">
        <v>3</v>
      </c>
      <c r="D7">
        <f>VLOOKUP(Table1[[#This Row],[Sex]],$H$902:$I$903,2,FALSE)</f>
        <v>1</v>
      </c>
      <c r="E7">
        <f>VLOOKUP(Table1[[#This Row],[Age-Group]],$J$904:$K$907,2,FALSE)</f>
        <v>2</v>
      </c>
      <c r="F7">
        <v>0</v>
      </c>
      <c r="G7">
        <v>0</v>
      </c>
      <c r="H7">
        <f>IF((Table1[[#This Row],[SibSp]]+Table1[[#This Row],[Parch]])= 0,0,1)</f>
        <v>0</v>
      </c>
      <c r="I7" cm="1">
        <f t="array" ref="I7">_xlfn.IFS(Table1[[#This Row],[Embarked]]="C",1,Table1[[#This Row],[Embarked]]="Q",2,Table1[[#This Row],[Embarked]]="S",3)</f>
        <v>2</v>
      </c>
      <c r="J7" t="s">
        <v>26</v>
      </c>
      <c r="K7" t="s">
        <v>13</v>
      </c>
      <c r="L7" s="2" t="str" cm="1">
        <f t="array" ref="L7">_xlfn.IFS(Table1[[#This Row],[Age]] &lt;= 20, "0-20", Table1[[#This Row],[Age]] &lt;=40, "20-40", Table1[[#This Row],[Age]] &lt;=60, "40-60", Table1[[#This Row],[Age]] &lt;=80, "60-80")</f>
        <v>20-40</v>
      </c>
      <c r="M7">
        <v>29.7</v>
      </c>
      <c r="O7">
        <v>330877</v>
      </c>
      <c r="P7">
        <v>8.4582999999999995</v>
      </c>
      <c r="Q7" t="s">
        <v>1223</v>
      </c>
      <c r="R7" t="s">
        <v>27</v>
      </c>
      <c r="T7" s="9"/>
    </row>
    <row r="8" spans="1:20" x14ac:dyDescent="0.25">
      <c r="A8">
        <v>7</v>
      </c>
      <c r="B8">
        <v>0</v>
      </c>
      <c r="C8">
        <v>1</v>
      </c>
      <c r="D8">
        <f>VLOOKUP(Table1[[#This Row],[Sex]],$H$902:$I$903,2,FALSE)</f>
        <v>1</v>
      </c>
      <c r="E8">
        <f>VLOOKUP(Table1[[#This Row],[Age-Group]],$J$904:$K$907,2,FALSE)</f>
        <v>3</v>
      </c>
      <c r="F8">
        <v>0</v>
      </c>
      <c r="G8">
        <v>0</v>
      </c>
      <c r="H8">
        <f>IF((Table1[[#This Row],[SibSp]]+Table1[[#This Row],[Parch]])= 0,0,1)</f>
        <v>0</v>
      </c>
      <c r="I8" cm="1">
        <f t="array" ref="I8">_xlfn.IFS(Table1[[#This Row],[Embarked]]="C",1,Table1[[#This Row],[Embarked]]="Q",2,Table1[[#This Row],[Embarked]]="S",3)</f>
        <v>3</v>
      </c>
      <c r="J8" t="s">
        <v>28</v>
      </c>
      <c r="K8" t="s">
        <v>13</v>
      </c>
      <c r="L8" s="2" t="str" cm="1">
        <f t="array" ref="L8">_xlfn.IFS(Table1[[#This Row],[Age]] &lt;= 20, "0-20", Table1[[#This Row],[Age]] &lt;=40, "20-40", Table1[[#This Row],[Age]] &lt;=60, "40-60", Table1[[#This Row],[Age]] &lt;=80, "60-80")</f>
        <v>40-60</v>
      </c>
      <c r="M8">
        <v>54</v>
      </c>
      <c r="O8">
        <v>17463</v>
      </c>
      <c r="P8">
        <v>51.862499999999997</v>
      </c>
      <c r="Q8" t="s">
        <v>29</v>
      </c>
      <c r="R8" t="s">
        <v>15</v>
      </c>
      <c r="T8" s="9"/>
    </row>
    <row r="9" spans="1:20" x14ac:dyDescent="0.25">
      <c r="A9">
        <v>8</v>
      </c>
      <c r="B9">
        <v>0</v>
      </c>
      <c r="C9">
        <v>3</v>
      </c>
      <c r="D9">
        <f>VLOOKUP(Table1[[#This Row],[Sex]],$H$902:$I$903,2,FALSE)</f>
        <v>1</v>
      </c>
      <c r="E9">
        <f>VLOOKUP(Table1[[#This Row],[Age-Group]],$J$904:$K$907,2,FALSE)</f>
        <v>1</v>
      </c>
      <c r="F9">
        <v>3</v>
      </c>
      <c r="G9">
        <v>1</v>
      </c>
      <c r="H9">
        <f>IF((Table1[[#This Row],[SibSp]]+Table1[[#This Row],[Parch]])= 0,0,1)</f>
        <v>1</v>
      </c>
      <c r="I9" cm="1">
        <f t="array" ref="I9">_xlfn.IFS(Table1[[#This Row],[Embarked]]="C",1,Table1[[#This Row],[Embarked]]="Q",2,Table1[[#This Row],[Embarked]]="S",3)</f>
        <v>3</v>
      </c>
      <c r="J9" t="s">
        <v>30</v>
      </c>
      <c r="K9" t="s">
        <v>13</v>
      </c>
      <c r="L9" s="2" t="str" cm="1">
        <f t="array" ref="L9">_xlfn.IFS(Table1[[#This Row],[Age]] &lt;= 20, "0-20", Table1[[#This Row],[Age]] &lt;=40, "20-40", Table1[[#This Row],[Age]] &lt;=60, "40-60", Table1[[#This Row],[Age]] &lt;=80, "60-80")</f>
        <v>0-20</v>
      </c>
      <c r="M9">
        <v>2</v>
      </c>
      <c r="O9">
        <v>349909</v>
      </c>
      <c r="P9">
        <v>21.074999999999999</v>
      </c>
      <c r="Q9" t="s">
        <v>1223</v>
      </c>
      <c r="R9" t="s">
        <v>15</v>
      </c>
      <c r="T9" s="9"/>
    </row>
    <row r="10" spans="1:20" x14ac:dyDescent="0.25">
      <c r="A10">
        <v>9</v>
      </c>
      <c r="B10">
        <v>1</v>
      </c>
      <c r="C10">
        <v>3</v>
      </c>
      <c r="D10">
        <f>VLOOKUP(Table1[[#This Row],[Sex]],$H$902:$I$903,2,FALSE)</f>
        <v>0</v>
      </c>
      <c r="E10">
        <f>VLOOKUP(Table1[[#This Row],[Age-Group]],$J$904:$K$907,2,FALSE)</f>
        <v>2</v>
      </c>
      <c r="F10">
        <v>0</v>
      </c>
      <c r="G10">
        <v>2</v>
      </c>
      <c r="H10">
        <f>IF((Table1[[#This Row],[SibSp]]+Table1[[#This Row],[Parch]])= 0,0,1)</f>
        <v>1</v>
      </c>
      <c r="I10" cm="1">
        <f t="array" ref="I10">_xlfn.IFS(Table1[[#This Row],[Embarked]]="C",1,Table1[[#This Row],[Embarked]]="Q",2,Table1[[#This Row],[Embarked]]="S",3)</f>
        <v>3</v>
      </c>
      <c r="J10" t="s">
        <v>31</v>
      </c>
      <c r="K10" t="s">
        <v>17</v>
      </c>
      <c r="L10" s="2" t="str" cm="1">
        <f t="array" ref="L10">_xlfn.IFS(Table1[[#This Row],[Age]] &lt;= 20, "0-20", Table1[[#This Row],[Age]] &lt;=40, "20-40", Table1[[#This Row],[Age]] &lt;=60, "40-60", Table1[[#This Row],[Age]] &lt;=80, "60-80")</f>
        <v>20-40</v>
      </c>
      <c r="M10">
        <v>27</v>
      </c>
      <c r="O10">
        <v>347742</v>
      </c>
      <c r="P10">
        <v>11.1333</v>
      </c>
      <c r="Q10" t="s">
        <v>1223</v>
      </c>
      <c r="R10" t="s">
        <v>15</v>
      </c>
      <c r="T10" s="9"/>
    </row>
    <row r="11" spans="1:20" x14ac:dyDescent="0.25">
      <c r="A11">
        <v>10</v>
      </c>
      <c r="B11">
        <v>1</v>
      </c>
      <c r="C11">
        <v>2</v>
      </c>
      <c r="D11">
        <f>VLOOKUP(Table1[[#This Row],[Sex]],$H$902:$I$903,2,FALSE)</f>
        <v>0</v>
      </c>
      <c r="E11">
        <f>VLOOKUP(Table1[[#This Row],[Age-Group]],$J$904:$K$907,2,FALSE)</f>
        <v>1</v>
      </c>
      <c r="F11">
        <v>1</v>
      </c>
      <c r="G11">
        <v>0</v>
      </c>
      <c r="H11">
        <f>IF((Table1[[#This Row],[SibSp]]+Table1[[#This Row],[Parch]])= 0,0,1)</f>
        <v>1</v>
      </c>
      <c r="I11" cm="1">
        <f t="array" ref="I11">_xlfn.IFS(Table1[[#This Row],[Embarked]]="C",1,Table1[[#This Row],[Embarked]]="Q",2,Table1[[#This Row],[Embarked]]="S",3)</f>
        <v>1</v>
      </c>
      <c r="J11" t="s">
        <v>32</v>
      </c>
      <c r="K11" t="s">
        <v>17</v>
      </c>
      <c r="L11" s="2" t="str" cm="1">
        <f t="array" ref="L11">_xlfn.IFS(Table1[[#This Row],[Age]] &lt;= 20, "0-20", Table1[[#This Row],[Age]] &lt;=40, "20-40", Table1[[#This Row],[Age]] &lt;=60, "40-60", Table1[[#This Row],[Age]] &lt;=80, "60-80")</f>
        <v>0-20</v>
      </c>
      <c r="M11">
        <v>14</v>
      </c>
      <c r="O11">
        <v>237736</v>
      </c>
      <c r="P11">
        <v>30.070799999999998</v>
      </c>
      <c r="Q11" t="s">
        <v>1223</v>
      </c>
      <c r="R11" t="s">
        <v>20</v>
      </c>
      <c r="T11" s="9"/>
    </row>
    <row r="12" spans="1:20" x14ac:dyDescent="0.25">
      <c r="A12">
        <v>11</v>
      </c>
      <c r="B12">
        <v>1</v>
      </c>
      <c r="C12">
        <v>3</v>
      </c>
      <c r="D12">
        <f>VLOOKUP(Table1[[#This Row],[Sex]],$H$902:$I$903,2,FALSE)</f>
        <v>0</v>
      </c>
      <c r="E12">
        <f>VLOOKUP(Table1[[#This Row],[Age-Group]],$J$904:$K$907,2,FALSE)</f>
        <v>1</v>
      </c>
      <c r="F12">
        <v>1</v>
      </c>
      <c r="G12">
        <v>1</v>
      </c>
      <c r="H12">
        <f>IF((Table1[[#This Row],[SibSp]]+Table1[[#This Row],[Parch]])= 0,0,1)</f>
        <v>1</v>
      </c>
      <c r="I12" cm="1">
        <f t="array" ref="I12">_xlfn.IFS(Table1[[#This Row],[Embarked]]="C",1,Table1[[#This Row],[Embarked]]="Q",2,Table1[[#This Row],[Embarked]]="S",3)</f>
        <v>3</v>
      </c>
      <c r="J12" t="s">
        <v>33</v>
      </c>
      <c r="K12" t="s">
        <v>17</v>
      </c>
      <c r="L12" s="2" t="str" cm="1">
        <f t="array" ref="L12">_xlfn.IFS(Table1[[#This Row],[Age]] &lt;= 20, "0-20", Table1[[#This Row],[Age]] &lt;=40, "20-40", Table1[[#This Row],[Age]] &lt;=60, "40-60", Table1[[#This Row],[Age]] &lt;=80, "60-80")</f>
        <v>0-20</v>
      </c>
      <c r="M12">
        <v>4</v>
      </c>
      <c r="O12" t="s">
        <v>34</v>
      </c>
      <c r="P12">
        <v>16.7</v>
      </c>
      <c r="Q12" t="s">
        <v>35</v>
      </c>
      <c r="R12" t="s">
        <v>15</v>
      </c>
      <c r="T12" s="9"/>
    </row>
    <row r="13" spans="1:20" x14ac:dyDescent="0.25">
      <c r="A13">
        <v>12</v>
      </c>
      <c r="B13">
        <v>1</v>
      </c>
      <c r="C13">
        <v>1</v>
      </c>
      <c r="D13">
        <f>VLOOKUP(Table1[[#This Row],[Sex]],$H$902:$I$903,2,FALSE)</f>
        <v>0</v>
      </c>
      <c r="E13">
        <f>VLOOKUP(Table1[[#This Row],[Age-Group]],$J$904:$K$907,2,FALSE)</f>
        <v>3</v>
      </c>
      <c r="F13">
        <v>0</v>
      </c>
      <c r="G13">
        <v>0</v>
      </c>
      <c r="H13">
        <f>IF((Table1[[#This Row],[SibSp]]+Table1[[#This Row],[Parch]])= 0,0,1)</f>
        <v>0</v>
      </c>
      <c r="I13" cm="1">
        <f t="array" ref="I13">_xlfn.IFS(Table1[[#This Row],[Embarked]]="C",1,Table1[[#This Row],[Embarked]]="Q",2,Table1[[#This Row],[Embarked]]="S",3)</f>
        <v>3</v>
      </c>
      <c r="J13" t="s">
        <v>36</v>
      </c>
      <c r="K13" t="s">
        <v>17</v>
      </c>
      <c r="L13" s="2" t="str" cm="1">
        <f t="array" ref="L13">_xlfn.IFS(Table1[[#This Row],[Age]] &lt;= 20, "0-20", Table1[[#This Row],[Age]] &lt;=40, "20-40", Table1[[#This Row],[Age]] &lt;=60, "40-60", Table1[[#This Row],[Age]] &lt;=80, "60-80")</f>
        <v>40-60</v>
      </c>
      <c r="M13">
        <v>58</v>
      </c>
      <c r="O13">
        <v>113783</v>
      </c>
      <c r="P13">
        <v>26.55</v>
      </c>
      <c r="Q13" t="s">
        <v>37</v>
      </c>
      <c r="R13" t="s">
        <v>15</v>
      </c>
      <c r="T13" s="9"/>
    </row>
    <row r="14" spans="1:20" x14ac:dyDescent="0.25">
      <c r="A14">
        <v>13</v>
      </c>
      <c r="B14">
        <v>0</v>
      </c>
      <c r="C14">
        <v>3</v>
      </c>
      <c r="D14">
        <f>VLOOKUP(Table1[[#This Row],[Sex]],$H$902:$I$903,2,FALSE)</f>
        <v>1</v>
      </c>
      <c r="E14">
        <f>VLOOKUP(Table1[[#This Row],[Age-Group]],$J$904:$K$907,2,FALSE)</f>
        <v>1</v>
      </c>
      <c r="F14">
        <v>0</v>
      </c>
      <c r="G14">
        <v>0</v>
      </c>
      <c r="H14">
        <f>IF((Table1[[#This Row],[SibSp]]+Table1[[#This Row],[Parch]])= 0,0,1)</f>
        <v>0</v>
      </c>
      <c r="I14" cm="1">
        <f t="array" ref="I14">_xlfn.IFS(Table1[[#This Row],[Embarked]]="C",1,Table1[[#This Row],[Embarked]]="Q",2,Table1[[#This Row],[Embarked]]="S",3)</f>
        <v>3</v>
      </c>
      <c r="J14" t="s">
        <v>38</v>
      </c>
      <c r="K14" t="s">
        <v>13</v>
      </c>
      <c r="L14" s="2" t="str" cm="1">
        <f t="array" ref="L14">_xlfn.IFS(Table1[[#This Row],[Age]] &lt;= 20, "0-20", Table1[[#This Row],[Age]] &lt;=40, "20-40", Table1[[#This Row],[Age]] &lt;=60, "40-60", Table1[[#This Row],[Age]] &lt;=80, "60-80")</f>
        <v>0-20</v>
      </c>
      <c r="M14">
        <v>20</v>
      </c>
      <c r="O14" t="s">
        <v>39</v>
      </c>
      <c r="P14">
        <v>8.0500000000000007</v>
      </c>
      <c r="Q14" t="s">
        <v>1223</v>
      </c>
      <c r="R14" t="s">
        <v>15</v>
      </c>
      <c r="T14" s="9"/>
    </row>
    <row r="15" spans="1:20" x14ac:dyDescent="0.25">
      <c r="A15">
        <v>14</v>
      </c>
      <c r="B15">
        <v>0</v>
      </c>
      <c r="C15">
        <v>3</v>
      </c>
      <c r="D15">
        <f>VLOOKUP(Table1[[#This Row],[Sex]],$H$902:$I$903,2,FALSE)</f>
        <v>1</v>
      </c>
      <c r="E15">
        <f>VLOOKUP(Table1[[#This Row],[Age-Group]],$J$904:$K$907,2,FALSE)</f>
        <v>2</v>
      </c>
      <c r="F15">
        <v>1</v>
      </c>
      <c r="G15">
        <v>5</v>
      </c>
      <c r="H15">
        <f>IF((Table1[[#This Row],[SibSp]]+Table1[[#This Row],[Parch]])= 0,0,1)</f>
        <v>1</v>
      </c>
      <c r="I15" cm="1">
        <f t="array" ref="I15">_xlfn.IFS(Table1[[#This Row],[Embarked]]="C",1,Table1[[#This Row],[Embarked]]="Q",2,Table1[[#This Row],[Embarked]]="S",3)</f>
        <v>3</v>
      </c>
      <c r="J15" t="s">
        <v>40</v>
      </c>
      <c r="K15" t="s">
        <v>13</v>
      </c>
      <c r="L15" s="2" t="str" cm="1">
        <f t="array" ref="L15">_xlfn.IFS(Table1[[#This Row],[Age]] &lt;= 20, "0-20", Table1[[#This Row],[Age]] &lt;=40, "20-40", Table1[[#This Row],[Age]] &lt;=60, "40-60", Table1[[#This Row],[Age]] &lt;=80, "60-80")</f>
        <v>20-40</v>
      </c>
      <c r="M15">
        <v>39</v>
      </c>
      <c r="O15">
        <v>347082</v>
      </c>
      <c r="P15">
        <v>31.274999999999999</v>
      </c>
      <c r="Q15" t="s">
        <v>1223</v>
      </c>
      <c r="R15" t="s">
        <v>15</v>
      </c>
      <c r="T15" s="9"/>
    </row>
    <row r="16" spans="1:20" x14ac:dyDescent="0.25">
      <c r="A16">
        <v>15</v>
      </c>
      <c r="B16">
        <v>0</v>
      </c>
      <c r="C16">
        <v>3</v>
      </c>
      <c r="D16">
        <f>VLOOKUP(Table1[[#This Row],[Sex]],$H$902:$I$903,2,FALSE)</f>
        <v>0</v>
      </c>
      <c r="E16">
        <f>VLOOKUP(Table1[[#This Row],[Age-Group]],$J$904:$K$907,2,FALSE)</f>
        <v>1</v>
      </c>
      <c r="F16">
        <v>0</v>
      </c>
      <c r="G16">
        <v>0</v>
      </c>
      <c r="H16">
        <f>IF((Table1[[#This Row],[SibSp]]+Table1[[#This Row],[Parch]])= 0,0,1)</f>
        <v>0</v>
      </c>
      <c r="I16" cm="1">
        <f t="array" ref="I16">_xlfn.IFS(Table1[[#This Row],[Embarked]]="C",1,Table1[[#This Row],[Embarked]]="Q",2,Table1[[#This Row],[Embarked]]="S",3)</f>
        <v>3</v>
      </c>
      <c r="J16" t="s">
        <v>41</v>
      </c>
      <c r="K16" t="s">
        <v>17</v>
      </c>
      <c r="L16" s="2" t="str" cm="1">
        <f t="array" ref="L16">_xlfn.IFS(Table1[[#This Row],[Age]] &lt;= 20, "0-20", Table1[[#This Row],[Age]] &lt;=40, "20-40", Table1[[#This Row],[Age]] &lt;=60, "40-60", Table1[[#This Row],[Age]] &lt;=80, "60-80")</f>
        <v>0-20</v>
      </c>
      <c r="M16">
        <v>14</v>
      </c>
      <c r="O16">
        <v>350406</v>
      </c>
      <c r="P16">
        <v>7.8541999999999996</v>
      </c>
      <c r="Q16" t="s">
        <v>1223</v>
      </c>
      <c r="R16" t="s">
        <v>15</v>
      </c>
      <c r="T16" s="9"/>
    </row>
    <row r="17" spans="1:20" x14ac:dyDescent="0.25">
      <c r="A17">
        <v>16</v>
      </c>
      <c r="B17">
        <v>1</v>
      </c>
      <c r="C17">
        <v>2</v>
      </c>
      <c r="D17">
        <f>VLOOKUP(Table1[[#This Row],[Sex]],$H$902:$I$903,2,FALSE)</f>
        <v>0</v>
      </c>
      <c r="E17">
        <f>VLOOKUP(Table1[[#This Row],[Age-Group]],$J$904:$K$907,2,FALSE)</f>
        <v>3</v>
      </c>
      <c r="F17">
        <v>0</v>
      </c>
      <c r="G17">
        <v>0</v>
      </c>
      <c r="H17">
        <f>IF((Table1[[#This Row],[SibSp]]+Table1[[#This Row],[Parch]])= 0,0,1)</f>
        <v>0</v>
      </c>
      <c r="I17" cm="1">
        <f t="array" ref="I17">_xlfn.IFS(Table1[[#This Row],[Embarked]]="C",1,Table1[[#This Row],[Embarked]]="Q",2,Table1[[#This Row],[Embarked]]="S",3)</f>
        <v>3</v>
      </c>
      <c r="J17" t="s">
        <v>42</v>
      </c>
      <c r="K17" t="s">
        <v>17</v>
      </c>
      <c r="L17" s="2" t="str" cm="1">
        <f t="array" ref="L17">_xlfn.IFS(Table1[[#This Row],[Age]] &lt;= 20, "0-20", Table1[[#This Row],[Age]] &lt;=40, "20-40", Table1[[#This Row],[Age]] &lt;=60, "40-60", Table1[[#This Row],[Age]] &lt;=80, "60-80")</f>
        <v>40-60</v>
      </c>
      <c r="M17">
        <v>55</v>
      </c>
      <c r="O17">
        <v>248706</v>
      </c>
      <c r="P17">
        <v>16</v>
      </c>
      <c r="Q17" t="s">
        <v>1223</v>
      </c>
      <c r="R17" t="s">
        <v>15</v>
      </c>
      <c r="T17" s="9"/>
    </row>
    <row r="18" spans="1:20" x14ac:dyDescent="0.25">
      <c r="A18">
        <v>17</v>
      </c>
      <c r="B18">
        <v>0</v>
      </c>
      <c r="C18">
        <v>3</v>
      </c>
      <c r="D18">
        <f>VLOOKUP(Table1[[#This Row],[Sex]],$H$902:$I$903,2,FALSE)</f>
        <v>1</v>
      </c>
      <c r="E18">
        <f>VLOOKUP(Table1[[#This Row],[Age-Group]],$J$904:$K$907,2,FALSE)</f>
        <v>1</v>
      </c>
      <c r="F18">
        <v>4</v>
      </c>
      <c r="G18">
        <v>1</v>
      </c>
      <c r="H18">
        <f>IF((Table1[[#This Row],[SibSp]]+Table1[[#This Row],[Parch]])= 0,0,1)</f>
        <v>1</v>
      </c>
      <c r="I18" cm="1">
        <f t="array" ref="I18">_xlfn.IFS(Table1[[#This Row],[Embarked]]="C",1,Table1[[#This Row],[Embarked]]="Q",2,Table1[[#This Row],[Embarked]]="S",3)</f>
        <v>2</v>
      </c>
      <c r="J18" t="s">
        <v>43</v>
      </c>
      <c r="K18" t="s">
        <v>13</v>
      </c>
      <c r="L18" s="2" t="str" cm="1">
        <f t="array" ref="L18">_xlfn.IFS(Table1[[#This Row],[Age]] &lt;= 20, "0-20", Table1[[#This Row],[Age]] &lt;=40, "20-40", Table1[[#This Row],[Age]] &lt;=60, "40-60", Table1[[#This Row],[Age]] &lt;=80, "60-80")</f>
        <v>0-20</v>
      </c>
      <c r="M18">
        <v>2</v>
      </c>
      <c r="O18">
        <v>382652</v>
      </c>
      <c r="P18">
        <v>29.125</v>
      </c>
      <c r="Q18" t="s">
        <v>1223</v>
      </c>
      <c r="R18" t="s">
        <v>27</v>
      </c>
      <c r="T18" s="9"/>
    </row>
    <row r="19" spans="1:20" x14ac:dyDescent="0.25">
      <c r="A19">
        <v>18</v>
      </c>
      <c r="B19">
        <v>1</v>
      </c>
      <c r="C19">
        <v>2</v>
      </c>
      <c r="D19">
        <f>VLOOKUP(Table1[[#This Row],[Sex]],$H$902:$I$903,2,FALSE)</f>
        <v>1</v>
      </c>
      <c r="E19">
        <f>VLOOKUP(Table1[[#This Row],[Age-Group]],$J$904:$K$907,2,FALSE)</f>
        <v>2</v>
      </c>
      <c r="F19">
        <v>0</v>
      </c>
      <c r="G19">
        <v>0</v>
      </c>
      <c r="H19">
        <f>IF((Table1[[#This Row],[SibSp]]+Table1[[#This Row],[Parch]])= 0,0,1)</f>
        <v>0</v>
      </c>
      <c r="I19" cm="1">
        <f t="array" ref="I19">_xlfn.IFS(Table1[[#This Row],[Embarked]]="C",1,Table1[[#This Row],[Embarked]]="Q",2,Table1[[#This Row],[Embarked]]="S",3)</f>
        <v>3</v>
      </c>
      <c r="J19" t="s">
        <v>44</v>
      </c>
      <c r="K19" t="s">
        <v>13</v>
      </c>
      <c r="L19" s="2" t="str" cm="1">
        <f t="array" ref="L19">_xlfn.IFS(Table1[[#This Row],[Age]] &lt;= 20, "0-20", Table1[[#This Row],[Age]] &lt;=40, "20-40", Table1[[#This Row],[Age]] &lt;=60, "40-60", Table1[[#This Row],[Age]] &lt;=80, "60-80")</f>
        <v>20-40</v>
      </c>
      <c r="M19">
        <v>29.7</v>
      </c>
      <c r="O19">
        <v>244373</v>
      </c>
      <c r="P19">
        <v>13</v>
      </c>
      <c r="Q19" t="s">
        <v>1223</v>
      </c>
      <c r="R19" t="s">
        <v>15</v>
      </c>
      <c r="T19" s="9"/>
    </row>
    <row r="20" spans="1:20" x14ac:dyDescent="0.25">
      <c r="A20">
        <v>19</v>
      </c>
      <c r="B20">
        <v>0</v>
      </c>
      <c r="C20">
        <v>3</v>
      </c>
      <c r="D20">
        <f>VLOOKUP(Table1[[#This Row],[Sex]],$H$902:$I$903,2,FALSE)</f>
        <v>0</v>
      </c>
      <c r="E20">
        <f>VLOOKUP(Table1[[#This Row],[Age-Group]],$J$904:$K$907,2,FALSE)</f>
        <v>2</v>
      </c>
      <c r="F20">
        <v>1</v>
      </c>
      <c r="G20">
        <v>0</v>
      </c>
      <c r="H20">
        <f>IF((Table1[[#This Row],[SibSp]]+Table1[[#This Row],[Parch]])= 0,0,1)</f>
        <v>1</v>
      </c>
      <c r="I20" cm="1">
        <f t="array" ref="I20">_xlfn.IFS(Table1[[#This Row],[Embarked]]="C",1,Table1[[#This Row],[Embarked]]="Q",2,Table1[[#This Row],[Embarked]]="S",3)</f>
        <v>3</v>
      </c>
      <c r="J20" t="s">
        <v>45</v>
      </c>
      <c r="K20" t="s">
        <v>17</v>
      </c>
      <c r="L20" s="2" t="str" cm="1">
        <f t="array" ref="L20">_xlfn.IFS(Table1[[#This Row],[Age]] &lt;= 20, "0-20", Table1[[#This Row],[Age]] &lt;=40, "20-40", Table1[[#This Row],[Age]] &lt;=60, "40-60", Table1[[#This Row],[Age]] &lt;=80, "60-80")</f>
        <v>20-40</v>
      </c>
      <c r="M20">
        <v>31</v>
      </c>
      <c r="O20">
        <v>345763</v>
      </c>
      <c r="P20">
        <v>18</v>
      </c>
      <c r="Q20" t="s">
        <v>1223</v>
      </c>
      <c r="R20" t="s">
        <v>15</v>
      </c>
      <c r="T20" s="9"/>
    </row>
    <row r="21" spans="1:20" x14ac:dyDescent="0.25">
      <c r="A21">
        <v>20</v>
      </c>
      <c r="B21">
        <v>1</v>
      </c>
      <c r="C21">
        <v>3</v>
      </c>
      <c r="D21">
        <f>VLOOKUP(Table1[[#This Row],[Sex]],$H$902:$I$903,2,FALSE)</f>
        <v>0</v>
      </c>
      <c r="E21">
        <f>VLOOKUP(Table1[[#This Row],[Age-Group]],$J$904:$K$907,2,FALSE)</f>
        <v>2</v>
      </c>
      <c r="F21">
        <v>0</v>
      </c>
      <c r="G21">
        <v>0</v>
      </c>
      <c r="H21">
        <f>IF((Table1[[#This Row],[SibSp]]+Table1[[#This Row],[Parch]])= 0,0,1)</f>
        <v>0</v>
      </c>
      <c r="I21" cm="1">
        <f t="array" ref="I21">_xlfn.IFS(Table1[[#This Row],[Embarked]]="C",1,Table1[[#This Row],[Embarked]]="Q",2,Table1[[#This Row],[Embarked]]="S",3)</f>
        <v>1</v>
      </c>
      <c r="J21" t="s">
        <v>46</v>
      </c>
      <c r="K21" t="s">
        <v>17</v>
      </c>
      <c r="L21" s="2" t="str" cm="1">
        <f t="array" ref="L21">_xlfn.IFS(Table1[[#This Row],[Age]] &lt;= 20, "0-20", Table1[[#This Row],[Age]] &lt;=40, "20-40", Table1[[#This Row],[Age]] &lt;=60, "40-60", Table1[[#This Row],[Age]] &lt;=80, "60-80")</f>
        <v>20-40</v>
      </c>
      <c r="M21">
        <v>29.7</v>
      </c>
      <c r="O21">
        <v>2649</v>
      </c>
      <c r="P21">
        <v>7.2249999999999996</v>
      </c>
      <c r="Q21" t="s">
        <v>1223</v>
      </c>
      <c r="R21" t="s">
        <v>20</v>
      </c>
      <c r="T21" s="9"/>
    </row>
    <row r="22" spans="1:20" x14ac:dyDescent="0.25">
      <c r="A22">
        <v>21</v>
      </c>
      <c r="B22">
        <v>0</v>
      </c>
      <c r="C22">
        <v>2</v>
      </c>
      <c r="D22">
        <f>VLOOKUP(Table1[[#This Row],[Sex]],$H$902:$I$903,2,FALSE)</f>
        <v>1</v>
      </c>
      <c r="E22">
        <f>VLOOKUP(Table1[[#This Row],[Age-Group]],$J$904:$K$907,2,FALSE)</f>
        <v>2</v>
      </c>
      <c r="F22">
        <v>0</v>
      </c>
      <c r="G22">
        <v>0</v>
      </c>
      <c r="H22">
        <f>IF((Table1[[#This Row],[SibSp]]+Table1[[#This Row],[Parch]])= 0,0,1)</f>
        <v>0</v>
      </c>
      <c r="I22" cm="1">
        <f t="array" ref="I22">_xlfn.IFS(Table1[[#This Row],[Embarked]]="C",1,Table1[[#This Row],[Embarked]]="Q",2,Table1[[#This Row],[Embarked]]="S",3)</f>
        <v>3</v>
      </c>
      <c r="J22" t="s">
        <v>47</v>
      </c>
      <c r="K22" t="s">
        <v>13</v>
      </c>
      <c r="L22" s="2" t="str" cm="1">
        <f t="array" ref="L22">_xlfn.IFS(Table1[[#This Row],[Age]] &lt;= 20, "0-20", Table1[[#This Row],[Age]] &lt;=40, "20-40", Table1[[#This Row],[Age]] &lt;=60, "40-60", Table1[[#This Row],[Age]] &lt;=80, "60-80")</f>
        <v>20-40</v>
      </c>
      <c r="M22">
        <v>35</v>
      </c>
      <c r="O22">
        <v>239865</v>
      </c>
      <c r="P22">
        <v>26</v>
      </c>
      <c r="Q22" t="s">
        <v>1223</v>
      </c>
      <c r="R22" t="s">
        <v>15</v>
      </c>
      <c r="T22" s="9"/>
    </row>
    <row r="23" spans="1:20" x14ac:dyDescent="0.25">
      <c r="A23">
        <v>22</v>
      </c>
      <c r="B23">
        <v>1</v>
      </c>
      <c r="C23">
        <v>2</v>
      </c>
      <c r="D23">
        <f>VLOOKUP(Table1[[#This Row],[Sex]],$H$902:$I$903,2,FALSE)</f>
        <v>1</v>
      </c>
      <c r="E23">
        <f>VLOOKUP(Table1[[#This Row],[Age-Group]],$J$904:$K$907,2,FALSE)</f>
        <v>2</v>
      </c>
      <c r="F23">
        <v>0</v>
      </c>
      <c r="G23">
        <v>0</v>
      </c>
      <c r="H23">
        <f>IF((Table1[[#This Row],[SibSp]]+Table1[[#This Row],[Parch]])= 0,0,1)</f>
        <v>0</v>
      </c>
      <c r="I23" cm="1">
        <f t="array" ref="I23">_xlfn.IFS(Table1[[#This Row],[Embarked]]="C",1,Table1[[#This Row],[Embarked]]="Q",2,Table1[[#This Row],[Embarked]]="S",3)</f>
        <v>3</v>
      </c>
      <c r="J23" t="s">
        <v>48</v>
      </c>
      <c r="K23" t="s">
        <v>13</v>
      </c>
      <c r="L23" s="2" t="str" cm="1">
        <f t="array" ref="L23">_xlfn.IFS(Table1[[#This Row],[Age]] &lt;= 20, "0-20", Table1[[#This Row],[Age]] &lt;=40, "20-40", Table1[[#This Row],[Age]] &lt;=60, "40-60", Table1[[#This Row],[Age]] &lt;=80, "60-80")</f>
        <v>20-40</v>
      </c>
      <c r="M23">
        <v>34</v>
      </c>
      <c r="O23">
        <v>248698</v>
      </c>
      <c r="P23">
        <v>13</v>
      </c>
      <c r="Q23" t="s">
        <v>49</v>
      </c>
      <c r="R23" t="s">
        <v>15</v>
      </c>
    </row>
    <row r="24" spans="1:20" x14ac:dyDescent="0.25">
      <c r="A24">
        <v>23</v>
      </c>
      <c r="B24">
        <v>1</v>
      </c>
      <c r="C24">
        <v>3</v>
      </c>
      <c r="D24">
        <f>VLOOKUP(Table1[[#This Row],[Sex]],$H$902:$I$903,2,FALSE)</f>
        <v>0</v>
      </c>
      <c r="E24">
        <f>VLOOKUP(Table1[[#This Row],[Age-Group]],$J$904:$K$907,2,FALSE)</f>
        <v>1</v>
      </c>
      <c r="F24">
        <v>0</v>
      </c>
      <c r="G24">
        <v>0</v>
      </c>
      <c r="H24">
        <f>IF((Table1[[#This Row],[SibSp]]+Table1[[#This Row],[Parch]])= 0,0,1)</f>
        <v>0</v>
      </c>
      <c r="I24" cm="1">
        <f t="array" ref="I24">_xlfn.IFS(Table1[[#This Row],[Embarked]]="C",1,Table1[[#This Row],[Embarked]]="Q",2,Table1[[#This Row],[Embarked]]="S",3)</f>
        <v>2</v>
      </c>
      <c r="J24" t="s">
        <v>50</v>
      </c>
      <c r="K24" t="s">
        <v>17</v>
      </c>
      <c r="L24" s="2" t="str" cm="1">
        <f t="array" ref="L24">_xlfn.IFS(Table1[[#This Row],[Age]] &lt;= 20, "0-20", Table1[[#This Row],[Age]] &lt;=40, "20-40", Table1[[#This Row],[Age]] &lt;=60, "40-60", Table1[[#This Row],[Age]] &lt;=80, "60-80")</f>
        <v>0-20</v>
      </c>
      <c r="M24">
        <v>15</v>
      </c>
      <c r="O24">
        <v>330923</v>
      </c>
      <c r="P24">
        <v>8.0291999999999994</v>
      </c>
      <c r="Q24" t="s">
        <v>1223</v>
      </c>
      <c r="R24" t="s">
        <v>27</v>
      </c>
    </row>
    <row r="25" spans="1:20" x14ac:dyDescent="0.25">
      <c r="A25">
        <v>24</v>
      </c>
      <c r="B25">
        <v>1</v>
      </c>
      <c r="C25">
        <v>1</v>
      </c>
      <c r="D25">
        <f>VLOOKUP(Table1[[#This Row],[Sex]],$H$902:$I$903,2,FALSE)</f>
        <v>1</v>
      </c>
      <c r="E25">
        <f>VLOOKUP(Table1[[#This Row],[Age-Group]],$J$904:$K$907,2,FALSE)</f>
        <v>2</v>
      </c>
      <c r="F25">
        <v>0</v>
      </c>
      <c r="G25">
        <v>0</v>
      </c>
      <c r="H25">
        <f>IF((Table1[[#This Row],[SibSp]]+Table1[[#This Row],[Parch]])= 0,0,1)</f>
        <v>0</v>
      </c>
      <c r="I25" cm="1">
        <f t="array" ref="I25">_xlfn.IFS(Table1[[#This Row],[Embarked]]="C",1,Table1[[#This Row],[Embarked]]="Q",2,Table1[[#This Row],[Embarked]]="S",3)</f>
        <v>3</v>
      </c>
      <c r="J25" t="s">
        <v>51</v>
      </c>
      <c r="K25" t="s">
        <v>13</v>
      </c>
      <c r="L25" s="2" t="str" cm="1">
        <f t="array" ref="L25">_xlfn.IFS(Table1[[#This Row],[Age]] &lt;= 20, "0-20", Table1[[#This Row],[Age]] &lt;=40, "20-40", Table1[[#This Row],[Age]] &lt;=60, "40-60", Table1[[#This Row],[Age]] &lt;=80, "60-80")</f>
        <v>20-40</v>
      </c>
      <c r="M25">
        <v>28</v>
      </c>
      <c r="O25">
        <v>113788</v>
      </c>
      <c r="P25">
        <v>35.5</v>
      </c>
      <c r="Q25" t="s">
        <v>52</v>
      </c>
      <c r="R25" t="s">
        <v>15</v>
      </c>
    </row>
    <row r="26" spans="1:20" x14ac:dyDescent="0.25">
      <c r="A26">
        <v>25</v>
      </c>
      <c r="B26">
        <v>0</v>
      </c>
      <c r="C26">
        <v>3</v>
      </c>
      <c r="D26">
        <f>VLOOKUP(Table1[[#This Row],[Sex]],$H$902:$I$903,2,FALSE)</f>
        <v>0</v>
      </c>
      <c r="E26">
        <f>VLOOKUP(Table1[[#This Row],[Age-Group]],$J$904:$K$907,2,FALSE)</f>
        <v>1</v>
      </c>
      <c r="F26">
        <v>3</v>
      </c>
      <c r="G26">
        <v>1</v>
      </c>
      <c r="H26">
        <f>IF((Table1[[#This Row],[SibSp]]+Table1[[#This Row],[Parch]])= 0,0,1)</f>
        <v>1</v>
      </c>
      <c r="I26" cm="1">
        <f t="array" ref="I26">_xlfn.IFS(Table1[[#This Row],[Embarked]]="C",1,Table1[[#This Row],[Embarked]]="Q",2,Table1[[#This Row],[Embarked]]="S",3)</f>
        <v>3</v>
      </c>
      <c r="J26" t="s">
        <v>53</v>
      </c>
      <c r="K26" t="s">
        <v>17</v>
      </c>
      <c r="L26" s="2" t="str" cm="1">
        <f t="array" ref="L26">_xlfn.IFS(Table1[[#This Row],[Age]] &lt;= 20, "0-20", Table1[[#This Row],[Age]] &lt;=40, "20-40", Table1[[#This Row],[Age]] &lt;=60, "40-60", Table1[[#This Row],[Age]] &lt;=80, "60-80")</f>
        <v>0-20</v>
      </c>
      <c r="M26">
        <v>8</v>
      </c>
      <c r="O26">
        <v>349909</v>
      </c>
      <c r="P26">
        <v>21.074999999999999</v>
      </c>
      <c r="Q26" t="s">
        <v>1223</v>
      </c>
      <c r="R26" t="s">
        <v>15</v>
      </c>
    </row>
    <row r="27" spans="1:20" x14ac:dyDescent="0.25">
      <c r="A27">
        <v>26</v>
      </c>
      <c r="B27">
        <v>1</v>
      </c>
      <c r="C27">
        <v>3</v>
      </c>
      <c r="D27">
        <f>VLOOKUP(Table1[[#This Row],[Sex]],$H$902:$I$903,2,FALSE)</f>
        <v>0</v>
      </c>
      <c r="E27">
        <f>VLOOKUP(Table1[[#This Row],[Age-Group]],$J$904:$K$907,2,FALSE)</f>
        <v>2</v>
      </c>
      <c r="F27">
        <v>1</v>
      </c>
      <c r="G27">
        <v>5</v>
      </c>
      <c r="H27">
        <f>IF((Table1[[#This Row],[SibSp]]+Table1[[#This Row],[Parch]])= 0,0,1)</f>
        <v>1</v>
      </c>
      <c r="I27" cm="1">
        <f t="array" ref="I27">_xlfn.IFS(Table1[[#This Row],[Embarked]]="C",1,Table1[[#This Row],[Embarked]]="Q",2,Table1[[#This Row],[Embarked]]="S",3)</f>
        <v>3</v>
      </c>
      <c r="J27" t="s">
        <v>54</v>
      </c>
      <c r="K27" t="s">
        <v>17</v>
      </c>
      <c r="L27" s="2" t="str" cm="1">
        <f t="array" ref="L27">_xlfn.IFS(Table1[[#This Row],[Age]] &lt;= 20, "0-20", Table1[[#This Row],[Age]] &lt;=40, "20-40", Table1[[#This Row],[Age]] &lt;=60, "40-60", Table1[[#This Row],[Age]] &lt;=80, "60-80")</f>
        <v>20-40</v>
      </c>
      <c r="M27">
        <v>38</v>
      </c>
      <c r="O27">
        <v>347077</v>
      </c>
      <c r="P27">
        <v>31.387499999999999</v>
      </c>
      <c r="Q27" t="s">
        <v>1223</v>
      </c>
      <c r="R27" t="s">
        <v>15</v>
      </c>
    </row>
    <row r="28" spans="1:20" x14ac:dyDescent="0.25">
      <c r="A28">
        <v>27</v>
      </c>
      <c r="B28">
        <v>0</v>
      </c>
      <c r="C28">
        <v>3</v>
      </c>
      <c r="D28">
        <f>VLOOKUP(Table1[[#This Row],[Sex]],$H$902:$I$903,2,FALSE)</f>
        <v>1</v>
      </c>
      <c r="E28">
        <f>VLOOKUP(Table1[[#This Row],[Age-Group]],$J$904:$K$907,2,FALSE)</f>
        <v>2</v>
      </c>
      <c r="F28">
        <v>0</v>
      </c>
      <c r="G28">
        <v>0</v>
      </c>
      <c r="H28">
        <f>IF((Table1[[#This Row],[SibSp]]+Table1[[#This Row],[Parch]])= 0,0,1)</f>
        <v>0</v>
      </c>
      <c r="I28" cm="1">
        <f t="array" ref="I28">_xlfn.IFS(Table1[[#This Row],[Embarked]]="C",1,Table1[[#This Row],[Embarked]]="Q",2,Table1[[#This Row],[Embarked]]="S",3)</f>
        <v>1</v>
      </c>
      <c r="J28" t="s">
        <v>55</v>
      </c>
      <c r="K28" t="s">
        <v>13</v>
      </c>
      <c r="L28" s="2" t="str" cm="1">
        <f t="array" ref="L28">_xlfn.IFS(Table1[[#This Row],[Age]] &lt;= 20, "0-20", Table1[[#This Row],[Age]] &lt;=40, "20-40", Table1[[#This Row],[Age]] &lt;=60, "40-60", Table1[[#This Row],[Age]] &lt;=80, "60-80")</f>
        <v>20-40</v>
      </c>
      <c r="M28">
        <v>29.7</v>
      </c>
      <c r="O28">
        <v>2631</v>
      </c>
      <c r="P28">
        <v>7.2249999999999996</v>
      </c>
      <c r="Q28" t="s">
        <v>1223</v>
      </c>
      <c r="R28" t="s">
        <v>20</v>
      </c>
    </row>
    <row r="29" spans="1:20" x14ac:dyDescent="0.25">
      <c r="A29">
        <v>28</v>
      </c>
      <c r="B29">
        <v>0</v>
      </c>
      <c r="C29">
        <v>1</v>
      </c>
      <c r="D29">
        <f>VLOOKUP(Table1[[#This Row],[Sex]],$H$902:$I$903,2,FALSE)</f>
        <v>1</v>
      </c>
      <c r="E29">
        <f>VLOOKUP(Table1[[#This Row],[Age-Group]],$J$904:$K$907,2,FALSE)</f>
        <v>1</v>
      </c>
      <c r="F29">
        <v>3</v>
      </c>
      <c r="G29">
        <v>2</v>
      </c>
      <c r="H29">
        <f>IF((Table1[[#This Row],[SibSp]]+Table1[[#This Row],[Parch]])= 0,0,1)</f>
        <v>1</v>
      </c>
      <c r="I29" cm="1">
        <f t="array" ref="I29">_xlfn.IFS(Table1[[#This Row],[Embarked]]="C",1,Table1[[#This Row],[Embarked]]="Q",2,Table1[[#This Row],[Embarked]]="S",3)</f>
        <v>3</v>
      </c>
      <c r="J29" t="s">
        <v>56</v>
      </c>
      <c r="K29" t="s">
        <v>13</v>
      </c>
      <c r="L29" s="2" t="str" cm="1">
        <f t="array" ref="L29">_xlfn.IFS(Table1[[#This Row],[Age]] &lt;= 20, "0-20", Table1[[#This Row],[Age]] &lt;=40, "20-40", Table1[[#This Row],[Age]] &lt;=60, "40-60", Table1[[#This Row],[Age]] &lt;=80, "60-80")</f>
        <v>0-20</v>
      </c>
      <c r="M29">
        <v>19</v>
      </c>
      <c r="O29">
        <v>19950</v>
      </c>
      <c r="P29">
        <v>263</v>
      </c>
      <c r="Q29" t="s">
        <v>57</v>
      </c>
      <c r="R29" t="s">
        <v>15</v>
      </c>
    </row>
    <row r="30" spans="1:20" x14ac:dyDescent="0.25">
      <c r="A30">
        <v>29</v>
      </c>
      <c r="B30">
        <v>1</v>
      </c>
      <c r="C30">
        <v>3</v>
      </c>
      <c r="D30">
        <f>VLOOKUP(Table1[[#This Row],[Sex]],$H$902:$I$903,2,FALSE)</f>
        <v>0</v>
      </c>
      <c r="E30">
        <f>VLOOKUP(Table1[[#This Row],[Age-Group]],$J$904:$K$907,2,FALSE)</f>
        <v>2</v>
      </c>
      <c r="F30">
        <v>0</v>
      </c>
      <c r="G30">
        <v>0</v>
      </c>
      <c r="H30">
        <f>IF((Table1[[#This Row],[SibSp]]+Table1[[#This Row],[Parch]])= 0,0,1)</f>
        <v>0</v>
      </c>
      <c r="I30" cm="1">
        <f t="array" ref="I30">_xlfn.IFS(Table1[[#This Row],[Embarked]]="C",1,Table1[[#This Row],[Embarked]]="Q",2,Table1[[#This Row],[Embarked]]="S",3)</f>
        <v>2</v>
      </c>
      <c r="J30" t="s">
        <v>58</v>
      </c>
      <c r="K30" t="s">
        <v>17</v>
      </c>
      <c r="L30" s="2" t="str" cm="1">
        <f t="array" ref="L30">_xlfn.IFS(Table1[[#This Row],[Age]] &lt;= 20, "0-20", Table1[[#This Row],[Age]] &lt;=40, "20-40", Table1[[#This Row],[Age]] &lt;=60, "40-60", Table1[[#This Row],[Age]] &lt;=80, "60-80")</f>
        <v>20-40</v>
      </c>
      <c r="M30">
        <v>29.7</v>
      </c>
      <c r="O30">
        <v>330959</v>
      </c>
      <c r="P30">
        <v>7.8792</v>
      </c>
      <c r="Q30" t="s">
        <v>1223</v>
      </c>
      <c r="R30" t="s">
        <v>27</v>
      </c>
    </row>
    <row r="31" spans="1:20" x14ac:dyDescent="0.25">
      <c r="A31">
        <v>30</v>
      </c>
      <c r="B31">
        <v>0</v>
      </c>
      <c r="C31">
        <v>3</v>
      </c>
      <c r="D31">
        <f>VLOOKUP(Table1[[#This Row],[Sex]],$H$902:$I$903,2,FALSE)</f>
        <v>1</v>
      </c>
      <c r="E31">
        <f>VLOOKUP(Table1[[#This Row],[Age-Group]],$J$904:$K$907,2,FALSE)</f>
        <v>2</v>
      </c>
      <c r="F31">
        <v>0</v>
      </c>
      <c r="G31">
        <v>0</v>
      </c>
      <c r="H31">
        <f>IF((Table1[[#This Row],[SibSp]]+Table1[[#This Row],[Parch]])= 0,0,1)</f>
        <v>0</v>
      </c>
      <c r="I31" cm="1">
        <f t="array" ref="I31">_xlfn.IFS(Table1[[#This Row],[Embarked]]="C",1,Table1[[#This Row],[Embarked]]="Q",2,Table1[[#This Row],[Embarked]]="S",3)</f>
        <v>3</v>
      </c>
      <c r="J31" t="s">
        <v>59</v>
      </c>
      <c r="K31" t="s">
        <v>13</v>
      </c>
      <c r="L31" s="2" t="str" cm="1">
        <f t="array" ref="L31">_xlfn.IFS(Table1[[#This Row],[Age]] &lt;= 20, "0-20", Table1[[#This Row],[Age]] &lt;=40, "20-40", Table1[[#This Row],[Age]] &lt;=60, "40-60", Table1[[#This Row],[Age]] &lt;=80, "60-80")</f>
        <v>20-40</v>
      </c>
      <c r="M31">
        <v>29.7</v>
      </c>
      <c r="O31">
        <v>349216</v>
      </c>
      <c r="P31">
        <v>7.8958000000000004</v>
      </c>
      <c r="Q31" t="s">
        <v>1223</v>
      </c>
      <c r="R31" t="s">
        <v>15</v>
      </c>
    </row>
    <row r="32" spans="1:20" x14ac:dyDescent="0.25">
      <c r="A32">
        <v>31</v>
      </c>
      <c r="B32">
        <v>0</v>
      </c>
      <c r="C32">
        <v>1</v>
      </c>
      <c r="D32">
        <f>VLOOKUP(Table1[[#This Row],[Sex]],$H$902:$I$903,2,FALSE)</f>
        <v>1</v>
      </c>
      <c r="E32">
        <f>VLOOKUP(Table1[[#This Row],[Age-Group]],$J$904:$K$907,2,FALSE)</f>
        <v>2</v>
      </c>
      <c r="F32">
        <v>0</v>
      </c>
      <c r="G32">
        <v>0</v>
      </c>
      <c r="H32">
        <f>IF((Table1[[#This Row],[SibSp]]+Table1[[#This Row],[Parch]])= 0,0,1)</f>
        <v>0</v>
      </c>
      <c r="I32" cm="1">
        <f t="array" ref="I32">_xlfn.IFS(Table1[[#This Row],[Embarked]]="C",1,Table1[[#This Row],[Embarked]]="Q",2,Table1[[#This Row],[Embarked]]="S",3)</f>
        <v>1</v>
      </c>
      <c r="J32" t="s">
        <v>60</v>
      </c>
      <c r="K32" t="s">
        <v>13</v>
      </c>
      <c r="L32" s="2" t="str" cm="1">
        <f t="array" ref="L32">_xlfn.IFS(Table1[[#This Row],[Age]] &lt;= 20, "0-20", Table1[[#This Row],[Age]] &lt;=40, "20-40", Table1[[#This Row],[Age]] &lt;=60, "40-60", Table1[[#This Row],[Age]] &lt;=80, "60-80")</f>
        <v>20-40</v>
      </c>
      <c r="M32">
        <v>40</v>
      </c>
      <c r="O32" t="s">
        <v>61</v>
      </c>
      <c r="P32">
        <v>27.720800000000001</v>
      </c>
      <c r="Q32" t="s">
        <v>1223</v>
      </c>
      <c r="R32" t="s">
        <v>20</v>
      </c>
    </row>
    <row r="33" spans="1:18" x14ac:dyDescent="0.25">
      <c r="A33">
        <v>32</v>
      </c>
      <c r="B33">
        <v>1</v>
      </c>
      <c r="C33">
        <v>1</v>
      </c>
      <c r="D33">
        <f>VLOOKUP(Table1[[#This Row],[Sex]],$H$902:$I$903,2,FALSE)</f>
        <v>0</v>
      </c>
      <c r="E33">
        <f>VLOOKUP(Table1[[#This Row],[Age-Group]],$J$904:$K$907,2,FALSE)</f>
        <v>2</v>
      </c>
      <c r="F33">
        <v>1</v>
      </c>
      <c r="G33">
        <v>0</v>
      </c>
      <c r="H33">
        <f>IF((Table1[[#This Row],[SibSp]]+Table1[[#This Row],[Parch]])= 0,0,1)</f>
        <v>1</v>
      </c>
      <c r="I33" cm="1">
        <f t="array" ref="I33">_xlfn.IFS(Table1[[#This Row],[Embarked]]="C",1,Table1[[#This Row],[Embarked]]="Q",2,Table1[[#This Row],[Embarked]]="S",3)</f>
        <v>1</v>
      </c>
      <c r="J33" t="s">
        <v>62</v>
      </c>
      <c r="K33" t="s">
        <v>17</v>
      </c>
      <c r="L33" s="2" t="str" cm="1">
        <f t="array" ref="L33">_xlfn.IFS(Table1[[#This Row],[Age]] &lt;= 20, "0-20", Table1[[#This Row],[Age]] &lt;=40, "20-40", Table1[[#This Row],[Age]] &lt;=60, "40-60", Table1[[#This Row],[Age]] &lt;=80, "60-80")</f>
        <v>20-40</v>
      </c>
      <c r="M33">
        <v>29.7</v>
      </c>
      <c r="O33" t="s">
        <v>63</v>
      </c>
      <c r="P33">
        <v>146.52080000000001</v>
      </c>
      <c r="Q33" t="s">
        <v>64</v>
      </c>
      <c r="R33" t="s">
        <v>20</v>
      </c>
    </row>
    <row r="34" spans="1:18" x14ac:dyDescent="0.25">
      <c r="A34">
        <v>33</v>
      </c>
      <c r="B34">
        <v>1</v>
      </c>
      <c r="C34">
        <v>3</v>
      </c>
      <c r="D34">
        <f>VLOOKUP(Table1[[#This Row],[Sex]],$H$902:$I$903,2,FALSE)</f>
        <v>0</v>
      </c>
      <c r="E34">
        <f>VLOOKUP(Table1[[#This Row],[Age-Group]],$J$904:$K$907,2,FALSE)</f>
        <v>2</v>
      </c>
      <c r="F34">
        <v>0</v>
      </c>
      <c r="G34">
        <v>0</v>
      </c>
      <c r="H34">
        <f>IF((Table1[[#This Row],[SibSp]]+Table1[[#This Row],[Parch]])= 0,0,1)</f>
        <v>0</v>
      </c>
      <c r="I34" cm="1">
        <f t="array" ref="I34">_xlfn.IFS(Table1[[#This Row],[Embarked]]="C",1,Table1[[#This Row],[Embarked]]="Q",2,Table1[[#This Row],[Embarked]]="S",3)</f>
        <v>2</v>
      </c>
      <c r="J34" t="s">
        <v>65</v>
      </c>
      <c r="K34" t="s">
        <v>17</v>
      </c>
      <c r="L34" s="2" t="str" cm="1">
        <f t="array" ref="L34">_xlfn.IFS(Table1[[#This Row],[Age]] &lt;= 20, "0-20", Table1[[#This Row],[Age]] &lt;=40, "20-40", Table1[[#This Row],[Age]] &lt;=60, "40-60", Table1[[#This Row],[Age]] &lt;=80, "60-80")</f>
        <v>20-40</v>
      </c>
      <c r="M34">
        <v>29.7</v>
      </c>
      <c r="O34">
        <v>335677</v>
      </c>
      <c r="P34">
        <v>7.75</v>
      </c>
      <c r="Q34" t="s">
        <v>1223</v>
      </c>
      <c r="R34" t="s">
        <v>27</v>
      </c>
    </row>
    <row r="35" spans="1:18" x14ac:dyDescent="0.25">
      <c r="A35">
        <v>34</v>
      </c>
      <c r="B35">
        <v>0</v>
      </c>
      <c r="C35">
        <v>2</v>
      </c>
      <c r="D35">
        <f>VLOOKUP(Table1[[#This Row],[Sex]],$H$902:$I$903,2,FALSE)</f>
        <v>1</v>
      </c>
      <c r="E35">
        <f>VLOOKUP(Table1[[#This Row],[Age-Group]],$J$904:$K$907,2,FALSE)</f>
        <v>4</v>
      </c>
      <c r="F35">
        <v>0</v>
      </c>
      <c r="G35">
        <v>0</v>
      </c>
      <c r="H35">
        <f>IF((Table1[[#This Row],[SibSp]]+Table1[[#This Row],[Parch]])= 0,0,1)</f>
        <v>0</v>
      </c>
      <c r="I35" cm="1">
        <f t="array" ref="I35">_xlfn.IFS(Table1[[#This Row],[Embarked]]="C",1,Table1[[#This Row],[Embarked]]="Q",2,Table1[[#This Row],[Embarked]]="S",3)</f>
        <v>3</v>
      </c>
      <c r="J35" t="s">
        <v>66</v>
      </c>
      <c r="K35" t="s">
        <v>13</v>
      </c>
      <c r="L35" s="2" t="str" cm="1">
        <f t="array" ref="L35">_xlfn.IFS(Table1[[#This Row],[Age]] &lt;= 20, "0-20", Table1[[#This Row],[Age]] &lt;=40, "20-40", Table1[[#This Row],[Age]] &lt;=60, "40-60", Table1[[#This Row],[Age]] &lt;=80, "60-80")</f>
        <v>60-80</v>
      </c>
      <c r="M35">
        <v>66</v>
      </c>
      <c r="O35" t="s">
        <v>67</v>
      </c>
      <c r="P35">
        <v>10.5</v>
      </c>
      <c r="Q35" t="s">
        <v>1223</v>
      </c>
      <c r="R35" t="s">
        <v>15</v>
      </c>
    </row>
    <row r="36" spans="1:18" x14ac:dyDescent="0.25">
      <c r="A36">
        <v>35</v>
      </c>
      <c r="B36">
        <v>0</v>
      </c>
      <c r="C36">
        <v>1</v>
      </c>
      <c r="D36">
        <f>VLOOKUP(Table1[[#This Row],[Sex]],$H$902:$I$903,2,FALSE)</f>
        <v>1</v>
      </c>
      <c r="E36">
        <f>VLOOKUP(Table1[[#This Row],[Age-Group]],$J$904:$K$907,2,FALSE)</f>
        <v>2</v>
      </c>
      <c r="F36">
        <v>1</v>
      </c>
      <c r="G36">
        <v>0</v>
      </c>
      <c r="H36">
        <f>IF((Table1[[#This Row],[SibSp]]+Table1[[#This Row],[Parch]])= 0,0,1)</f>
        <v>1</v>
      </c>
      <c r="I36" cm="1">
        <f t="array" ref="I36">_xlfn.IFS(Table1[[#This Row],[Embarked]]="C",1,Table1[[#This Row],[Embarked]]="Q",2,Table1[[#This Row],[Embarked]]="S",3)</f>
        <v>1</v>
      </c>
      <c r="J36" t="s">
        <v>68</v>
      </c>
      <c r="K36" t="s">
        <v>13</v>
      </c>
      <c r="L36" s="2" t="str" cm="1">
        <f t="array" ref="L36">_xlfn.IFS(Table1[[#This Row],[Age]] &lt;= 20, "0-20", Table1[[#This Row],[Age]] &lt;=40, "20-40", Table1[[#This Row],[Age]] &lt;=60, "40-60", Table1[[#This Row],[Age]] &lt;=80, "60-80")</f>
        <v>20-40</v>
      </c>
      <c r="M36">
        <v>28</v>
      </c>
      <c r="O36" t="s">
        <v>69</v>
      </c>
      <c r="P36">
        <v>82.1708</v>
      </c>
      <c r="Q36" t="s">
        <v>1223</v>
      </c>
      <c r="R36" t="s">
        <v>20</v>
      </c>
    </row>
    <row r="37" spans="1:18" x14ac:dyDescent="0.25">
      <c r="A37">
        <v>36</v>
      </c>
      <c r="B37">
        <v>0</v>
      </c>
      <c r="C37">
        <v>1</v>
      </c>
      <c r="D37">
        <f>VLOOKUP(Table1[[#This Row],[Sex]],$H$902:$I$903,2,FALSE)</f>
        <v>1</v>
      </c>
      <c r="E37">
        <f>VLOOKUP(Table1[[#This Row],[Age-Group]],$J$904:$K$907,2,FALSE)</f>
        <v>3</v>
      </c>
      <c r="F37">
        <v>1</v>
      </c>
      <c r="G37">
        <v>0</v>
      </c>
      <c r="H37">
        <f>IF((Table1[[#This Row],[SibSp]]+Table1[[#This Row],[Parch]])= 0,0,1)</f>
        <v>1</v>
      </c>
      <c r="I37" cm="1">
        <f t="array" ref="I37">_xlfn.IFS(Table1[[#This Row],[Embarked]]="C",1,Table1[[#This Row],[Embarked]]="Q",2,Table1[[#This Row],[Embarked]]="S",3)</f>
        <v>3</v>
      </c>
      <c r="J37" t="s">
        <v>70</v>
      </c>
      <c r="K37" t="s">
        <v>13</v>
      </c>
      <c r="L37" s="2" t="str" cm="1">
        <f t="array" ref="L37">_xlfn.IFS(Table1[[#This Row],[Age]] &lt;= 20, "0-20", Table1[[#This Row],[Age]] &lt;=40, "20-40", Table1[[#This Row],[Age]] &lt;=60, "40-60", Table1[[#This Row],[Age]] &lt;=80, "60-80")</f>
        <v>40-60</v>
      </c>
      <c r="M37">
        <v>42</v>
      </c>
      <c r="O37">
        <v>113789</v>
      </c>
      <c r="P37">
        <v>52</v>
      </c>
      <c r="Q37" t="s">
        <v>1223</v>
      </c>
      <c r="R37" t="s">
        <v>15</v>
      </c>
    </row>
    <row r="38" spans="1:18" x14ac:dyDescent="0.25">
      <c r="A38">
        <v>37</v>
      </c>
      <c r="B38">
        <v>1</v>
      </c>
      <c r="C38">
        <v>3</v>
      </c>
      <c r="D38">
        <f>VLOOKUP(Table1[[#This Row],[Sex]],$H$902:$I$903,2,FALSE)</f>
        <v>1</v>
      </c>
      <c r="E38">
        <f>VLOOKUP(Table1[[#This Row],[Age-Group]],$J$904:$K$907,2,FALSE)</f>
        <v>2</v>
      </c>
      <c r="F38">
        <v>0</v>
      </c>
      <c r="G38">
        <v>0</v>
      </c>
      <c r="H38">
        <f>IF((Table1[[#This Row],[SibSp]]+Table1[[#This Row],[Parch]])= 0,0,1)</f>
        <v>0</v>
      </c>
      <c r="I38" cm="1">
        <f t="array" ref="I38">_xlfn.IFS(Table1[[#This Row],[Embarked]]="C",1,Table1[[#This Row],[Embarked]]="Q",2,Table1[[#This Row],[Embarked]]="S",3)</f>
        <v>1</v>
      </c>
      <c r="J38" t="s">
        <v>71</v>
      </c>
      <c r="K38" t="s">
        <v>13</v>
      </c>
      <c r="L38" s="2" t="str" cm="1">
        <f t="array" ref="L38">_xlfn.IFS(Table1[[#This Row],[Age]] &lt;= 20, "0-20", Table1[[#This Row],[Age]] &lt;=40, "20-40", Table1[[#This Row],[Age]] &lt;=60, "40-60", Table1[[#This Row],[Age]] &lt;=80, "60-80")</f>
        <v>20-40</v>
      </c>
      <c r="M38">
        <v>29.7</v>
      </c>
      <c r="O38">
        <v>2677</v>
      </c>
      <c r="P38">
        <v>7.2291999999999996</v>
      </c>
      <c r="Q38" t="s">
        <v>1223</v>
      </c>
      <c r="R38" t="s">
        <v>20</v>
      </c>
    </row>
    <row r="39" spans="1:18" x14ac:dyDescent="0.25">
      <c r="A39">
        <v>38</v>
      </c>
      <c r="B39">
        <v>0</v>
      </c>
      <c r="C39">
        <v>3</v>
      </c>
      <c r="D39">
        <f>VLOOKUP(Table1[[#This Row],[Sex]],$H$902:$I$903,2,FALSE)</f>
        <v>1</v>
      </c>
      <c r="E39">
        <f>VLOOKUP(Table1[[#This Row],[Age-Group]],$J$904:$K$907,2,FALSE)</f>
        <v>2</v>
      </c>
      <c r="F39">
        <v>0</v>
      </c>
      <c r="G39">
        <v>0</v>
      </c>
      <c r="H39">
        <f>IF((Table1[[#This Row],[SibSp]]+Table1[[#This Row],[Parch]])= 0,0,1)</f>
        <v>0</v>
      </c>
      <c r="I39" cm="1">
        <f t="array" ref="I39">_xlfn.IFS(Table1[[#This Row],[Embarked]]="C",1,Table1[[#This Row],[Embarked]]="Q",2,Table1[[#This Row],[Embarked]]="S",3)</f>
        <v>3</v>
      </c>
      <c r="J39" t="s">
        <v>72</v>
      </c>
      <c r="K39" t="s">
        <v>13</v>
      </c>
      <c r="L39" s="2" t="str" cm="1">
        <f t="array" ref="L39">_xlfn.IFS(Table1[[#This Row],[Age]] &lt;= 20, "0-20", Table1[[#This Row],[Age]] &lt;=40, "20-40", Table1[[#This Row],[Age]] &lt;=60, "40-60", Table1[[#This Row],[Age]] &lt;=80, "60-80")</f>
        <v>20-40</v>
      </c>
      <c r="M39">
        <v>21</v>
      </c>
      <c r="O39" t="s">
        <v>73</v>
      </c>
      <c r="P39">
        <v>8.0500000000000007</v>
      </c>
      <c r="Q39" t="s">
        <v>1223</v>
      </c>
      <c r="R39" t="s">
        <v>15</v>
      </c>
    </row>
    <row r="40" spans="1:18" x14ac:dyDescent="0.25">
      <c r="A40">
        <v>39</v>
      </c>
      <c r="B40">
        <v>0</v>
      </c>
      <c r="C40">
        <v>3</v>
      </c>
      <c r="D40">
        <f>VLOOKUP(Table1[[#This Row],[Sex]],$H$902:$I$903,2,FALSE)</f>
        <v>0</v>
      </c>
      <c r="E40">
        <f>VLOOKUP(Table1[[#This Row],[Age-Group]],$J$904:$K$907,2,FALSE)</f>
        <v>1</v>
      </c>
      <c r="F40">
        <v>2</v>
      </c>
      <c r="G40">
        <v>0</v>
      </c>
      <c r="H40">
        <f>IF((Table1[[#This Row],[SibSp]]+Table1[[#This Row],[Parch]])= 0,0,1)</f>
        <v>1</v>
      </c>
      <c r="I40" cm="1">
        <f t="array" ref="I40">_xlfn.IFS(Table1[[#This Row],[Embarked]]="C",1,Table1[[#This Row],[Embarked]]="Q",2,Table1[[#This Row],[Embarked]]="S",3)</f>
        <v>3</v>
      </c>
      <c r="J40" t="s">
        <v>74</v>
      </c>
      <c r="K40" t="s">
        <v>17</v>
      </c>
      <c r="L40" s="2" t="str" cm="1">
        <f t="array" ref="L40">_xlfn.IFS(Table1[[#This Row],[Age]] &lt;= 20, "0-20", Table1[[#This Row],[Age]] &lt;=40, "20-40", Table1[[#This Row],[Age]] &lt;=60, "40-60", Table1[[#This Row],[Age]] &lt;=80, "60-80")</f>
        <v>0-20</v>
      </c>
      <c r="M40">
        <v>18</v>
      </c>
      <c r="O40">
        <v>345764</v>
      </c>
      <c r="P40">
        <v>18</v>
      </c>
      <c r="Q40" t="s">
        <v>1223</v>
      </c>
      <c r="R40" t="s">
        <v>15</v>
      </c>
    </row>
    <row r="41" spans="1:18" x14ac:dyDescent="0.25">
      <c r="A41">
        <v>40</v>
      </c>
      <c r="B41">
        <v>1</v>
      </c>
      <c r="C41">
        <v>3</v>
      </c>
      <c r="D41">
        <f>VLOOKUP(Table1[[#This Row],[Sex]],$H$902:$I$903,2,FALSE)</f>
        <v>0</v>
      </c>
      <c r="E41">
        <f>VLOOKUP(Table1[[#This Row],[Age-Group]],$J$904:$K$907,2,FALSE)</f>
        <v>1</v>
      </c>
      <c r="F41">
        <v>1</v>
      </c>
      <c r="G41">
        <v>0</v>
      </c>
      <c r="H41">
        <f>IF((Table1[[#This Row],[SibSp]]+Table1[[#This Row],[Parch]])= 0,0,1)</f>
        <v>1</v>
      </c>
      <c r="I41" cm="1">
        <f t="array" ref="I41">_xlfn.IFS(Table1[[#This Row],[Embarked]]="C",1,Table1[[#This Row],[Embarked]]="Q",2,Table1[[#This Row],[Embarked]]="S",3)</f>
        <v>1</v>
      </c>
      <c r="J41" t="s">
        <v>75</v>
      </c>
      <c r="K41" t="s">
        <v>17</v>
      </c>
      <c r="L41" s="2" t="str" cm="1">
        <f t="array" ref="L41">_xlfn.IFS(Table1[[#This Row],[Age]] &lt;= 20, "0-20", Table1[[#This Row],[Age]] &lt;=40, "20-40", Table1[[#This Row],[Age]] &lt;=60, "40-60", Table1[[#This Row],[Age]] &lt;=80, "60-80")</f>
        <v>0-20</v>
      </c>
      <c r="M41">
        <v>14</v>
      </c>
      <c r="O41">
        <v>2651</v>
      </c>
      <c r="P41">
        <v>11.2417</v>
      </c>
      <c r="Q41" t="s">
        <v>1223</v>
      </c>
      <c r="R41" t="s">
        <v>20</v>
      </c>
    </row>
    <row r="42" spans="1:18" x14ac:dyDescent="0.25">
      <c r="A42">
        <v>41</v>
      </c>
      <c r="B42">
        <v>0</v>
      </c>
      <c r="C42">
        <v>3</v>
      </c>
      <c r="D42">
        <f>VLOOKUP(Table1[[#This Row],[Sex]],$H$902:$I$903,2,FALSE)</f>
        <v>0</v>
      </c>
      <c r="E42">
        <f>VLOOKUP(Table1[[#This Row],[Age-Group]],$J$904:$K$907,2,FALSE)</f>
        <v>2</v>
      </c>
      <c r="F42">
        <v>1</v>
      </c>
      <c r="G42">
        <v>0</v>
      </c>
      <c r="H42">
        <f>IF((Table1[[#This Row],[SibSp]]+Table1[[#This Row],[Parch]])= 0,0,1)</f>
        <v>1</v>
      </c>
      <c r="I42" cm="1">
        <f t="array" ref="I42">_xlfn.IFS(Table1[[#This Row],[Embarked]]="C",1,Table1[[#This Row],[Embarked]]="Q",2,Table1[[#This Row],[Embarked]]="S",3)</f>
        <v>3</v>
      </c>
      <c r="J42" t="s">
        <v>76</v>
      </c>
      <c r="K42" t="s">
        <v>17</v>
      </c>
      <c r="L42" s="2" t="str" cm="1">
        <f t="array" ref="L42">_xlfn.IFS(Table1[[#This Row],[Age]] &lt;= 20, "0-20", Table1[[#This Row],[Age]] &lt;=40, "20-40", Table1[[#This Row],[Age]] &lt;=60, "40-60", Table1[[#This Row],[Age]] &lt;=80, "60-80")</f>
        <v>20-40</v>
      </c>
      <c r="M42">
        <v>40</v>
      </c>
      <c r="O42">
        <v>7546</v>
      </c>
      <c r="P42">
        <v>9.4749999999999996</v>
      </c>
      <c r="Q42" t="s">
        <v>1223</v>
      </c>
      <c r="R42" t="s">
        <v>15</v>
      </c>
    </row>
    <row r="43" spans="1:18" x14ac:dyDescent="0.25">
      <c r="A43">
        <v>42</v>
      </c>
      <c r="B43">
        <v>0</v>
      </c>
      <c r="C43">
        <v>2</v>
      </c>
      <c r="D43">
        <f>VLOOKUP(Table1[[#This Row],[Sex]],$H$902:$I$903,2,FALSE)</f>
        <v>0</v>
      </c>
      <c r="E43">
        <f>VLOOKUP(Table1[[#This Row],[Age-Group]],$J$904:$K$907,2,FALSE)</f>
        <v>2</v>
      </c>
      <c r="F43">
        <v>1</v>
      </c>
      <c r="G43">
        <v>0</v>
      </c>
      <c r="H43">
        <f>IF((Table1[[#This Row],[SibSp]]+Table1[[#This Row],[Parch]])= 0,0,1)</f>
        <v>1</v>
      </c>
      <c r="I43" cm="1">
        <f t="array" ref="I43">_xlfn.IFS(Table1[[#This Row],[Embarked]]="C",1,Table1[[#This Row],[Embarked]]="Q",2,Table1[[#This Row],[Embarked]]="S",3)</f>
        <v>3</v>
      </c>
      <c r="J43" t="s">
        <v>77</v>
      </c>
      <c r="K43" t="s">
        <v>17</v>
      </c>
      <c r="L43" s="2" t="str" cm="1">
        <f t="array" ref="L43">_xlfn.IFS(Table1[[#This Row],[Age]] &lt;= 20, "0-20", Table1[[#This Row],[Age]] &lt;=40, "20-40", Table1[[#This Row],[Age]] &lt;=60, "40-60", Table1[[#This Row],[Age]] &lt;=80, "60-80")</f>
        <v>20-40</v>
      </c>
      <c r="M43">
        <v>27</v>
      </c>
      <c r="O43">
        <v>11668</v>
      </c>
      <c r="P43">
        <v>21</v>
      </c>
      <c r="Q43" t="s">
        <v>1223</v>
      </c>
      <c r="R43" t="s">
        <v>15</v>
      </c>
    </row>
    <row r="44" spans="1:18" x14ac:dyDescent="0.25">
      <c r="A44">
        <v>43</v>
      </c>
      <c r="B44">
        <v>0</v>
      </c>
      <c r="C44">
        <v>3</v>
      </c>
      <c r="D44">
        <f>VLOOKUP(Table1[[#This Row],[Sex]],$H$902:$I$903,2,FALSE)</f>
        <v>1</v>
      </c>
      <c r="E44">
        <f>VLOOKUP(Table1[[#This Row],[Age-Group]],$J$904:$K$907,2,FALSE)</f>
        <v>2</v>
      </c>
      <c r="F44">
        <v>0</v>
      </c>
      <c r="G44">
        <v>0</v>
      </c>
      <c r="H44">
        <f>IF((Table1[[#This Row],[SibSp]]+Table1[[#This Row],[Parch]])= 0,0,1)</f>
        <v>0</v>
      </c>
      <c r="I44" cm="1">
        <f t="array" ref="I44">_xlfn.IFS(Table1[[#This Row],[Embarked]]="C",1,Table1[[#This Row],[Embarked]]="Q",2,Table1[[#This Row],[Embarked]]="S",3)</f>
        <v>1</v>
      </c>
      <c r="J44" t="s">
        <v>78</v>
      </c>
      <c r="K44" t="s">
        <v>13</v>
      </c>
      <c r="L44" s="2" t="str" cm="1">
        <f t="array" ref="L44">_xlfn.IFS(Table1[[#This Row],[Age]] &lt;= 20, "0-20", Table1[[#This Row],[Age]] &lt;=40, "20-40", Table1[[#This Row],[Age]] &lt;=60, "40-60", Table1[[#This Row],[Age]] &lt;=80, "60-80")</f>
        <v>20-40</v>
      </c>
      <c r="M44">
        <v>29.7</v>
      </c>
      <c r="O44">
        <v>349253</v>
      </c>
      <c r="P44">
        <v>7.8958000000000004</v>
      </c>
      <c r="Q44" t="s">
        <v>1223</v>
      </c>
      <c r="R44" t="s">
        <v>20</v>
      </c>
    </row>
    <row r="45" spans="1:18" x14ac:dyDescent="0.25">
      <c r="A45">
        <v>44</v>
      </c>
      <c r="B45">
        <v>1</v>
      </c>
      <c r="C45">
        <v>2</v>
      </c>
      <c r="D45">
        <f>VLOOKUP(Table1[[#This Row],[Sex]],$H$902:$I$903,2,FALSE)</f>
        <v>0</v>
      </c>
      <c r="E45">
        <f>VLOOKUP(Table1[[#This Row],[Age-Group]],$J$904:$K$907,2,FALSE)</f>
        <v>1</v>
      </c>
      <c r="F45">
        <v>1</v>
      </c>
      <c r="G45">
        <v>2</v>
      </c>
      <c r="H45">
        <f>IF((Table1[[#This Row],[SibSp]]+Table1[[#This Row],[Parch]])= 0,0,1)</f>
        <v>1</v>
      </c>
      <c r="I45" cm="1">
        <f t="array" ref="I45">_xlfn.IFS(Table1[[#This Row],[Embarked]]="C",1,Table1[[#This Row],[Embarked]]="Q",2,Table1[[#This Row],[Embarked]]="S",3)</f>
        <v>1</v>
      </c>
      <c r="J45" t="s">
        <v>79</v>
      </c>
      <c r="K45" t="s">
        <v>17</v>
      </c>
      <c r="L45" s="2" t="str" cm="1">
        <f t="array" ref="L45">_xlfn.IFS(Table1[[#This Row],[Age]] &lt;= 20, "0-20", Table1[[#This Row],[Age]] &lt;=40, "20-40", Table1[[#This Row],[Age]] &lt;=60, "40-60", Table1[[#This Row],[Age]] &lt;=80, "60-80")</f>
        <v>0-20</v>
      </c>
      <c r="M45">
        <v>3</v>
      </c>
      <c r="O45" t="s">
        <v>80</v>
      </c>
      <c r="P45">
        <v>41.5792</v>
      </c>
      <c r="Q45" t="s">
        <v>1223</v>
      </c>
      <c r="R45" t="s">
        <v>20</v>
      </c>
    </row>
    <row r="46" spans="1:18" x14ac:dyDescent="0.25">
      <c r="A46">
        <v>45</v>
      </c>
      <c r="B46">
        <v>1</v>
      </c>
      <c r="C46">
        <v>3</v>
      </c>
      <c r="D46">
        <f>VLOOKUP(Table1[[#This Row],[Sex]],$H$902:$I$903,2,FALSE)</f>
        <v>0</v>
      </c>
      <c r="E46">
        <f>VLOOKUP(Table1[[#This Row],[Age-Group]],$J$904:$K$907,2,FALSE)</f>
        <v>1</v>
      </c>
      <c r="F46">
        <v>0</v>
      </c>
      <c r="G46">
        <v>0</v>
      </c>
      <c r="H46">
        <f>IF((Table1[[#This Row],[SibSp]]+Table1[[#This Row],[Parch]])= 0,0,1)</f>
        <v>0</v>
      </c>
      <c r="I46" cm="1">
        <f t="array" ref="I46">_xlfn.IFS(Table1[[#This Row],[Embarked]]="C",1,Table1[[#This Row],[Embarked]]="Q",2,Table1[[#This Row],[Embarked]]="S",3)</f>
        <v>2</v>
      </c>
      <c r="J46" t="s">
        <v>81</v>
      </c>
      <c r="K46" t="s">
        <v>17</v>
      </c>
      <c r="L46" s="2" t="str" cm="1">
        <f t="array" ref="L46">_xlfn.IFS(Table1[[#This Row],[Age]] &lt;= 20, "0-20", Table1[[#This Row],[Age]] &lt;=40, "20-40", Table1[[#This Row],[Age]] &lt;=60, "40-60", Table1[[#This Row],[Age]] &lt;=80, "60-80")</f>
        <v>0-20</v>
      </c>
      <c r="M46">
        <v>19</v>
      </c>
      <c r="O46">
        <v>330958</v>
      </c>
      <c r="P46">
        <v>7.8792</v>
      </c>
      <c r="Q46" t="s">
        <v>1223</v>
      </c>
      <c r="R46" t="s">
        <v>27</v>
      </c>
    </row>
    <row r="47" spans="1:18" x14ac:dyDescent="0.25">
      <c r="A47">
        <v>46</v>
      </c>
      <c r="B47">
        <v>0</v>
      </c>
      <c r="C47">
        <v>3</v>
      </c>
      <c r="D47">
        <f>VLOOKUP(Table1[[#This Row],[Sex]],$H$902:$I$903,2,FALSE)</f>
        <v>1</v>
      </c>
      <c r="E47">
        <f>VLOOKUP(Table1[[#This Row],[Age-Group]],$J$904:$K$907,2,FALSE)</f>
        <v>2</v>
      </c>
      <c r="F47">
        <v>0</v>
      </c>
      <c r="G47">
        <v>0</v>
      </c>
      <c r="H47">
        <f>IF((Table1[[#This Row],[SibSp]]+Table1[[#This Row],[Parch]])= 0,0,1)</f>
        <v>0</v>
      </c>
      <c r="I47" cm="1">
        <f t="array" ref="I47">_xlfn.IFS(Table1[[#This Row],[Embarked]]="C",1,Table1[[#This Row],[Embarked]]="Q",2,Table1[[#This Row],[Embarked]]="S",3)</f>
        <v>3</v>
      </c>
      <c r="J47" t="s">
        <v>82</v>
      </c>
      <c r="K47" t="s">
        <v>13</v>
      </c>
      <c r="L47" s="2" t="str" cm="1">
        <f t="array" ref="L47">_xlfn.IFS(Table1[[#This Row],[Age]] &lt;= 20, "0-20", Table1[[#This Row],[Age]] &lt;=40, "20-40", Table1[[#This Row],[Age]] &lt;=60, "40-60", Table1[[#This Row],[Age]] &lt;=80, "60-80")</f>
        <v>20-40</v>
      </c>
      <c r="M47">
        <v>29.7</v>
      </c>
      <c r="O47" t="s">
        <v>83</v>
      </c>
      <c r="P47">
        <v>8.0500000000000007</v>
      </c>
      <c r="Q47" t="s">
        <v>1223</v>
      </c>
      <c r="R47" t="s">
        <v>15</v>
      </c>
    </row>
    <row r="48" spans="1:18" x14ac:dyDescent="0.25">
      <c r="A48">
        <v>47</v>
      </c>
      <c r="B48">
        <v>0</v>
      </c>
      <c r="C48">
        <v>3</v>
      </c>
      <c r="D48">
        <f>VLOOKUP(Table1[[#This Row],[Sex]],$H$902:$I$903,2,FALSE)</f>
        <v>1</v>
      </c>
      <c r="E48">
        <f>VLOOKUP(Table1[[#This Row],[Age-Group]],$J$904:$K$907,2,FALSE)</f>
        <v>2</v>
      </c>
      <c r="F48">
        <v>1</v>
      </c>
      <c r="G48">
        <v>0</v>
      </c>
      <c r="H48">
        <f>IF((Table1[[#This Row],[SibSp]]+Table1[[#This Row],[Parch]])= 0,0,1)</f>
        <v>1</v>
      </c>
      <c r="I48" cm="1">
        <f t="array" ref="I48">_xlfn.IFS(Table1[[#This Row],[Embarked]]="C",1,Table1[[#This Row],[Embarked]]="Q",2,Table1[[#This Row],[Embarked]]="S",3)</f>
        <v>2</v>
      </c>
      <c r="J48" t="s">
        <v>84</v>
      </c>
      <c r="K48" t="s">
        <v>13</v>
      </c>
      <c r="L48" s="2" t="str" cm="1">
        <f t="array" ref="L48">_xlfn.IFS(Table1[[#This Row],[Age]] &lt;= 20, "0-20", Table1[[#This Row],[Age]] &lt;=40, "20-40", Table1[[#This Row],[Age]] &lt;=60, "40-60", Table1[[#This Row],[Age]] &lt;=80, "60-80")</f>
        <v>20-40</v>
      </c>
      <c r="M48">
        <v>29.7</v>
      </c>
      <c r="O48">
        <v>370371</v>
      </c>
      <c r="P48">
        <v>15.5</v>
      </c>
      <c r="Q48" t="s">
        <v>1223</v>
      </c>
      <c r="R48" t="s">
        <v>27</v>
      </c>
    </row>
    <row r="49" spans="1:18" x14ac:dyDescent="0.25">
      <c r="A49">
        <v>48</v>
      </c>
      <c r="B49">
        <v>1</v>
      </c>
      <c r="C49">
        <v>3</v>
      </c>
      <c r="D49">
        <f>VLOOKUP(Table1[[#This Row],[Sex]],$H$902:$I$903,2,FALSE)</f>
        <v>0</v>
      </c>
      <c r="E49">
        <f>VLOOKUP(Table1[[#This Row],[Age-Group]],$J$904:$K$907,2,FALSE)</f>
        <v>2</v>
      </c>
      <c r="F49">
        <v>0</v>
      </c>
      <c r="G49">
        <v>0</v>
      </c>
      <c r="H49">
        <f>IF((Table1[[#This Row],[SibSp]]+Table1[[#This Row],[Parch]])= 0,0,1)</f>
        <v>0</v>
      </c>
      <c r="I49" cm="1">
        <f t="array" ref="I49">_xlfn.IFS(Table1[[#This Row],[Embarked]]="C",1,Table1[[#This Row],[Embarked]]="Q",2,Table1[[#This Row],[Embarked]]="S",3)</f>
        <v>2</v>
      </c>
      <c r="J49" t="s">
        <v>85</v>
      </c>
      <c r="K49" t="s">
        <v>17</v>
      </c>
      <c r="L49" s="2" t="str" cm="1">
        <f t="array" ref="L49">_xlfn.IFS(Table1[[#This Row],[Age]] &lt;= 20, "0-20", Table1[[#This Row],[Age]] &lt;=40, "20-40", Table1[[#This Row],[Age]] &lt;=60, "40-60", Table1[[#This Row],[Age]] &lt;=80, "60-80")</f>
        <v>20-40</v>
      </c>
      <c r="M49">
        <v>29.7</v>
      </c>
      <c r="O49">
        <v>14311</v>
      </c>
      <c r="P49">
        <v>7.75</v>
      </c>
      <c r="Q49" t="s">
        <v>1223</v>
      </c>
      <c r="R49" t="s">
        <v>27</v>
      </c>
    </row>
    <row r="50" spans="1:18" x14ac:dyDescent="0.25">
      <c r="A50">
        <v>49</v>
      </c>
      <c r="B50">
        <v>0</v>
      </c>
      <c r="C50">
        <v>3</v>
      </c>
      <c r="D50">
        <f>VLOOKUP(Table1[[#This Row],[Sex]],$H$902:$I$903,2,FALSE)</f>
        <v>1</v>
      </c>
      <c r="E50">
        <f>VLOOKUP(Table1[[#This Row],[Age-Group]],$J$904:$K$907,2,FALSE)</f>
        <v>2</v>
      </c>
      <c r="F50">
        <v>2</v>
      </c>
      <c r="G50">
        <v>0</v>
      </c>
      <c r="H50">
        <f>IF((Table1[[#This Row],[SibSp]]+Table1[[#This Row],[Parch]])= 0,0,1)</f>
        <v>1</v>
      </c>
      <c r="I50" cm="1">
        <f t="array" ref="I50">_xlfn.IFS(Table1[[#This Row],[Embarked]]="C",1,Table1[[#This Row],[Embarked]]="Q",2,Table1[[#This Row],[Embarked]]="S",3)</f>
        <v>1</v>
      </c>
      <c r="J50" t="s">
        <v>86</v>
      </c>
      <c r="K50" t="s">
        <v>13</v>
      </c>
      <c r="L50" s="2" t="str" cm="1">
        <f t="array" ref="L50">_xlfn.IFS(Table1[[#This Row],[Age]] &lt;= 20, "0-20", Table1[[#This Row],[Age]] &lt;=40, "20-40", Table1[[#This Row],[Age]] &lt;=60, "40-60", Table1[[#This Row],[Age]] &lt;=80, "60-80")</f>
        <v>20-40</v>
      </c>
      <c r="M50">
        <v>29.7</v>
      </c>
      <c r="O50">
        <v>2662</v>
      </c>
      <c r="P50">
        <v>21.679200000000002</v>
      </c>
      <c r="Q50" t="s">
        <v>1223</v>
      </c>
      <c r="R50" t="s">
        <v>20</v>
      </c>
    </row>
    <row r="51" spans="1:18" x14ac:dyDescent="0.25">
      <c r="A51">
        <v>50</v>
      </c>
      <c r="B51">
        <v>0</v>
      </c>
      <c r="C51">
        <v>3</v>
      </c>
      <c r="D51">
        <f>VLOOKUP(Table1[[#This Row],[Sex]],$H$902:$I$903,2,FALSE)</f>
        <v>0</v>
      </c>
      <c r="E51">
        <f>VLOOKUP(Table1[[#This Row],[Age-Group]],$J$904:$K$907,2,FALSE)</f>
        <v>1</v>
      </c>
      <c r="F51">
        <v>1</v>
      </c>
      <c r="G51">
        <v>0</v>
      </c>
      <c r="H51">
        <f>IF((Table1[[#This Row],[SibSp]]+Table1[[#This Row],[Parch]])= 0,0,1)</f>
        <v>1</v>
      </c>
      <c r="I51" cm="1">
        <f t="array" ref="I51">_xlfn.IFS(Table1[[#This Row],[Embarked]]="C",1,Table1[[#This Row],[Embarked]]="Q",2,Table1[[#This Row],[Embarked]]="S",3)</f>
        <v>3</v>
      </c>
      <c r="J51" t="s">
        <v>87</v>
      </c>
      <c r="K51" t="s">
        <v>17</v>
      </c>
      <c r="L51" s="2" t="str" cm="1">
        <f t="array" ref="L51">_xlfn.IFS(Table1[[#This Row],[Age]] &lt;= 20, "0-20", Table1[[#This Row],[Age]] &lt;=40, "20-40", Table1[[#This Row],[Age]] &lt;=60, "40-60", Table1[[#This Row],[Age]] &lt;=80, "60-80")</f>
        <v>0-20</v>
      </c>
      <c r="M51">
        <v>18</v>
      </c>
      <c r="O51">
        <v>349237</v>
      </c>
      <c r="P51">
        <v>17.8</v>
      </c>
      <c r="Q51" t="s">
        <v>1223</v>
      </c>
      <c r="R51" t="s">
        <v>15</v>
      </c>
    </row>
    <row r="52" spans="1:18" x14ac:dyDescent="0.25">
      <c r="A52">
        <v>51</v>
      </c>
      <c r="B52">
        <v>0</v>
      </c>
      <c r="C52">
        <v>3</v>
      </c>
      <c r="D52">
        <f>VLOOKUP(Table1[[#This Row],[Sex]],$H$902:$I$903,2,FALSE)</f>
        <v>1</v>
      </c>
      <c r="E52">
        <f>VLOOKUP(Table1[[#This Row],[Age-Group]],$J$904:$K$907,2,FALSE)</f>
        <v>1</v>
      </c>
      <c r="F52">
        <v>4</v>
      </c>
      <c r="G52">
        <v>1</v>
      </c>
      <c r="H52">
        <f>IF((Table1[[#This Row],[SibSp]]+Table1[[#This Row],[Parch]])= 0,0,1)</f>
        <v>1</v>
      </c>
      <c r="I52" cm="1">
        <f t="array" ref="I52">_xlfn.IFS(Table1[[#This Row],[Embarked]]="C",1,Table1[[#This Row],[Embarked]]="Q",2,Table1[[#This Row],[Embarked]]="S",3)</f>
        <v>3</v>
      </c>
      <c r="J52" t="s">
        <v>88</v>
      </c>
      <c r="K52" t="s">
        <v>13</v>
      </c>
      <c r="L52" s="2" t="str" cm="1">
        <f t="array" ref="L52">_xlfn.IFS(Table1[[#This Row],[Age]] &lt;= 20, "0-20", Table1[[#This Row],[Age]] &lt;=40, "20-40", Table1[[#This Row],[Age]] &lt;=60, "40-60", Table1[[#This Row],[Age]] &lt;=80, "60-80")</f>
        <v>0-20</v>
      </c>
      <c r="M52">
        <v>7</v>
      </c>
      <c r="O52">
        <v>3101295</v>
      </c>
      <c r="P52">
        <v>39.6875</v>
      </c>
      <c r="Q52" t="s">
        <v>1223</v>
      </c>
      <c r="R52" t="s">
        <v>15</v>
      </c>
    </row>
    <row r="53" spans="1:18" x14ac:dyDescent="0.25">
      <c r="A53">
        <v>52</v>
      </c>
      <c r="B53">
        <v>0</v>
      </c>
      <c r="C53">
        <v>3</v>
      </c>
      <c r="D53">
        <f>VLOOKUP(Table1[[#This Row],[Sex]],$H$902:$I$903,2,FALSE)</f>
        <v>1</v>
      </c>
      <c r="E53">
        <f>VLOOKUP(Table1[[#This Row],[Age-Group]],$J$904:$K$907,2,FALSE)</f>
        <v>2</v>
      </c>
      <c r="F53">
        <v>0</v>
      </c>
      <c r="G53">
        <v>0</v>
      </c>
      <c r="H53">
        <f>IF((Table1[[#This Row],[SibSp]]+Table1[[#This Row],[Parch]])= 0,0,1)</f>
        <v>0</v>
      </c>
      <c r="I53" cm="1">
        <f t="array" ref="I53">_xlfn.IFS(Table1[[#This Row],[Embarked]]="C",1,Table1[[#This Row],[Embarked]]="Q",2,Table1[[#This Row],[Embarked]]="S",3)</f>
        <v>3</v>
      </c>
      <c r="J53" t="s">
        <v>89</v>
      </c>
      <c r="K53" t="s">
        <v>13</v>
      </c>
      <c r="L53" s="2" t="str" cm="1">
        <f t="array" ref="L53">_xlfn.IFS(Table1[[#This Row],[Age]] &lt;= 20, "0-20", Table1[[#This Row],[Age]] &lt;=40, "20-40", Table1[[#This Row],[Age]] &lt;=60, "40-60", Table1[[#This Row],[Age]] &lt;=80, "60-80")</f>
        <v>20-40</v>
      </c>
      <c r="M53">
        <v>21</v>
      </c>
      <c r="O53" t="s">
        <v>90</v>
      </c>
      <c r="P53">
        <v>7.8</v>
      </c>
      <c r="Q53" t="s">
        <v>1223</v>
      </c>
      <c r="R53" t="s">
        <v>15</v>
      </c>
    </row>
    <row r="54" spans="1:18" x14ac:dyDescent="0.25">
      <c r="A54">
        <v>53</v>
      </c>
      <c r="B54">
        <v>1</v>
      </c>
      <c r="C54">
        <v>1</v>
      </c>
      <c r="D54">
        <f>VLOOKUP(Table1[[#This Row],[Sex]],$H$902:$I$903,2,FALSE)</f>
        <v>0</v>
      </c>
      <c r="E54">
        <f>VLOOKUP(Table1[[#This Row],[Age-Group]],$J$904:$K$907,2,FALSE)</f>
        <v>3</v>
      </c>
      <c r="F54">
        <v>1</v>
      </c>
      <c r="G54">
        <v>0</v>
      </c>
      <c r="H54">
        <f>IF((Table1[[#This Row],[SibSp]]+Table1[[#This Row],[Parch]])= 0,0,1)</f>
        <v>1</v>
      </c>
      <c r="I54" cm="1">
        <f t="array" ref="I54">_xlfn.IFS(Table1[[#This Row],[Embarked]]="C",1,Table1[[#This Row],[Embarked]]="Q",2,Table1[[#This Row],[Embarked]]="S",3)</f>
        <v>1</v>
      </c>
      <c r="J54" t="s">
        <v>91</v>
      </c>
      <c r="K54" t="s">
        <v>17</v>
      </c>
      <c r="L54" s="2" t="str" cm="1">
        <f t="array" ref="L54">_xlfn.IFS(Table1[[#This Row],[Age]] &lt;= 20, "0-20", Table1[[#This Row],[Age]] &lt;=40, "20-40", Table1[[#This Row],[Age]] &lt;=60, "40-60", Table1[[#This Row],[Age]] &lt;=80, "60-80")</f>
        <v>40-60</v>
      </c>
      <c r="M54">
        <v>49</v>
      </c>
      <c r="O54" t="s">
        <v>92</v>
      </c>
      <c r="P54">
        <v>76.729200000000006</v>
      </c>
      <c r="Q54" t="s">
        <v>93</v>
      </c>
      <c r="R54" t="s">
        <v>20</v>
      </c>
    </row>
    <row r="55" spans="1:18" x14ac:dyDescent="0.25">
      <c r="A55">
        <v>54</v>
      </c>
      <c r="B55">
        <v>1</v>
      </c>
      <c r="C55">
        <v>2</v>
      </c>
      <c r="D55">
        <f>VLOOKUP(Table1[[#This Row],[Sex]],$H$902:$I$903,2,FALSE)</f>
        <v>0</v>
      </c>
      <c r="E55">
        <f>VLOOKUP(Table1[[#This Row],[Age-Group]],$J$904:$K$907,2,FALSE)</f>
        <v>2</v>
      </c>
      <c r="F55">
        <v>1</v>
      </c>
      <c r="G55">
        <v>0</v>
      </c>
      <c r="H55">
        <f>IF((Table1[[#This Row],[SibSp]]+Table1[[#This Row],[Parch]])= 0,0,1)</f>
        <v>1</v>
      </c>
      <c r="I55" cm="1">
        <f t="array" ref="I55">_xlfn.IFS(Table1[[#This Row],[Embarked]]="C",1,Table1[[#This Row],[Embarked]]="Q",2,Table1[[#This Row],[Embarked]]="S",3)</f>
        <v>3</v>
      </c>
      <c r="J55" t="s">
        <v>94</v>
      </c>
      <c r="K55" t="s">
        <v>17</v>
      </c>
      <c r="L55" s="2" t="str" cm="1">
        <f t="array" ref="L55">_xlfn.IFS(Table1[[#This Row],[Age]] &lt;= 20, "0-20", Table1[[#This Row],[Age]] &lt;=40, "20-40", Table1[[#This Row],[Age]] &lt;=60, "40-60", Table1[[#This Row],[Age]] &lt;=80, "60-80")</f>
        <v>20-40</v>
      </c>
      <c r="M55">
        <v>29</v>
      </c>
      <c r="O55">
        <v>2926</v>
      </c>
      <c r="P55">
        <v>26</v>
      </c>
      <c r="Q55" t="s">
        <v>1223</v>
      </c>
      <c r="R55" t="s">
        <v>15</v>
      </c>
    </row>
    <row r="56" spans="1:18" x14ac:dyDescent="0.25">
      <c r="A56">
        <v>55</v>
      </c>
      <c r="B56">
        <v>0</v>
      </c>
      <c r="C56">
        <v>1</v>
      </c>
      <c r="D56">
        <f>VLOOKUP(Table1[[#This Row],[Sex]],$H$902:$I$903,2,FALSE)</f>
        <v>1</v>
      </c>
      <c r="E56">
        <f>VLOOKUP(Table1[[#This Row],[Age-Group]],$J$904:$K$907,2,FALSE)</f>
        <v>4</v>
      </c>
      <c r="F56">
        <v>0</v>
      </c>
      <c r="G56">
        <v>1</v>
      </c>
      <c r="H56">
        <f>IF((Table1[[#This Row],[SibSp]]+Table1[[#This Row],[Parch]])= 0,0,1)</f>
        <v>1</v>
      </c>
      <c r="I56" cm="1">
        <f t="array" ref="I56">_xlfn.IFS(Table1[[#This Row],[Embarked]]="C",1,Table1[[#This Row],[Embarked]]="Q",2,Table1[[#This Row],[Embarked]]="S",3)</f>
        <v>1</v>
      </c>
      <c r="J56" t="s">
        <v>95</v>
      </c>
      <c r="K56" t="s">
        <v>13</v>
      </c>
      <c r="L56" s="2" t="str" cm="1">
        <f t="array" ref="L56">_xlfn.IFS(Table1[[#This Row],[Age]] &lt;= 20, "0-20", Table1[[#This Row],[Age]] &lt;=40, "20-40", Table1[[#This Row],[Age]] &lt;=60, "40-60", Table1[[#This Row],[Age]] &lt;=80, "60-80")</f>
        <v>60-80</v>
      </c>
      <c r="M56">
        <v>65</v>
      </c>
      <c r="O56">
        <v>113509</v>
      </c>
      <c r="P56">
        <v>61.979199999999999</v>
      </c>
      <c r="Q56" t="s">
        <v>96</v>
      </c>
      <c r="R56" t="s">
        <v>20</v>
      </c>
    </row>
    <row r="57" spans="1:18" x14ac:dyDescent="0.25">
      <c r="A57">
        <v>56</v>
      </c>
      <c r="B57">
        <v>1</v>
      </c>
      <c r="C57">
        <v>1</v>
      </c>
      <c r="D57">
        <f>VLOOKUP(Table1[[#This Row],[Sex]],$H$902:$I$903,2,FALSE)</f>
        <v>1</v>
      </c>
      <c r="E57">
        <f>VLOOKUP(Table1[[#This Row],[Age-Group]],$J$904:$K$907,2,FALSE)</f>
        <v>2</v>
      </c>
      <c r="F57">
        <v>0</v>
      </c>
      <c r="G57">
        <v>0</v>
      </c>
      <c r="H57">
        <f>IF((Table1[[#This Row],[SibSp]]+Table1[[#This Row],[Parch]])= 0,0,1)</f>
        <v>0</v>
      </c>
      <c r="I57" cm="1">
        <f t="array" ref="I57">_xlfn.IFS(Table1[[#This Row],[Embarked]]="C",1,Table1[[#This Row],[Embarked]]="Q",2,Table1[[#This Row],[Embarked]]="S",3)</f>
        <v>3</v>
      </c>
      <c r="J57" t="s">
        <v>97</v>
      </c>
      <c r="K57" t="s">
        <v>13</v>
      </c>
      <c r="L57" s="2" t="str" cm="1">
        <f t="array" ref="L57">_xlfn.IFS(Table1[[#This Row],[Age]] &lt;= 20, "0-20", Table1[[#This Row],[Age]] &lt;=40, "20-40", Table1[[#This Row],[Age]] &lt;=60, "40-60", Table1[[#This Row],[Age]] &lt;=80, "60-80")</f>
        <v>20-40</v>
      </c>
      <c r="M57">
        <v>29.7</v>
      </c>
      <c r="O57">
        <v>19947</v>
      </c>
      <c r="P57">
        <v>35.5</v>
      </c>
      <c r="Q57" t="s">
        <v>98</v>
      </c>
      <c r="R57" t="s">
        <v>15</v>
      </c>
    </row>
    <row r="58" spans="1:18" x14ac:dyDescent="0.25">
      <c r="A58">
        <v>57</v>
      </c>
      <c r="B58">
        <v>1</v>
      </c>
      <c r="C58">
        <v>2</v>
      </c>
      <c r="D58">
        <f>VLOOKUP(Table1[[#This Row],[Sex]],$H$902:$I$903,2,FALSE)</f>
        <v>0</v>
      </c>
      <c r="E58">
        <f>VLOOKUP(Table1[[#This Row],[Age-Group]],$J$904:$K$907,2,FALSE)</f>
        <v>2</v>
      </c>
      <c r="F58">
        <v>0</v>
      </c>
      <c r="G58">
        <v>0</v>
      </c>
      <c r="H58">
        <f>IF((Table1[[#This Row],[SibSp]]+Table1[[#This Row],[Parch]])= 0,0,1)</f>
        <v>0</v>
      </c>
      <c r="I58" cm="1">
        <f t="array" ref="I58">_xlfn.IFS(Table1[[#This Row],[Embarked]]="C",1,Table1[[#This Row],[Embarked]]="Q",2,Table1[[#This Row],[Embarked]]="S",3)</f>
        <v>3</v>
      </c>
      <c r="J58" t="s">
        <v>99</v>
      </c>
      <c r="K58" t="s">
        <v>17</v>
      </c>
      <c r="L58" s="2" t="str" cm="1">
        <f t="array" ref="L58">_xlfn.IFS(Table1[[#This Row],[Age]] &lt;= 20, "0-20", Table1[[#This Row],[Age]] &lt;=40, "20-40", Table1[[#This Row],[Age]] &lt;=60, "40-60", Table1[[#This Row],[Age]] &lt;=80, "60-80")</f>
        <v>20-40</v>
      </c>
      <c r="M58">
        <v>21</v>
      </c>
      <c r="O58" t="s">
        <v>100</v>
      </c>
      <c r="P58">
        <v>10.5</v>
      </c>
      <c r="Q58" t="s">
        <v>1223</v>
      </c>
      <c r="R58" t="s">
        <v>15</v>
      </c>
    </row>
    <row r="59" spans="1:18" x14ac:dyDescent="0.25">
      <c r="A59">
        <v>58</v>
      </c>
      <c r="B59">
        <v>0</v>
      </c>
      <c r="C59">
        <v>3</v>
      </c>
      <c r="D59">
        <f>VLOOKUP(Table1[[#This Row],[Sex]],$H$902:$I$903,2,FALSE)</f>
        <v>1</v>
      </c>
      <c r="E59">
        <f>VLOOKUP(Table1[[#This Row],[Age-Group]],$J$904:$K$907,2,FALSE)</f>
        <v>2</v>
      </c>
      <c r="F59">
        <v>0</v>
      </c>
      <c r="G59">
        <v>0</v>
      </c>
      <c r="H59">
        <f>IF((Table1[[#This Row],[SibSp]]+Table1[[#This Row],[Parch]])= 0,0,1)</f>
        <v>0</v>
      </c>
      <c r="I59" cm="1">
        <f t="array" ref="I59">_xlfn.IFS(Table1[[#This Row],[Embarked]]="C",1,Table1[[#This Row],[Embarked]]="Q",2,Table1[[#This Row],[Embarked]]="S",3)</f>
        <v>1</v>
      </c>
      <c r="J59" t="s">
        <v>101</v>
      </c>
      <c r="K59" t="s">
        <v>13</v>
      </c>
      <c r="L59" s="2" t="str" cm="1">
        <f t="array" ref="L59">_xlfn.IFS(Table1[[#This Row],[Age]] &lt;= 20, "0-20", Table1[[#This Row],[Age]] &lt;=40, "20-40", Table1[[#This Row],[Age]] &lt;=60, "40-60", Table1[[#This Row],[Age]] &lt;=80, "60-80")</f>
        <v>20-40</v>
      </c>
      <c r="M59">
        <v>28.5</v>
      </c>
      <c r="O59">
        <v>2697</v>
      </c>
      <c r="P59">
        <v>7.2291999999999996</v>
      </c>
      <c r="Q59" t="s">
        <v>1223</v>
      </c>
      <c r="R59" t="s">
        <v>20</v>
      </c>
    </row>
    <row r="60" spans="1:18" x14ac:dyDescent="0.25">
      <c r="A60">
        <v>59</v>
      </c>
      <c r="B60">
        <v>1</v>
      </c>
      <c r="C60">
        <v>2</v>
      </c>
      <c r="D60">
        <f>VLOOKUP(Table1[[#This Row],[Sex]],$H$902:$I$903,2,FALSE)</f>
        <v>0</v>
      </c>
      <c r="E60">
        <f>VLOOKUP(Table1[[#This Row],[Age-Group]],$J$904:$K$907,2,FALSE)</f>
        <v>1</v>
      </c>
      <c r="F60">
        <v>1</v>
      </c>
      <c r="G60">
        <v>2</v>
      </c>
      <c r="H60">
        <f>IF((Table1[[#This Row],[SibSp]]+Table1[[#This Row],[Parch]])= 0,0,1)</f>
        <v>1</v>
      </c>
      <c r="I60" cm="1">
        <f t="array" ref="I60">_xlfn.IFS(Table1[[#This Row],[Embarked]]="C",1,Table1[[#This Row],[Embarked]]="Q",2,Table1[[#This Row],[Embarked]]="S",3)</f>
        <v>3</v>
      </c>
      <c r="J60" t="s">
        <v>102</v>
      </c>
      <c r="K60" t="s">
        <v>17</v>
      </c>
      <c r="L60" s="2" t="str" cm="1">
        <f t="array" ref="L60">_xlfn.IFS(Table1[[#This Row],[Age]] &lt;= 20, "0-20", Table1[[#This Row],[Age]] &lt;=40, "20-40", Table1[[#This Row],[Age]] &lt;=60, "40-60", Table1[[#This Row],[Age]] &lt;=80, "60-80")</f>
        <v>0-20</v>
      </c>
      <c r="M60">
        <v>5</v>
      </c>
      <c r="O60" t="s">
        <v>103</v>
      </c>
      <c r="P60">
        <v>27.75</v>
      </c>
      <c r="Q60" t="s">
        <v>1223</v>
      </c>
      <c r="R60" t="s">
        <v>15</v>
      </c>
    </row>
    <row r="61" spans="1:18" x14ac:dyDescent="0.25">
      <c r="A61">
        <v>60</v>
      </c>
      <c r="B61">
        <v>0</v>
      </c>
      <c r="C61">
        <v>3</v>
      </c>
      <c r="D61">
        <f>VLOOKUP(Table1[[#This Row],[Sex]],$H$902:$I$903,2,FALSE)</f>
        <v>1</v>
      </c>
      <c r="E61">
        <f>VLOOKUP(Table1[[#This Row],[Age-Group]],$J$904:$K$907,2,FALSE)</f>
        <v>1</v>
      </c>
      <c r="F61">
        <v>5</v>
      </c>
      <c r="G61">
        <v>2</v>
      </c>
      <c r="H61">
        <f>IF((Table1[[#This Row],[SibSp]]+Table1[[#This Row],[Parch]])= 0,0,1)</f>
        <v>1</v>
      </c>
      <c r="I61" cm="1">
        <f t="array" ref="I61">_xlfn.IFS(Table1[[#This Row],[Embarked]]="C",1,Table1[[#This Row],[Embarked]]="Q",2,Table1[[#This Row],[Embarked]]="S",3)</f>
        <v>3</v>
      </c>
      <c r="J61" t="s">
        <v>104</v>
      </c>
      <c r="K61" t="s">
        <v>13</v>
      </c>
      <c r="L61" s="2" t="str" cm="1">
        <f t="array" ref="L61">_xlfn.IFS(Table1[[#This Row],[Age]] &lt;= 20, "0-20", Table1[[#This Row],[Age]] &lt;=40, "20-40", Table1[[#This Row],[Age]] &lt;=60, "40-60", Table1[[#This Row],[Age]] &lt;=80, "60-80")</f>
        <v>0-20</v>
      </c>
      <c r="M61">
        <v>11</v>
      </c>
      <c r="O61" t="s">
        <v>105</v>
      </c>
      <c r="P61">
        <v>46.9</v>
      </c>
      <c r="Q61" t="s">
        <v>1223</v>
      </c>
      <c r="R61" t="s">
        <v>15</v>
      </c>
    </row>
    <row r="62" spans="1:18" x14ac:dyDescent="0.25">
      <c r="A62">
        <v>61</v>
      </c>
      <c r="B62">
        <v>0</v>
      </c>
      <c r="C62">
        <v>3</v>
      </c>
      <c r="D62">
        <f>VLOOKUP(Table1[[#This Row],[Sex]],$H$902:$I$903,2,FALSE)</f>
        <v>1</v>
      </c>
      <c r="E62">
        <f>VLOOKUP(Table1[[#This Row],[Age-Group]],$J$904:$K$907,2,FALSE)</f>
        <v>2</v>
      </c>
      <c r="F62">
        <v>0</v>
      </c>
      <c r="G62">
        <v>0</v>
      </c>
      <c r="H62">
        <f>IF((Table1[[#This Row],[SibSp]]+Table1[[#This Row],[Parch]])= 0,0,1)</f>
        <v>0</v>
      </c>
      <c r="I62" cm="1">
        <f t="array" ref="I62">_xlfn.IFS(Table1[[#This Row],[Embarked]]="C",1,Table1[[#This Row],[Embarked]]="Q",2,Table1[[#This Row],[Embarked]]="S",3)</f>
        <v>1</v>
      </c>
      <c r="J62" t="s">
        <v>106</v>
      </c>
      <c r="K62" t="s">
        <v>13</v>
      </c>
      <c r="L62" s="2" t="str" cm="1">
        <f t="array" ref="L62">_xlfn.IFS(Table1[[#This Row],[Age]] &lt;= 20, "0-20", Table1[[#This Row],[Age]] &lt;=40, "20-40", Table1[[#This Row],[Age]] &lt;=60, "40-60", Table1[[#This Row],[Age]] &lt;=80, "60-80")</f>
        <v>20-40</v>
      </c>
      <c r="M62">
        <v>22</v>
      </c>
      <c r="O62">
        <v>2669</v>
      </c>
      <c r="P62">
        <v>7.2291999999999996</v>
      </c>
      <c r="Q62" t="s">
        <v>1223</v>
      </c>
      <c r="R62" t="s">
        <v>20</v>
      </c>
    </row>
    <row r="63" spans="1:18" x14ac:dyDescent="0.25">
      <c r="A63">
        <v>62</v>
      </c>
      <c r="B63">
        <v>1</v>
      </c>
      <c r="C63">
        <v>1</v>
      </c>
      <c r="D63">
        <f>VLOOKUP(Table1[[#This Row],[Sex]],$H$902:$I$903,2,FALSE)</f>
        <v>0</v>
      </c>
      <c r="E63">
        <f>VLOOKUP(Table1[[#This Row],[Age-Group]],$J$904:$K$907,2,FALSE)</f>
        <v>2</v>
      </c>
      <c r="F63">
        <v>0</v>
      </c>
      <c r="G63">
        <v>0</v>
      </c>
      <c r="H63">
        <f>IF((Table1[[#This Row],[SibSp]]+Table1[[#This Row],[Parch]])= 0,0,1)</f>
        <v>0</v>
      </c>
      <c r="I63" cm="1">
        <f t="array" ref="I63">_xlfn.IFS(Table1[[#This Row],[Embarked]]="C",1,Table1[[#This Row],[Embarked]]="Q",2,Table1[[#This Row],[Embarked]]="S",3)</f>
        <v>3</v>
      </c>
      <c r="J63" t="s">
        <v>107</v>
      </c>
      <c r="K63" t="s">
        <v>17</v>
      </c>
      <c r="L63" s="2" t="str" cm="1">
        <f t="array" ref="L63">_xlfn.IFS(Table1[[#This Row],[Age]] &lt;= 20, "0-20", Table1[[#This Row],[Age]] &lt;=40, "20-40", Table1[[#This Row],[Age]] &lt;=60, "40-60", Table1[[#This Row],[Age]] &lt;=80, "60-80")</f>
        <v>20-40</v>
      </c>
      <c r="M63">
        <v>38</v>
      </c>
      <c r="O63">
        <v>113572</v>
      </c>
      <c r="P63">
        <v>80</v>
      </c>
      <c r="Q63" t="s">
        <v>108</v>
      </c>
      <c r="R63" t="s">
        <v>15</v>
      </c>
    </row>
    <row r="64" spans="1:18" x14ac:dyDescent="0.25">
      <c r="A64">
        <v>63</v>
      </c>
      <c r="B64">
        <v>0</v>
      </c>
      <c r="C64">
        <v>1</v>
      </c>
      <c r="D64">
        <f>VLOOKUP(Table1[[#This Row],[Sex]],$H$902:$I$903,2,FALSE)</f>
        <v>1</v>
      </c>
      <c r="E64">
        <f>VLOOKUP(Table1[[#This Row],[Age-Group]],$J$904:$K$907,2,FALSE)</f>
        <v>3</v>
      </c>
      <c r="F64">
        <v>1</v>
      </c>
      <c r="G64">
        <v>0</v>
      </c>
      <c r="H64">
        <f>IF((Table1[[#This Row],[SibSp]]+Table1[[#This Row],[Parch]])= 0,0,1)</f>
        <v>1</v>
      </c>
      <c r="I64" cm="1">
        <f t="array" ref="I64">_xlfn.IFS(Table1[[#This Row],[Embarked]]="C",1,Table1[[#This Row],[Embarked]]="Q",2,Table1[[#This Row],[Embarked]]="S",3)</f>
        <v>3</v>
      </c>
      <c r="J64" t="s">
        <v>109</v>
      </c>
      <c r="K64" t="s">
        <v>13</v>
      </c>
      <c r="L64" s="2" t="str" cm="1">
        <f t="array" ref="L64">_xlfn.IFS(Table1[[#This Row],[Age]] &lt;= 20, "0-20", Table1[[#This Row],[Age]] &lt;=40, "20-40", Table1[[#This Row],[Age]] &lt;=60, "40-60", Table1[[#This Row],[Age]] &lt;=80, "60-80")</f>
        <v>40-60</v>
      </c>
      <c r="M64">
        <v>45</v>
      </c>
      <c r="O64">
        <v>36973</v>
      </c>
      <c r="P64">
        <v>83.474999999999994</v>
      </c>
      <c r="Q64" t="s">
        <v>110</v>
      </c>
      <c r="R64" t="s">
        <v>15</v>
      </c>
    </row>
    <row r="65" spans="1:18" x14ac:dyDescent="0.25">
      <c r="A65">
        <v>64</v>
      </c>
      <c r="B65">
        <v>0</v>
      </c>
      <c r="C65">
        <v>3</v>
      </c>
      <c r="D65">
        <f>VLOOKUP(Table1[[#This Row],[Sex]],$H$902:$I$903,2,FALSE)</f>
        <v>1</v>
      </c>
      <c r="E65">
        <f>VLOOKUP(Table1[[#This Row],[Age-Group]],$J$904:$K$907,2,FALSE)</f>
        <v>1</v>
      </c>
      <c r="F65">
        <v>3</v>
      </c>
      <c r="G65">
        <v>2</v>
      </c>
      <c r="H65">
        <f>IF((Table1[[#This Row],[SibSp]]+Table1[[#This Row],[Parch]])= 0,0,1)</f>
        <v>1</v>
      </c>
      <c r="I65" cm="1">
        <f t="array" ref="I65">_xlfn.IFS(Table1[[#This Row],[Embarked]]="C",1,Table1[[#This Row],[Embarked]]="Q",2,Table1[[#This Row],[Embarked]]="S",3)</f>
        <v>3</v>
      </c>
      <c r="J65" t="s">
        <v>111</v>
      </c>
      <c r="K65" t="s">
        <v>13</v>
      </c>
      <c r="L65" s="2" t="str" cm="1">
        <f t="array" ref="L65">_xlfn.IFS(Table1[[#This Row],[Age]] &lt;= 20, "0-20", Table1[[#This Row],[Age]] &lt;=40, "20-40", Table1[[#This Row],[Age]] &lt;=60, "40-60", Table1[[#This Row],[Age]] &lt;=80, "60-80")</f>
        <v>0-20</v>
      </c>
      <c r="M65">
        <v>4</v>
      </c>
      <c r="O65">
        <v>347088</v>
      </c>
      <c r="P65">
        <v>27.9</v>
      </c>
      <c r="Q65" t="s">
        <v>1223</v>
      </c>
      <c r="R65" t="s">
        <v>15</v>
      </c>
    </row>
    <row r="66" spans="1:18" x14ac:dyDescent="0.25">
      <c r="A66">
        <v>65</v>
      </c>
      <c r="B66">
        <v>0</v>
      </c>
      <c r="C66">
        <v>1</v>
      </c>
      <c r="D66">
        <f>VLOOKUP(Table1[[#This Row],[Sex]],$H$902:$I$903,2,FALSE)</f>
        <v>1</v>
      </c>
      <c r="E66">
        <f>VLOOKUP(Table1[[#This Row],[Age-Group]],$J$904:$K$907,2,FALSE)</f>
        <v>2</v>
      </c>
      <c r="F66">
        <v>0</v>
      </c>
      <c r="G66">
        <v>0</v>
      </c>
      <c r="H66">
        <f>IF((Table1[[#This Row],[SibSp]]+Table1[[#This Row],[Parch]])= 0,0,1)</f>
        <v>0</v>
      </c>
      <c r="I66" cm="1">
        <f t="array" ref="I66">_xlfn.IFS(Table1[[#This Row],[Embarked]]="C",1,Table1[[#This Row],[Embarked]]="Q",2,Table1[[#This Row],[Embarked]]="S",3)</f>
        <v>1</v>
      </c>
      <c r="J66" t="s">
        <v>112</v>
      </c>
      <c r="K66" t="s">
        <v>13</v>
      </c>
      <c r="L66" s="2" t="str" cm="1">
        <f t="array" ref="L66">_xlfn.IFS(Table1[[#This Row],[Age]] &lt;= 20, "0-20", Table1[[#This Row],[Age]] &lt;=40, "20-40", Table1[[#This Row],[Age]] &lt;=60, "40-60", Table1[[#This Row],[Age]] &lt;=80, "60-80")</f>
        <v>20-40</v>
      </c>
      <c r="M66">
        <v>29.7</v>
      </c>
      <c r="O66" t="s">
        <v>113</v>
      </c>
      <c r="P66">
        <v>27.720800000000001</v>
      </c>
      <c r="Q66" t="s">
        <v>1223</v>
      </c>
      <c r="R66" t="s">
        <v>20</v>
      </c>
    </row>
    <row r="67" spans="1:18" x14ac:dyDescent="0.25">
      <c r="A67">
        <v>66</v>
      </c>
      <c r="B67">
        <v>1</v>
      </c>
      <c r="C67">
        <v>3</v>
      </c>
      <c r="D67">
        <f>VLOOKUP(Table1[[#This Row],[Sex]],$H$902:$I$903,2,FALSE)</f>
        <v>1</v>
      </c>
      <c r="E67">
        <f>VLOOKUP(Table1[[#This Row],[Age-Group]],$J$904:$K$907,2,FALSE)</f>
        <v>2</v>
      </c>
      <c r="F67">
        <v>1</v>
      </c>
      <c r="G67">
        <v>1</v>
      </c>
      <c r="H67">
        <f>IF((Table1[[#This Row],[SibSp]]+Table1[[#This Row],[Parch]])= 0,0,1)</f>
        <v>1</v>
      </c>
      <c r="I67" cm="1">
        <f t="array" ref="I67">_xlfn.IFS(Table1[[#This Row],[Embarked]]="C",1,Table1[[#This Row],[Embarked]]="Q",2,Table1[[#This Row],[Embarked]]="S",3)</f>
        <v>1</v>
      </c>
      <c r="J67" t="s">
        <v>114</v>
      </c>
      <c r="K67" t="s">
        <v>13</v>
      </c>
      <c r="L67" s="2" t="str" cm="1">
        <f t="array" ref="L67">_xlfn.IFS(Table1[[#This Row],[Age]] &lt;= 20, "0-20", Table1[[#This Row],[Age]] &lt;=40, "20-40", Table1[[#This Row],[Age]] &lt;=60, "40-60", Table1[[#This Row],[Age]] &lt;=80, "60-80")</f>
        <v>20-40</v>
      </c>
      <c r="M67">
        <v>29.7</v>
      </c>
      <c r="O67">
        <v>2661</v>
      </c>
      <c r="P67">
        <v>15.245799999999999</v>
      </c>
      <c r="Q67" t="s">
        <v>1223</v>
      </c>
      <c r="R67" t="s">
        <v>20</v>
      </c>
    </row>
    <row r="68" spans="1:18" x14ac:dyDescent="0.25">
      <c r="A68">
        <v>67</v>
      </c>
      <c r="B68">
        <v>1</v>
      </c>
      <c r="C68">
        <v>2</v>
      </c>
      <c r="D68">
        <f>VLOOKUP(Table1[[#This Row],[Sex]],$H$902:$I$903,2,FALSE)</f>
        <v>0</v>
      </c>
      <c r="E68">
        <f>VLOOKUP(Table1[[#This Row],[Age-Group]],$J$904:$K$907,2,FALSE)</f>
        <v>2</v>
      </c>
      <c r="F68">
        <v>0</v>
      </c>
      <c r="G68">
        <v>0</v>
      </c>
      <c r="H68">
        <f>IF((Table1[[#This Row],[SibSp]]+Table1[[#This Row],[Parch]])= 0,0,1)</f>
        <v>0</v>
      </c>
      <c r="I68" cm="1">
        <f t="array" ref="I68">_xlfn.IFS(Table1[[#This Row],[Embarked]]="C",1,Table1[[#This Row],[Embarked]]="Q",2,Table1[[#This Row],[Embarked]]="S",3)</f>
        <v>3</v>
      </c>
      <c r="J68" t="s">
        <v>115</v>
      </c>
      <c r="K68" t="s">
        <v>17</v>
      </c>
      <c r="L68" s="2" t="str" cm="1">
        <f t="array" ref="L68">_xlfn.IFS(Table1[[#This Row],[Age]] &lt;= 20, "0-20", Table1[[#This Row],[Age]] &lt;=40, "20-40", Table1[[#This Row],[Age]] &lt;=60, "40-60", Table1[[#This Row],[Age]] &lt;=80, "60-80")</f>
        <v>20-40</v>
      </c>
      <c r="M68">
        <v>29</v>
      </c>
      <c r="O68" t="s">
        <v>116</v>
      </c>
      <c r="P68">
        <v>10.5</v>
      </c>
      <c r="Q68" t="s">
        <v>117</v>
      </c>
      <c r="R68" t="s">
        <v>15</v>
      </c>
    </row>
    <row r="69" spans="1:18" x14ac:dyDescent="0.25">
      <c r="A69">
        <v>68</v>
      </c>
      <c r="B69">
        <v>0</v>
      </c>
      <c r="C69">
        <v>3</v>
      </c>
      <c r="D69">
        <f>VLOOKUP(Table1[[#This Row],[Sex]],$H$902:$I$903,2,FALSE)</f>
        <v>1</v>
      </c>
      <c r="E69">
        <f>VLOOKUP(Table1[[#This Row],[Age-Group]],$J$904:$K$907,2,FALSE)</f>
        <v>1</v>
      </c>
      <c r="F69">
        <v>0</v>
      </c>
      <c r="G69">
        <v>0</v>
      </c>
      <c r="H69">
        <f>IF((Table1[[#This Row],[SibSp]]+Table1[[#This Row],[Parch]])= 0,0,1)</f>
        <v>0</v>
      </c>
      <c r="I69" cm="1">
        <f t="array" ref="I69">_xlfn.IFS(Table1[[#This Row],[Embarked]]="C",1,Table1[[#This Row],[Embarked]]="Q",2,Table1[[#This Row],[Embarked]]="S",3)</f>
        <v>3</v>
      </c>
      <c r="J69" t="s">
        <v>118</v>
      </c>
      <c r="K69" t="s">
        <v>13</v>
      </c>
      <c r="L69" s="2" t="str" cm="1">
        <f t="array" ref="L69">_xlfn.IFS(Table1[[#This Row],[Age]] &lt;= 20, "0-20", Table1[[#This Row],[Age]] &lt;=40, "20-40", Table1[[#This Row],[Age]] &lt;=60, "40-60", Table1[[#This Row],[Age]] &lt;=80, "60-80")</f>
        <v>0-20</v>
      </c>
      <c r="M69">
        <v>19</v>
      </c>
      <c r="O69" t="s">
        <v>119</v>
      </c>
      <c r="P69">
        <v>8.1583000000000006</v>
      </c>
      <c r="Q69" t="s">
        <v>1223</v>
      </c>
      <c r="R69" t="s">
        <v>15</v>
      </c>
    </row>
    <row r="70" spans="1:18" x14ac:dyDescent="0.25">
      <c r="A70">
        <v>69</v>
      </c>
      <c r="B70">
        <v>1</v>
      </c>
      <c r="C70">
        <v>3</v>
      </c>
      <c r="D70">
        <f>VLOOKUP(Table1[[#This Row],[Sex]],$H$902:$I$903,2,FALSE)</f>
        <v>0</v>
      </c>
      <c r="E70">
        <f>VLOOKUP(Table1[[#This Row],[Age-Group]],$J$904:$K$907,2,FALSE)</f>
        <v>1</v>
      </c>
      <c r="F70">
        <v>4</v>
      </c>
      <c r="G70">
        <v>2</v>
      </c>
      <c r="H70">
        <f>IF((Table1[[#This Row],[SibSp]]+Table1[[#This Row],[Parch]])= 0,0,1)</f>
        <v>1</v>
      </c>
      <c r="I70" cm="1">
        <f t="array" ref="I70">_xlfn.IFS(Table1[[#This Row],[Embarked]]="C",1,Table1[[#This Row],[Embarked]]="Q",2,Table1[[#This Row],[Embarked]]="S",3)</f>
        <v>3</v>
      </c>
      <c r="J70" t="s">
        <v>120</v>
      </c>
      <c r="K70" t="s">
        <v>17</v>
      </c>
      <c r="L70" s="2" t="str" cm="1">
        <f t="array" ref="L70">_xlfn.IFS(Table1[[#This Row],[Age]] &lt;= 20, "0-20", Table1[[#This Row],[Age]] &lt;=40, "20-40", Table1[[#This Row],[Age]] &lt;=60, "40-60", Table1[[#This Row],[Age]] &lt;=80, "60-80")</f>
        <v>0-20</v>
      </c>
      <c r="M70">
        <v>17</v>
      </c>
      <c r="O70">
        <v>3101281</v>
      </c>
      <c r="P70">
        <v>7.9249999999999998</v>
      </c>
      <c r="Q70" t="s">
        <v>1223</v>
      </c>
      <c r="R70" t="s">
        <v>15</v>
      </c>
    </row>
    <row r="71" spans="1:18" x14ac:dyDescent="0.25">
      <c r="A71">
        <v>70</v>
      </c>
      <c r="B71">
        <v>0</v>
      </c>
      <c r="C71">
        <v>3</v>
      </c>
      <c r="D71">
        <f>VLOOKUP(Table1[[#This Row],[Sex]],$H$902:$I$903,2,FALSE)</f>
        <v>1</v>
      </c>
      <c r="E71">
        <f>VLOOKUP(Table1[[#This Row],[Age-Group]],$J$904:$K$907,2,FALSE)</f>
        <v>2</v>
      </c>
      <c r="F71">
        <v>2</v>
      </c>
      <c r="G71">
        <v>0</v>
      </c>
      <c r="H71">
        <f>IF((Table1[[#This Row],[SibSp]]+Table1[[#This Row],[Parch]])= 0,0,1)</f>
        <v>1</v>
      </c>
      <c r="I71" cm="1">
        <f t="array" ref="I71">_xlfn.IFS(Table1[[#This Row],[Embarked]]="C",1,Table1[[#This Row],[Embarked]]="Q",2,Table1[[#This Row],[Embarked]]="S",3)</f>
        <v>3</v>
      </c>
      <c r="J71" t="s">
        <v>121</v>
      </c>
      <c r="K71" t="s">
        <v>13</v>
      </c>
      <c r="L71" s="2" t="str" cm="1">
        <f t="array" ref="L71">_xlfn.IFS(Table1[[#This Row],[Age]] &lt;= 20, "0-20", Table1[[#This Row],[Age]] &lt;=40, "20-40", Table1[[#This Row],[Age]] &lt;=60, "40-60", Table1[[#This Row],[Age]] &lt;=80, "60-80")</f>
        <v>20-40</v>
      </c>
      <c r="M71">
        <v>26</v>
      </c>
      <c r="O71">
        <v>315151</v>
      </c>
      <c r="P71">
        <v>8.6624999999999996</v>
      </c>
      <c r="Q71" t="s">
        <v>1223</v>
      </c>
      <c r="R71" t="s">
        <v>15</v>
      </c>
    </row>
    <row r="72" spans="1:18" x14ac:dyDescent="0.25">
      <c r="A72">
        <v>71</v>
      </c>
      <c r="B72">
        <v>0</v>
      </c>
      <c r="C72">
        <v>2</v>
      </c>
      <c r="D72">
        <f>VLOOKUP(Table1[[#This Row],[Sex]],$H$902:$I$903,2,FALSE)</f>
        <v>1</v>
      </c>
      <c r="E72">
        <f>VLOOKUP(Table1[[#This Row],[Age-Group]],$J$904:$K$907,2,FALSE)</f>
        <v>2</v>
      </c>
      <c r="F72">
        <v>0</v>
      </c>
      <c r="G72">
        <v>0</v>
      </c>
      <c r="H72">
        <f>IF((Table1[[#This Row],[SibSp]]+Table1[[#This Row],[Parch]])= 0,0,1)</f>
        <v>0</v>
      </c>
      <c r="I72" cm="1">
        <f t="array" ref="I72">_xlfn.IFS(Table1[[#This Row],[Embarked]]="C",1,Table1[[#This Row],[Embarked]]="Q",2,Table1[[#This Row],[Embarked]]="S",3)</f>
        <v>3</v>
      </c>
      <c r="J72" t="s">
        <v>122</v>
      </c>
      <c r="K72" t="s">
        <v>13</v>
      </c>
      <c r="L72" s="2" t="str" cm="1">
        <f t="array" ref="L72">_xlfn.IFS(Table1[[#This Row],[Age]] &lt;= 20, "0-20", Table1[[#This Row],[Age]] &lt;=40, "20-40", Table1[[#This Row],[Age]] &lt;=60, "40-60", Table1[[#This Row],[Age]] &lt;=80, "60-80")</f>
        <v>20-40</v>
      </c>
      <c r="M72">
        <v>32</v>
      </c>
      <c r="O72" t="s">
        <v>123</v>
      </c>
      <c r="P72">
        <v>10.5</v>
      </c>
      <c r="Q72" t="s">
        <v>1223</v>
      </c>
      <c r="R72" t="s">
        <v>15</v>
      </c>
    </row>
    <row r="73" spans="1:18" x14ac:dyDescent="0.25">
      <c r="A73">
        <v>72</v>
      </c>
      <c r="B73">
        <v>0</v>
      </c>
      <c r="C73">
        <v>3</v>
      </c>
      <c r="D73">
        <f>VLOOKUP(Table1[[#This Row],[Sex]],$H$902:$I$903,2,FALSE)</f>
        <v>0</v>
      </c>
      <c r="E73">
        <f>VLOOKUP(Table1[[#This Row],[Age-Group]],$J$904:$K$907,2,FALSE)</f>
        <v>1</v>
      </c>
      <c r="F73">
        <v>5</v>
      </c>
      <c r="G73">
        <v>2</v>
      </c>
      <c r="H73">
        <f>IF((Table1[[#This Row],[SibSp]]+Table1[[#This Row],[Parch]])= 0,0,1)</f>
        <v>1</v>
      </c>
      <c r="I73" cm="1">
        <f t="array" ref="I73">_xlfn.IFS(Table1[[#This Row],[Embarked]]="C",1,Table1[[#This Row],[Embarked]]="Q",2,Table1[[#This Row],[Embarked]]="S",3)</f>
        <v>3</v>
      </c>
      <c r="J73" t="s">
        <v>124</v>
      </c>
      <c r="K73" t="s">
        <v>17</v>
      </c>
      <c r="L73" s="2" t="str" cm="1">
        <f t="array" ref="L73">_xlfn.IFS(Table1[[#This Row],[Age]] &lt;= 20, "0-20", Table1[[#This Row],[Age]] &lt;=40, "20-40", Table1[[#This Row],[Age]] &lt;=60, "40-60", Table1[[#This Row],[Age]] &lt;=80, "60-80")</f>
        <v>0-20</v>
      </c>
      <c r="M73">
        <v>16</v>
      </c>
      <c r="O73" t="s">
        <v>105</v>
      </c>
      <c r="P73">
        <v>46.9</v>
      </c>
      <c r="Q73" t="s">
        <v>1223</v>
      </c>
      <c r="R73" t="s">
        <v>15</v>
      </c>
    </row>
    <row r="74" spans="1:18" x14ac:dyDescent="0.25">
      <c r="A74">
        <v>73</v>
      </c>
      <c r="B74">
        <v>0</v>
      </c>
      <c r="C74">
        <v>2</v>
      </c>
      <c r="D74">
        <f>VLOOKUP(Table1[[#This Row],[Sex]],$H$902:$I$903,2,FALSE)</f>
        <v>1</v>
      </c>
      <c r="E74">
        <f>VLOOKUP(Table1[[#This Row],[Age-Group]],$J$904:$K$907,2,FALSE)</f>
        <v>2</v>
      </c>
      <c r="F74">
        <v>0</v>
      </c>
      <c r="G74">
        <v>0</v>
      </c>
      <c r="H74">
        <f>IF((Table1[[#This Row],[SibSp]]+Table1[[#This Row],[Parch]])= 0,0,1)</f>
        <v>0</v>
      </c>
      <c r="I74" cm="1">
        <f t="array" ref="I74">_xlfn.IFS(Table1[[#This Row],[Embarked]]="C",1,Table1[[#This Row],[Embarked]]="Q",2,Table1[[#This Row],[Embarked]]="S",3)</f>
        <v>3</v>
      </c>
      <c r="J74" t="s">
        <v>125</v>
      </c>
      <c r="K74" t="s">
        <v>13</v>
      </c>
      <c r="L74" s="2" t="str" cm="1">
        <f t="array" ref="L74">_xlfn.IFS(Table1[[#This Row],[Age]] &lt;= 20, "0-20", Table1[[#This Row],[Age]] &lt;=40, "20-40", Table1[[#This Row],[Age]] &lt;=60, "40-60", Table1[[#This Row],[Age]] &lt;=80, "60-80")</f>
        <v>20-40</v>
      </c>
      <c r="M74">
        <v>21</v>
      </c>
      <c r="O74" t="s">
        <v>126</v>
      </c>
      <c r="P74">
        <v>73.5</v>
      </c>
      <c r="Q74" t="s">
        <v>1223</v>
      </c>
      <c r="R74" t="s">
        <v>15</v>
      </c>
    </row>
    <row r="75" spans="1:18" x14ac:dyDescent="0.25">
      <c r="A75">
        <v>74</v>
      </c>
      <c r="B75">
        <v>0</v>
      </c>
      <c r="C75">
        <v>3</v>
      </c>
      <c r="D75">
        <f>VLOOKUP(Table1[[#This Row],[Sex]],$H$902:$I$903,2,FALSE)</f>
        <v>1</v>
      </c>
      <c r="E75">
        <f>VLOOKUP(Table1[[#This Row],[Age-Group]],$J$904:$K$907,2,FALSE)</f>
        <v>2</v>
      </c>
      <c r="F75">
        <v>1</v>
      </c>
      <c r="G75">
        <v>0</v>
      </c>
      <c r="H75">
        <f>IF((Table1[[#This Row],[SibSp]]+Table1[[#This Row],[Parch]])= 0,0,1)</f>
        <v>1</v>
      </c>
      <c r="I75" cm="1">
        <f t="array" ref="I75">_xlfn.IFS(Table1[[#This Row],[Embarked]]="C",1,Table1[[#This Row],[Embarked]]="Q",2,Table1[[#This Row],[Embarked]]="S",3)</f>
        <v>1</v>
      </c>
      <c r="J75" t="s">
        <v>127</v>
      </c>
      <c r="K75" t="s">
        <v>13</v>
      </c>
      <c r="L75" s="2" t="str" cm="1">
        <f t="array" ref="L75">_xlfn.IFS(Table1[[#This Row],[Age]] &lt;= 20, "0-20", Table1[[#This Row],[Age]] &lt;=40, "20-40", Table1[[#This Row],[Age]] &lt;=60, "40-60", Table1[[#This Row],[Age]] &lt;=80, "60-80")</f>
        <v>20-40</v>
      </c>
      <c r="M75">
        <v>26</v>
      </c>
      <c r="O75">
        <v>2680</v>
      </c>
      <c r="P75">
        <v>14.4542</v>
      </c>
      <c r="Q75" t="s">
        <v>1223</v>
      </c>
      <c r="R75" t="s">
        <v>20</v>
      </c>
    </row>
    <row r="76" spans="1:18" x14ac:dyDescent="0.25">
      <c r="A76">
        <v>75</v>
      </c>
      <c r="B76">
        <v>1</v>
      </c>
      <c r="C76">
        <v>3</v>
      </c>
      <c r="D76">
        <f>VLOOKUP(Table1[[#This Row],[Sex]],$H$902:$I$903,2,FALSE)</f>
        <v>1</v>
      </c>
      <c r="E76">
        <f>VLOOKUP(Table1[[#This Row],[Age-Group]],$J$904:$K$907,2,FALSE)</f>
        <v>2</v>
      </c>
      <c r="F76">
        <v>0</v>
      </c>
      <c r="G76">
        <v>0</v>
      </c>
      <c r="H76">
        <f>IF((Table1[[#This Row],[SibSp]]+Table1[[#This Row],[Parch]])= 0,0,1)</f>
        <v>0</v>
      </c>
      <c r="I76" cm="1">
        <f t="array" ref="I76">_xlfn.IFS(Table1[[#This Row],[Embarked]]="C",1,Table1[[#This Row],[Embarked]]="Q",2,Table1[[#This Row],[Embarked]]="S",3)</f>
        <v>3</v>
      </c>
      <c r="J76" t="s">
        <v>128</v>
      </c>
      <c r="K76" t="s">
        <v>13</v>
      </c>
      <c r="L76" s="2" t="str" cm="1">
        <f t="array" ref="L76">_xlfn.IFS(Table1[[#This Row],[Age]] &lt;= 20, "0-20", Table1[[#This Row],[Age]] &lt;=40, "20-40", Table1[[#This Row],[Age]] &lt;=60, "40-60", Table1[[#This Row],[Age]] &lt;=80, "60-80")</f>
        <v>20-40</v>
      </c>
      <c r="M76">
        <v>32</v>
      </c>
      <c r="O76">
        <v>1601</v>
      </c>
      <c r="P76">
        <v>56.495800000000003</v>
      </c>
      <c r="Q76" t="s">
        <v>1223</v>
      </c>
      <c r="R76" t="s">
        <v>15</v>
      </c>
    </row>
    <row r="77" spans="1:18" x14ac:dyDescent="0.25">
      <c r="A77">
        <v>76</v>
      </c>
      <c r="B77">
        <v>0</v>
      </c>
      <c r="C77">
        <v>3</v>
      </c>
      <c r="D77">
        <f>VLOOKUP(Table1[[#This Row],[Sex]],$H$902:$I$903,2,FALSE)</f>
        <v>1</v>
      </c>
      <c r="E77">
        <f>VLOOKUP(Table1[[#This Row],[Age-Group]],$J$904:$K$907,2,FALSE)</f>
        <v>2</v>
      </c>
      <c r="F77">
        <v>0</v>
      </c>
      <c r="G77">
        <v>0</v>
      </c>
      <c r="H77">
        <f>IF((Table1[[#This Row],[SibSp]]+Table1[[#This Row],[Parch]])= 0,0,1)</f>
        <v>0</v>
      </c>
      <c r="I77" cm="1">
        <f t="array" ref="I77">_xlfn.IFS(Table1[[#This Row],[Embarked]]="C",1,Table1[[#This Row],[Embarked]]="Q",2,Table1[[#This Row],[Embarked]]="S",3)</f>
        <v>3</v>
      </c>
      <c r="J77" t="s">
        <v>129</v>
      </c>
      <c r="K77" t="s">
        <v>13</v>
      </c>
      <c r="L77" s="2" t="str" cm="1">
        <f t="array" ref="L77">_xlfn.IFS(Table1[[#This Row],[Age]] &lt;= 20, "0-20", Table1[[#This Row],[Age]] &lt;=40, "20-40", Table1[[#This Row],[Age]] &lt;=60, "40-60", Table1[[#This Row],[Age]] &lt;=80, "60-80")</f>
        <v>20-40</v>
      </c>
      <c r="M77">
        <v>25</v>
      </c>
      <c r="O77">
        <v>348123</v>
      </c>
      <c r="P77">
        <v>7.65</v>
      </c>
      <c r="Q77" t="s">
        <v>130</v>
      </c>
      <c r="R77" t="s">
        <v>15</v>
      </c>
    </row>
    <row r="78" spans="1:18" x14ac:dyDescent="0.25">
      <c r="A78">
        <v>77</v>
      </c>
      <c r="B78">
        <v>0</v>
      </c>
      <c r="C78">
        <v>3</v>
      </c>
      <c r="D78">
        <f>VLOOKUP(Table1[[#This Row],[Sex]],$H$902:$I$903,2,FALSE)</f>
        <v>1</v>
      </c>
      <c r="E78">
        <f>VLOOKUP(Table1[[#This Row],[Age-Group]],$J$904:$K$907,2,FALSE)</f>
        <v>2</v>
      </c>
      <c r="F78">
        <v>0</v>
      </c>
      <c r="G78">
        <v>0</v>
      </c>
      <c r="H78">
        <f>IF((Table1[[#This Row],[SibSp]]+Table1[[#This Row],[Parch]])= 0,0,1)</f>
        <v>0</v>
      </c>
      <c r="I78" cm="1">
        <f t="array" ref="I78">_xlfn.IFS(Table1[[#This Row],[Embarked]]="C",1,Table1[[#This Row],[Embarked]]="Q",2,Table1[[#This Row],[Embarked]]="S",3)</f>
        <v>3</v>
      </c>
      <c r="J78" t="s">
        <v>131</v>
      </c>
      <c r="K78" t="s">
        <v>13</v>
      </c>
      <c r="L78" s="2" t="str" cm="1">
        <f t="array" ref="L78">_xlfn.IFS(Table1[[#This Row],[Age]] &lt;= 20, "0-20", Table1[[#This Row],[Age]] &lt;=40, "20-40", Table1[[#This Row],[Age]] &lt;=60, "40-60", Table1[[#This Row],[Age]] &lt;=80, "60-80")</f>
        <v>20-40</v>
      </c>
      <c r="M78">
        <v>29.7</v>
      </c>
      <c r="O78">
        <v>349208</v>
      </c>
      <c r="P78">
        <v>7.8958000000000004</v>
      </c>
      <c r="Q78" t="s">
        <v>1223</v>
      </c>
      <c r="R78" t="s">
        <v>15</v>
      </c>
    </row>
    <row r="79" spans="1:18" x14ac:dyDescent="0.25">
      <c r="A79">
        <v>78</v>
      </c>
      <c r="B79">
        <v>0</v>
      </c>
      <c r="C79">
        <v>3</v>
      </c>
      <c r="D79">
        <f>VLOOKUP(Table1[[#This Row],[Sex]],$H$902:$I$903,2,FALSE)</f>
        <v>1</v>
      </c>
      <c r="E79">
        <f>VLOOKUP(Table1[[#This Row],[Age-Group]],$J$904:$K$907,2,FALSE)</f>
        <v>2</v>
      </c>
      <c r="F79">
        <v>0</v>
      </c>
      <c r="G79">
        <v>0</v>
      </c>
      <c r="H79">
        <f>IF((Table1[[#This Row],[SibSp]]+Table1[[#This Row],[Parch]])= 0,0,1)</f>
        <v>0</v>
      </c>
      <c r="I79" cm="1">
        <f t="array" ref="I79">_xlfn.IFS(Table1[[#This Row],[Embarked]]="C",1,Table1[[#This Row],[Embarked]]="Q",2,Table1[[#This Row],[Embarked]]="S",3)</f>
        <v>3</v>
      </c>
      <c r="J79" t="s">
        <v>132</v>
      </c>
      <c r="K79" t="s">
        <v>13</v>
      </c>
      <c r="L79" s="2" t="str" cm="1">
        <f t="array" ref="L79">_xlfn.IFS(Table1[[#This Row],[Age]] &lt;= 20, "0-20", Table1[[#This Row],[Age]] &lt;=40, "20-40", Table1[[#This Row],[Age]] &lt;=60, "40-60", Table1[[#This Row],[Age]] &lt;=80, "60-80")</f>
        <v>20-40</v>
      </c>
      <c r="M79">
        <v>29.7</v>
      </c>
      <c r="O79">
        <v>374746</v>
      </c>
      <c r="P79">
        <v>8.0500000000000007</v>
      </c>
      <c r="Q79" t="s">
        <v>1223</v>
      </c>
      <c r="R79" t="s">
        <v>15</v>
      </c>
    </row>
    <row r="80" spans="1:18" x14ac:dyDescent="0.25">
      <c r="A80">
        <v>79</v>
      </c>
      <c r="B80">
        <v>1</v>
      </c>
      <c r="C80">
        <v>2</v>
      </c>
      <c r="D80">
        <f>VLOOKUP(Table1[[#This Row],[Sex]],$H$902:$I$903,2,FALSE)</f>
        <v>1</v>
      </c>
      <c r="E80">
        <f>VLOOKUP(Table1[[#This Row],[Age-Group]],$J$904:$K$907,2,FALSE)</f>
        <v>1</v>
      </c>
      <c r="F80">
        <v>0</v>
      </c>
      <c r="G80">
        <v>2</v>
      </c>
      <c r="H80">
        <f>IF((Table1[[#This Row],[SibSp]]+Table1[[#This Row],[Parch]])= 0,0,1)</f>
        <v>1</v>
      </c>
      <c r="I80" cm="1">
        <f t="array" ref="I80">_xlfn.IFS(Table1[[#This Row],[Embarked]]="C",1,Table1[[#This Row],[Embarked]]="Q",2,Table1[[#This Row],[Embarked]]="S",3)</f>
        <v>3</v>
      </c>
      <c r="J80" t="s">
        <v>133</v>
      </c>
      <c r="K80" t="s">
        <v>13</v>
      </c>
      <c r="L80" s="2" t="str" cm="1">
        <f t="array" ref="L80">_xlfn.IFS(Table1[[#This Row],[Age]] &lt;= 20, "0-20", Table1[[#This Row],[Age]] &lt;=40, "20-40", Table1[[#This Row],[Age]] &lt;=60, "40-60", Table1[[#This Row],[Age]] &lt;=80, "60-80")</f>
        <v>0-20</v>
      </c>
      <c r="M80">
        <v>0.83</v>
      </c>
      <c r="O80">
        <v>248738</v>
      </c>
      <c r="P80">
        <v>29</v>
      </c>
      <c r="Q80" t="s">
        <v>1223</v>
      </c>
      <c r="R80" t="s">
        <v>15</v>
      </c>
    </row>
    <row r="81" spans="1:18" x14ac:dyDescent="0.25">
      <c r="A81">
        <v>80</v>
      </c>
      <c r="B81">
        <v>1</v>
      </c>
      <c r="C81">
        <v>3</v>
      </c>
      <c r="D81">
        <f>VLOOKUP(Table1[[#This Row],[Sex]],$H$902:$I$903,2,FALSE)</f>
        <v>0</v>
      </c>
      <c r="E81">
        <f>VLOOKUP(Table1[[#This Row],[Age-Group]],$J$904:$K$907,2,FALSE)</f>
        <v>2</v>
      </c>
      <c r="F81">
        <v>0</v>
      </c>
      <c r="G81">
        <v>0</v>
      </c>
      <c r="H81">
        <f>IF((Table1[[#This Row],[SibSp]]+Table1[[#This Row],[Parch]])= 0,0,1)</f>
        <v>0</v>
      </c>
      <c r="I81" cm="1">
        <f t="array" ref="I81">_xlfn.IFS(Table1[[#This Row],[Embarked]]="C",1,Table1[[#This Row],[Embarked]]="Q",2,Table1[[#This Row],[Embarked]]="S",3)</f>
        <v>3</v>
      </c>
      <c r="J81" t="s">
        <v>134</v>
      </c>
      <c r="K81" t="s">
        <v>17</v>
      </c>
      <c r="L81" s="2" t="str" cm="1">
        <f t="array" ref="L81">_xlfn.IFS(Table1[[#This Row],[Age]] &lt;= 20, "0-20", Table1[[#This Row],[Age]] &lt;=40, "20-40", Table1[[#This Row],[Age]] &lt;=60, "40-60", Table1[[#This Row],[Age]] &lt;=80, "60-80")</f>
        <v>20-40</v>
      </c>
      <c r="M81">
        <v>30</v>
      </c>
      <c r="O81">
        <v>364516</v>
      </c>
      <c r="P81">
        <v>12.475</v>
      </c>
      <c r="Q81" t="s">
        <v>1223</v>
      </c>
      <c r="R81" t="s">
        <v>15</v>
      </c>
    </row>
    <row r="82" spans="1:18" x14ac:dyDescent="0.25">
      <c r="A82">
        <v>81</v>
      </c>
      <c r="B82">
        <v>0</v>
      </c>
      <c r="C82">
        <v>3</v>
      </c>
      <c r="D82">
        <f>VLOOKUP(Table1[[#This Row],[Sex]],$H$902:$I$903,2,FALSE)</f>
        <v>1</v>
      </c>
      <c r="E82">
        <f>VLOOKUP(Table1[[#This Row],[Age-Group]],$J$904:$K$907,2,FALSE)</f>
        <v>2</v>
      </c>
      <c r="F82">
        <v>0</v>
      </c>
      <c r="G82">
        <v>0</v>
      </c>
      <c r="H82">
        <f>IF((Table1[[#This Row],[SibSp]]+Table1[[#This Row],[Parch]])= 0,0,1)</f>
        <v>0</v>
      </c>
      <c r="I82" cm="1">
        <f t="array" ref="I82">_xlfn.IFS(Table1[[#This Row],[Embarked]]="C",1,Table1[[#This Row],[Embarked]]="Q",2,Table1[[#This Row],[Embarked]]="S",3)</f>
        <v>3</v>
      </c>
      <c r="J82" t="s">
        <v>135</v>
      </c>
      <c r="K82" t="s">
        <v>13</v>
      </c>
      <c r="L82" s="2" t="str" cm="1">
        <f t="array" ref="L82">_xlfn.IFS(Table1[[#This Row],[Age]] &lt;= 20, "0-20", Table1[[#This Row],[Age]] &lt;=40, "20-40", Table1[[#This Row],[Age]] &lt;=60, "40-60", Table1[[#This Row],[Age]] &lt;=80, "60-80")</f>
        <v>20-40</v>
      </c>
      <c r="M82">
        <v>22</v>
      </c>
      <c r="O82">
        <v>345767</v>
      </c>
      <c r="P82">
        <v>9</v>
      </c>
      <c r="Q82" t="s">
        <v>1223</v>
      </c>
      <c r="R82" t="s">
        <v>15</v>
      </c>
    </row>
    <row r="83" spans="1:18" x14ac:dyDescent="0.25">
      <c r="A83">
        <v>82</v>
      </c>
      <c r="B83">
        <v>1</v>
      </c>
      <c r="C83">
        <v>3</v>
      </c>
      <c r="D83">
        <f>VLOOKUP(Table1[[#This Row],[Sex]],$H$902:$I$903,2,FALSE)</f>
        <v>1</v>
      </c>
      <c r="E83">
        <f>VLOOKUP(Table1[[#This Row],[Age-Group]],$J$904:$K$907,2,FALSE)</f>
        <v>2</v>
      </c>
      <c r="F83">
        <v>0</v>
      </c>
      <c r="G83">
        <v>0</v>
      </c>
      <c r="H83">
        <f>IF((Table1[[#This Row],[SibSp]]+Table1[[#This Row],[Parch]])= 0,0,1)</f>
        <v>0</v>
      </c>
      <c r="I83" cm="1">
        <f t="array" ref="I83">_xlfn.IFS(Table1[[#This Row],[Embarked]]="C",1,Table1[[#This Row],[Embarked]]="Q",2,Table1[[#This Row],[Embarked]]="S",3)</f>
        <v>3</v>
      </c>
      <c r="J83" t="s">
        <v>136</v>
      </c>
      <c r="K83" t="s">
        <v>13</v>
      </c>
      <c r="L83" s="2" t="str" cm="1">
        <f t="array" ref="L83">_xlfn.IFS(Table1[[#This Row],[Age]] &lt;= 20, "0-20", Table1[[#This Row],[Age]] &lt;=40, "20-40", Table1[[#This Row],[Age]] &lt;=60, "40-60", Table1[[#This Row],[Age]] &lt;=80, "60-80")</f>
        <v>20-40</v>
      </c>
      <c r="M83">
        <v>29</v>
      </c>
      <c r="O83">
        <v>345779</v>
      </c>
      <c r="P83">
        <v>9.5</v>
      </c>
      <c r="Q83" t="s">
        <v>1223</v>
      </c>
      <c r="R83" t="s">
        <v>15</v>
      </c>
    </row>
    <row r="84" spans="1:18" x14ac:dyDescent="0.25">
      <c r="A84">
        <v>83</v>
      </c>
      <c r="B84">
        <v>1</v>
      </c>
      <c r="C84">
        <v>3</v>
      </c>
      <c r="D84">
        <f>VLOOKUP(Table1[[#This Row],[Sex]],$H$902:$I$903,2,FALSE)</f>
        <v>0</v>
      </c>
      <c r="E84">
        <f>VLOOKUP(Table1[[#This Row],[Age-Group]],$J$904:$K$907,2,FALSE)</f>
        <v>2</v>
      </c>
      <c r="F84">
        <v>0</v>
      </c>
      <c r="G84">
        <v>0</v>
      </c>
      <c r="H84">
        <f>IF((Table1[[#This Row],[SibSp]]+Table1[[#This Row],[Parch]])= 0,0,1)</f>
        <v>0</v>
      </c>
      <c r="I84" cm="1">
        <f t="array" ref="I84">_xlfn.IFS(Table1[[#This Row],[Embarked]]="C",1,Table1[[#This Row],[Embarked]]="Q",2,Table1[[#This Row],[Embarked]]="S",3)</f>
        <v>2</v>
      </c>
      <c r="J84" t="s">
        <v>137</v>
      </c>
      <c r="K84" t="s">
        <v>17</v>
      </c>
      <c r="L84" s="2" t="str" cm="1">
        <f t="array" ref="L84">_xlfn.IFS(Table1[[#This Row],[Age]] &lt;= 20, "0-20", Table1[[#This Row],[Age]] &lt;=40, "20-40", Table1[[#This Row],[Age]] &lt;=60, "40-60", Table1[[#This Row],[Age]] &lt;=80, "60-80")</f>
        <v>20-40</v>
      </c>
      <c r="M84">
        <v>29.7</v>
      </c>
      <c r="O84">
        <v>330932</v>
      </c>
      <c r="P84">
        <v>7.7874999999999996</v>
      </c>
      <c r="Q84" t="s">
        <v>1223</v>
      </c>
      <c r="R84" t="s">
        <v>27</v>
      </c>
    </row>
    <row r="85" spans="1:18" x14ac:dyDescent="0.25">
      <c r="A85">
        <v>84</v>
      </c>
      <c r="B85">
        <v>0</v>
      </c>
      <c r="C85">
        <v>1</v>
      </c>
      <c r="D85">
        <f>VLOOKUP(Table1[[#This Row],[Sex]],$H$902:$I$903,2,FALSE)</f>
        <v>1</v>
      </c>
      <c r="E85">
        <f>VLOOKUP(Table1[[#This Row],[Age-Group]],$J$904:$K$907,2,FALSE)</f>
        <v>2</v>
      </c>
      <c r="F85">
        <v>0</v>
      </c>
      <c r="G85">
        <v>0</v>
      </c>
      <c r="H85">
        <f>IF((Table1[[#This Row],[SibSp]]+Table1[[#This Row],[Parch]])= 0,0,1)</f>
        <v>0</v>
      </c>
      <c r="I85" cm="1">
        <f t="array" ref="I85">_xlfn.IFS(Table1[[#This Row],[Embarked]]="C",1,Table1[[#This Row],[Embarked]]="Q",2,Table1[[#This Row],[Embarked]]="S",3)</f>
        <v>3</v>
      </c>
      <c r="J85" t="s">
        <v>138</v>
      </c>
      <c r="K85" t="s">
        <v>13</v>
      </c>
      <c r="L85" s="2" t="str" cm="1">
        <f t="array" ref="L85">_xlfn.IFS(Table1[[#This Row],[Age]] &lt;= 20, "0-20", Table1[[#This Row],[Age]] &lt;=40, "20-40", Table1[[#This Row],[Age]] &lt;=60, "40-60", Table1[[#This Row],[Age]] &lt;=80, "60-80")</f>
        <v>20-40</v>
      </c>
      <c r="M85">
        <v>28</v>
      </c>
      <c r="O85">
        <v>113059</v>
      </c>
      <c r="P85">
        <v>47.1</v>
      </c>
      <c r="Q85" t="s">
        <v>1223</v>
      </c>
      <c r="R85" t="s">
        <v>15</v>
      </c>
    </row>
    <row r="86" spans="1:18" x14ac:dyDescent="0.25">
      <c r="A86">
        <v>85</v>
      </c>
      <c r="B86">
        <v>1</v>
      </c>
      <c r="C86">
        <v>2</v>
      </c>
      <c r="D86">
        <f>VLOOKUP(Table1[[#This Row],[Sex]],$H$902:$I$903,2,FALSE)</f>
        <v>0</v>
      </c>
      <c r="E86">
        <f>VLOOKUP(Table1[[#This Row],[Age-Group]],$J$904:$K$907,2,FALSE)</f>
        <v>1</v>
      </c>
      <c r="F86">
        <v>0</v>
      </c>
      <c r="G86">
        <v>0</v>
      </c>
      <c r="H86">
        <f>IF((Table1[[#This Row],[SibSp]]+Table1[[#This Row],[Parch]])= 0,0,1)</f>
        <v>0</v>
      </c>
      <c r="I86" cm="1">
        <f t="array" ref="I86">_xlfn.IFS(Table1[[#This Row],[Embarked]]="C",1,Table1[[#This Row],[Embarked]]="Q",2,Table1[[#This Row],[Embarked]]="S",3)</f>
        <v>3</v>
      </c>
      <c r="J86" t="s">
        <v>139</v>
      </c>
      <c r="K86" t="s">
        <v>17</v>
      </c>
      <c r="L86" s="2" t="str" cm="1">
        <f t="array" ref="L86">_xlfn.IFS(Table1[[#This Row],[Age]] &lt;= 20, "0-20", Table1[[#This Row],[Age]] &lt;=40, "20-40", Table1[[#This Row],[Age]] &lt;=60, "40-60", Table1[[#This Row],[Age]] &lt;=80, "60-80")</f>
        <v>0-20</v>
      </c>
      <c r="M86">
        <v>17</v>
      </c>
      <c r="O86" t="s">
        <v>140</v>
      </c>
      <c r="P86">
        <v>10.5</v>
      </c>
      <c r="Q86" t="s">
        <v>1223</v>
      </c>
      <c r="R86" t="s">
        <v>15</v>
      </c>
    </row>
    <row r="87" spans="1:18" x14ac:dyDescent="0.25">
      <c r="A87">
        <v>86</v>
      </c>
      <c r="B87">
        <v>1</v>
      </c>
      <c r="C87">
        <v>3</v>
      </c>
      <c r="D87">
        <f>VLOOKUP(Table1[[#This Row],[Sex]],$H$902:$I$903,2,FALSE)</f>
        <v>0</v>
      </c>
      <c r="E87">
        <f>VLOOKUP(Table1[[#This Row],[Age-Group]],$J$904:$K$907,2,FALSE)</f>
        <v>2</v>
      </c>
      <c r="F87">
        <v>3</v>
      </c>
      <c r="G87">
        <v>0</v>
      </c>
      <c r="H87">
        <f>IF((Table1[[#This Row],[SibSp]]+Table1[[#This Row],[Parch]])= 0,0,1)</f>
        <v>1</v>
      </c>
      <c r="I87" cm="1">
        <f t="array" ref="I87">_xlfn.IFS(Table1[[#This Row],[Embarked]]="C",1,Table1[[#This Row],[Embarked]]="Q",2,Table1[[#This Row],[Embarked]]="S",3)</f>
        <v>3</v>
      </c>
      <c r="J87" t="s">
        <v>141</v>
      </c>
      <c r="K87" t="s">
        <v>17</v>
      </c>
      <c r="L87" s="2" t="str" cm="1">
        <f t="array" ref="L87">_xlfn.IFS(Table1[[#This Row],[Age]] &lt;= 20, "0-20", Table1[[#This Row],[Age]] &lt;=40, "20-40", Table1[[#This Row],[Age]] &lt;=60, "40-60", Table1[[#This Row],[Age]] &lt;=80, "60-80")</f>
        <v>20-40</v>
      </c>
      <c r="M87">
        <v>33</v>
      </c>
      <c r="O87">
        <v>3101278</v>
      </c>
      <c r="P87">
        <v>15.85</v>
      </c>
      <c r="Q87" t="s">
        <v>1223</v>
      </c>
      <c r="R87" t="s">
        <v>15</v>
      </c>
    </row>
    <row r="88" spans="1:18" x14ac:dyDescent="0.25">
      <c r="A88">
        <v>87</v>
      </c>
      <c r="B88">
        <v>0</v>
      </c>
      <c r="C88">
        <v>3</v>
      </c>
      <c r="D88">
        <f>VLOOKUP(Table1[[#This Row],[Sex]],$H$902:$I$903,2,FALSE)</f>
        <v>1</v>
      </c>
      <c r="E88">
        <f>VLOOKUP(Table1[[#This Row],[Age-Group]],$J$904:$K$907,2,FALSE)</f>
        <v>1</v>
      </c>
      <c r="F88">
        <v>1</v>
      </c>
      <c r="G88">
        <v>3</v>
      </c>
      <c r="H88">
        <f>IF((Table1[[#This Row],[SibSp]]+Table1[[#This Row],[Parch]])= 0,0,1)</f>
        <v>1</v>
      </c>
      <c r="I88" cm="1">
        <f t="array" ref="I88">_xlfn.IFS(Table1[[#This Row],[Embarked]]="C",1,Table1[[#This Row],[Embarked]]="Q",2,Table1[[#This Row],[Embarked]]="S",3)</f>
        <v>3</v>
      </c>
      <c r="J88" t="s">
        <v>142</v>
      </c>
      <c r="K88" t="s">
        <v>13</v>
      </c>
      <c r="L88" s="2" t="str" cm="1">
        <f t="array" ref="L88">_xlfn.IFS(Table1[[#This Row],[Age]] &lt;= 20, "0-20", Table1[[#This Row],[Age]] &lt;=40, "20-40", Table1[[#This Row],[Age]] &lt;=60, "40-60", Table1[[#This Row],[Age]] &lt;=80, "60-80")</f>
        <v>0-20</v>
      </c>
      <c r="M88">
        <v>16</v>
      </c>
      <c r="O88" t="s">
        <v>143</v>
      </c>
      <c r="P88">
        <v>34.375</v>
      </c>
      <c r="Q88" t="s">
        <v>1223</v>
      </c>
      <c r="R88" t="s">
        <v>15</v>
      </c>
    </row>
    <row r="89" spans="1:18" x14ac:dyDescent="0.25">
      <c r="A89">
        <v>88</v>
      </c>
      <c r="B89">
        <v>0</v>
      </c>
      <c r="C89">
        <v>3</v>
      </c>
      <c r="D89">
        <f>VLOOKUP(Table1[[#This Row],[Sex]],$H$902:$I$903,2,FALSE)</f>
        <v>1</v>
      </c>
      <c r="E89">
        <f>VLOOKUP(Table1[[#This Row],[Age-Group]],$J$904:$K$907,2,FALSE)</f>
        <v>2</v>
      </c>
      <c r="F89">
        <v>0</v>
      </c>
      <c r="G89">
        <v>0</v>
      </c>
      <c r="H89">
        <f>IF((Table1[[#This Row],[SibSp]]+Table1[[#This Row],[Parch]])= 0,0,1)</f>
        <v>0</v>
      </c>
      <c r="I89" cm="1">
        <f t="array" ref="I89">_xlfn.IFS(Table1[[#This Row],[Embarked]]="C",1,Table1[[#This Row],[Embarked]]="Q",2,Table1[[#This Row],[Embarked]]="S",3)</f>
        <v>3</v>
      </c>
      <c r="J89" t="s">
        <v>144</v>
      </c>
      <c r="K89" t="s">
        <v>13</v>
      </c>
      <c r="L89" s="2" t="str" cm="1">
        <f t="array" ref="L89">_xlfn.IFS(Table1[[#This Row],[Age]] &lt;= 20, "0-20", Table1[[#This Row],[Age]] &lt;=40, "20-40", Table1[[#This Row],[Age]] &lt;=60, "40-60", Table1[[#This Row],[Age]] &lt;=80, "60-80")</f>
        <v>20-40</v>
      </c>
      <c r="M89">
        <v>29.7</v>
      </c>
      <c r="O89" t="s">
        <v>145</v>
      </c>
      <c r="P89">
        <v>8.0500000000000007</v>
      </c>
      <c r="Q89" t="s">
        <v>1223</v>
      </c>
      <c r="R89" t="s">
        <v>15</v>
      </c>
    </row>
    <row r="90" spans="1:18" x14ac:dyDescent="0.25">
      <c r="A90">
        <v>89</v>
      </c>
      <c r="B90">
        <v>1</v>
      </c>
      <c r="C90">
        <v>1</v>
      </c>
      <c r="D90">
        <f>VLOOKUP(Table1[[#This Row],[Sex]],$H$902:$I$903,2,FALSE)</f>
        <v>0</v>
      </c>
      <c r="E90">
        <f>VLOOKUP(Table1[[#This Row],[Age-Group]],$J$904:$K$907,2,FALSE)</f>
        <v>2</v>
      </c>
      <c r="F90">
        <v>3</v>
      </c>
      <c r="G90">
        <v>2</v>
      </c>
      <c r="H90">
        <f>IF((Table1[[#This Row],[SibSp]]+Table1[[#This Row],[Parch]])= 0,0,1)</f>
        <v>1</v>
      </c>
      <c r="I90" cm="1">
        <f t="array" ref="I90">_xlfn.IFS(Table1[[#This Row],[Embarked]]="C",1,Table1[[#This Row],[Embarked]]="Q",2,Table1[[#This Row],[Embarked]]="S",3)</f>
        <v>3</v>
      </c>
      <c r="J90" t="s">
        <v>146</v>
      </c>
      <c r="K90" t="s">
        <v>17</v>
      </c>
      <c r="L90" s="2" t="str" cm="1">
        <f t="array" ref="L90">_xlfn.IFS(Table1[[#This Row],[Age]] &lt;= 20, "0-20", Table1[[#This Row],[Age]] &lt;=40, "20-40", Table1[[#This Row],[Age]] &lt;=60, "40-60", Table1[[#This Row],[Age]] &lt;=80, "60-80")</f>
        <v>20-40</v>
      </c>
      <c r="M90">
        <v>23</v>
      </c>
      <c r="O90">
        <v>19950</v>
      </c>
      <c r="P90">
        <v>263</v>
      </c>
      <c r="Q90" t="s">
        <v>57</v>
      </c>
      <c r="R90" t="s">
        <v>15</v>
      </c>
    </row>
    <row r="91" spans="1:18" x14ac:dyDescent="0.25">
      <c r="A91">
        <v>90</v>
      </c>
      <c r="B91">
        <v>0</v>
      </c>
      <c r="C91">
        <v>3</v>
      </c>
      <c r="D91">
        <f>VLOOKUP(Table1[[#This Row],[Sex]],$H$902:$I$903,2,FALSE)</f>
        <v>1</v>
      </c>
      <c r="E91">
        <f>VLOOKUP(Table1[[#This Row],[Age-Group]],$J$904:$K$907,2,FALSE)</f>
        <v>2</v>
      </c>
      <c r="F91">
        <v>0</v>
      </c>
      <c r="G91">
        <v>0</v>
      </c>
      <c r="H91">
        <f>IF((Table1[[#This Row],[SibSp]]+Table1[[#This Row],[Parch]])= 0,0,1)</f>
        <v>0</v>
      </c>
      <c r="I91" cm="1">
        <f t="array" ref="I91">_xlfn.IFS(Table1[[#This Row],[Embarked]]="C",1,Table1[[#This Row],[Embarked]]="Q",2,Table1[[#This Row],[Embarked]]="S",3)</f>
        <v>3</v>
      </c>
      <c r="J91" t="s">
        <v>147</v>
      </c>
      <c r="K91" t="s">
        <v>13</v>
      </c>
      <c r="L91" s="2" t="str" cm="1">
        <f t="array" ref="L91">_xlfn.IFS(Table1[[#This Row],[Age]] &lt;= 20, "0-20", Table1[[#This Row],[Age]] &lt;=40, "20-40", Table1[[#This Row],[Age]] &lt;=60, "40-60", Table1[[#This Row],[Age]] &lt;=80, "60-80")</f>
        <v>20-40</v>
      </c>
      <c r="M91">
        <v>24</v>
      </c>
      <c r="O91">
        <v>343275</v>
      </c>
      <c r="P91">
        <v>8.0500000000000007</v>
      </c>
      <c r="Q91" t="s">
        <v>1223</v>
      </c>
      <c r="R91" t="s">
        <v>15</v>
      </c>
    </row>
    <row r="92" spans="1:18" x14ac:dyDescent="0.25">
      <c r="A92">
        <v>91</v>
      </c>
      <c r="B92">
        <v>0</v>
      </c>
      <c r="C92">
        <v>3</v>
      </c>
      <c r="D92">
        <f>VLOOKUP(Table1[[#This Row],[Sex]],$H$902:$I$903,2,FALSE)</f>
        <v>1</v>
      </c>
      <c r="E92">
        <f>VLOOKUP(Table1[[#This Row],[Age-Group]],$J$904:$K$907,2,FALSE)</f>
        <v>2</v>
      </c>
      <c r="F92">
        <v>0</v>
      </c>
      <c r="G92">
        <v>0</v>
      </c>
      <c r="H92">
        <f>IF((Table1[[#This Row],[SibSp]]+Table1[[#This Row],[Parch]])= 0,0,1)</f>
        <v>0</v>
      </c>
      <c r="I92" cm="1">
        <f t="array" ref="I92">_xlfn.IFS(Table1[[#This Row],[Embarked]]="C",1,Table1[[#This Row],[Embarked]]="Q",2,Table1[[#This Row],[Embarked]]="S",3)</f>
        <v>3</v>
      </c>
      <c r="J92" t="s">
        <v>148</v>
      </c>
      <c r="K92" t="s">
        <v>13</v>
      </c>
      <c r="L92" s="2" t="str" cm="1">
        <f t="array" ref="L92">_xlfn.IFS(Table1[[#This Row],[Age]] &lt;= 20, "0-20", Table1[[#This Row],[Age]] &lt;=40, "20-40", Table1[[#This Row],[Age]] &lt;=60, "40-60", Table1[[#This Row],[Age]] &lt;=80, "60-80")</f>
        <v>20-40</v>
      </c>
      <c r="M92">
        <v>29</v>
      </c>
      <c r="O92">
        <v>343276</v>
      </c>
      <c r="P92">
        <v>8.0500000000000007</v>
      </c>
      <c r="Q92" t="s">
        <v>1223</v>
      </c>
      <c r="R92" t="s">
        <v>15</v>
      </c>
    </row>
    <row r="93" spans="1:18" x14ac:dyDescent="0.25">
      <c r="A93">
        <v>92</v>
      </c>
      <c r="B93">
        <v>0</v>
      </c>
      <c r="C93">
        <v>3</v>
      </c>
      <c r="D93">
        <f>VLOOKUP(Table1[[#This Row],[Sex]],$H$902:$I$903,2,FALSE)</f>
        <v>1</v>
      </c>
      <c r="E93">
        <f>VLOOKUP(Table1[[#This Row],[Age-Group]],$J$904:$K$907,2,FALSE)</f>
        <v>1</v>
      </c>
      <c r="F93">
        <v>0</v>
      </c>
      <c r="G93">
        <v>0</v>
      </c>
      <c r="H93">
        <f>IF((Table1[[#This Row],[SibSp]]+Table1[[#This Row],[Parch]])= 0,0,1)</f>
        <v>0</v>
      </c>
      <c r="I93" cm="1">
        <f t="array" ref="I93">_xlfn.IFS(Table1[[#This Row],[Embarked]]="C",1,Table1[[#This Row],[Embarked]]="Q",2,Table1[[#This Row],[Embarked]]="S",3)</f>
        <v>3</v>
      </c>
      <c r="J93" t="s">
        <v>149</v>
      </c>
      <c r="K93" t="s">
        <v>13</v>
      </c>
      <c r="L93" s="2" t="str" cm="1">
        <f t="array" ref="L93">_xlfn.IFS(Table1[[#This Row],[Age]] &lt;= 20, "0-20", Table1[[#This Row],[Age]] &lt;=40, "20-40", Table1[[#This Row],[Age]] &lt;=60, "40-60", Table1[[#This Row],[Age]] &lt;=80, "60-80")</f>
        <v>0-20</v>
      </c>
      <c r="M93">
        <v>20</v>
      </c>
      <c r="O93">
        <v>347466</v>
      </c>
      <c r="P93">
        <v>7.8541999999999996</v>
      </c>
      <c r="Q93" t="s">
        <v>1223</v>
      </c>
      <c r="R93" t="s">
        <v>15</v>
      </c>
    </row>
    <row r="94" spans="1:18" x14ac:dyDescent="0.25">
      <c r="A94">
        <v>93</v>
      </c>
      <c r="B94">
        <v>0</v>
      </c>
      <c r="C94">
        <v>1</v>
      </c>
      <c r="D94">
        <f>VLOOKUP(Table1[[#This Row],[Sex]],$H$902:$I$903,2,FALSE)</f>
        <v>1</v>
      </c>
      <c r="E94">
        <f>VLOOKUP(Table1[[#This Row],[Age-Group]],$J$904:$K$907,2,FALSE)</f>
        <v>3</v>
      </c>
      <c r="F94">
        <v>1</v>
      </c>
      <c r="G94">
        <v>0</v>
      </c>
      <c r="H94">
        <f>IF((Table1[[#This Row],[SibSp]]+Table1[[#This Row],[Parch]])= 0,0,1)</f>
        <v>1</v>
      </c>
      <c r="I94" cm="1">
        <f t="array" ref="I94">_xlfn.IFS(Table1[[#This Row],[Embarked]]="C",1,Table1[[#This Row],[Embarked]]="Q",2,Table1[[#This Row],[Embarked]]="S",3)</f>
        <v>3</v>
      </c>
      <c r="J94" t="s">
        <v>150</v>
      </c>
      <c r="K94" t="s">
        <v>13</v>
      </c>
      <c r="L94" s="2" t="str" cm="1">
        <f t="array" ref="L94">_xlfn.IFS(Table1[[#This Row],[Age]] &lt;= 20, "0-20", Table1[[#This Row],[Age]] &lt;=40, "20-40", Table1[[#This Row],[Age]] &lt;=60, "40-60", Table1[[#This Row],[Age]] &lt;=80, "60-80")</f>
        <v>40-60</v>
      </c>
      <c r="M94">
        <v>46</v>
      </c>
      <c r="O94" t="s">
        <v>151</v>
      </c>
      <c r="P94">
        <v>61.174999999999997</v>
      </c>
      <c r="Q94" t="s">
        <v>152</v>
      </c>
      <c r="R94" t="s">
        <v>15</v>
      </c>
    </row>
    <row r="95" spans="1:18" x14ac:dyDescent="0.25">
      <c r="A95">
        <v>94</v>
      </c>
      <c r="B95">
        <v>0</v>
      </c>
      <c r="C95">
        <v>3</v>
      </c>
      <c r="D95">
        <f>VLOOKUP(Table1[[#This Row],[Sex]],$H$902:$I$903,2,FALSE)</f>
        <v>1</v>
      </c>
      <c r="E95">
        <f>VLOOKUP(Table1[[#This Row],[Age-Group]],$J$904:$K$907,2,FALSE)</f>
        <v>2</v>
      </c>
      <c r="F95">
        <v>1</v>
      </c>
      <c r="G95">
        <v>2</v>
      </c>
      <c r="H95">
        <f>IF((Table1[[#This Row],[SibSp]]+Table1[[#This Row],[Parch]])= 0,0,1)</f>
        <v>1</v>
      </c>
      <c r="I95" cm="1">
        <f t="array" ref="I95">_xlfn.IFS(Table1[[#This Row],[Embarked]]="C",1,Table1[[#This Row],[Embarked]]="Q",2,Table1[[#This Row],[Embarked]]="S",3)</f>
        <v>3</v>
      </c>
      <c r="J95" t="s">
        <v>153</v>
      </c>
      <c r="K95" t="s">
        <v>13</v>
      </c>
      <c r="L95" s="2" t="str" cm="1">
        <f t="array" ref="L95">_xlfn.IFS(Table1[[#This Row],[Age]] &lt;= 20, "0-20", Table1[[#This Row],[Age]] &lt;=40, "20-40", Table1[[#This Row],[Age]] &lt;=60, "40-60", Table1[[#This Row],[Age]] &lt;=80, "60-80")</f>
        <v>20-40</v>
      </c>
      <c r="M95">
        <v>26</v>
      </c>
      <c r="O95" t="s">
        <v>154</v>
      </c>
      <c r="P95">
        <v>20.574999999999999</v>
      </c>
      <c r="Q95" t="s">
        <v>1223</v>
      </c>
      <c r="R95" t="s">
        <v>15</v>
      </c>
    </row>
    <row r="96" spans="1:18" x14ac:dyDescent="0.25">
      <c r="A96">
        <v>95</v>
      </c>
      <c r="B96">
        <v>0</v>
      </c>
      <c r="C96">
        <v>3</v>
      </c>
      <c r="D96">
        <f>VLOOKUP(Table1[[#This Row],[Sex]],$H$902:$I$903,2,FALSE)</f>
        <v>1</v>
      </c>
      <c r="E96">
        <f>VLOOKUP(Table1[[#This Row],[Age-Group]],$J$904:$K$907,2,FALSE)</f>
        <v>3</v>
      </c>
      <c r="F96">
        <v>0</v>
      </c>
      <c r="G96">
        <v>0</v>
      </c>
      <c r="H96">
        <f>IF((Table1[[#This Row],[SibSp]]+Table1[[#This Row],[Parch]])= 0,0,1)</f>
        <v>0</v>
      </c>
      <c r="I96" cm="1">
        <f t="array" ref="I96">_xlfn.IFS(Table1[[#This Row],[Embarked]]="C",1,Table1[[#This Row],[Embarked]]="Q",2,Table1[[#This Row],[Embarked]]="S",3)</f>
        <v>3</v>
      </c>
      <c r="J96" t="s">
        <v>155</v>
      </c>
      <c r="K96" t="s">
        <v>13</v>
      </c>
      <c r="L96" s="2" t="str" cm="1">
        <f t="array" ref="L96">_xlfn.IFS(Table1[[#This Row],[Age]] &lt;= 20, "0-20", Table1[[#This Row],[Age]] &lt;=40, "20-40", Table1[[#This Row],[Age]] &lt;=60, "40-60", Table1[[#This Row],[Age]] &lt;=80, "60-80")</f>
        <v>40-60</v>
      </c>
      <c r="M96">
        <v>59</v>
      </c>
      <c r="O96">
        <v>364500</v>
      </c>
      <c r="P96">
        <v>7.25</v>
      </c>
      <c r="Q96" t="s">
        <v>1223</v>
      </c>
      <c r="R96" t="s">
        <v>15</v>
      </c>
    </row>
    <row r="97" spans="1:18" x14ac:dyDescent="0.25">
      <c r="A97">
        <v>96</v>
      </c>
      <c r="B97">
        <v>0</v>
      </c>
      <c r="C97">
        <v>3</v>
      </c>
      <c r="D97">
        <f>VLOOKUP(Table1[[#This Row],[Sex]],$H$902:$I$903,2,FALSE)</f>
        <v>1</v>
      </c>
      <c r="E97">
        <f>VLOOKUP(Table1[[#This Row],[Age-Group]],$J$904:$K$907,2,FALSE)</f>
        <v>2</v>
      </c>
      <c r="F97">
        <v>0</v>
      </c>
      <c r="G97">
        <v>0</v>
      </c>
      <c r="H97">
        <f>IF((Table1[[#This Row],[SibSp]]+Table1[[#This Row],[Parch]])= 0,0,1)</f>
        <v>0</v>
      </c>
      <c r="I97" cm="1">
        <f t="array" ref="I97">_xlfn.IFS(Table1[[#This Row],[Embarked]]="C",1,Table1[[#This Row],[Embarked]]="Q",2,Table1[[#This Row],[Embarked]]="S",3)</f>
        <v>3</v>
      </c>
      <c r="J97" t="s">
        <v>156</v>
      </c>
      <c r="K97" t="s">
        <v>13</v>
      </c>
      <c r="L97" s="2" t="str" cm="1">
        <f t="array" ref="L97">_xlfn.IFS(Table1[[#This Row],[Age]] &lt;= 20, "0-20", Table1[[#This Row],[Age]] &lt;=40, "20-40", Table1[[#This Row],[Age]] &lt;=60, "40-60", Table1[[#This Row],[Age]] &lt;=80, "60-80")</f>
        <v>20-40</v>
      </c>
      <c r="M97">
        <v>29.7</v>
      </c>
      <c r="O97">
        <v>374910</v>
      </c>
      <c r="P97">
        <v>8.0500000000000007</v>
      </c>
      <c r="Q97" t="s">
        <v>1223</v>
      </c>
      <c r="R97" t="s">
        <v>15</v>
      </c>
    </row>
    <row r="98" spans="1:18" x14ac:dyDescent="0.25">
      <c r="A98">
        <v>97</v>
      </c>
      <c r="B98">
        <v>0</v>
      </c>
      <c r="C98">
        <v>1</v>
      </c>
      <c r="D98">
        <f>VLOOKUP(Table1[[#This Row],[Sex]],$H$902:$I$903,2,FALSE)</f>
        <v>1</v>
      </c>
      <c r="E98">
        <f>VLOOKUP(Table1[[#This Row],[Age-Group]],$J$904:$K$907,2,FALSE)</f>
        <v>4</v>
      </c>
      <c r="F98">
        <v>0</v>
      </c>
      <c r="G98">
        <v>0</v>
      </c>
      <c r="H98">
        <f>IF((Table1[[#This Row],[SibSp]]+Table1[[#This Row],[Parch]])= 0,0,1)</f>
        <v>0</v>
      </c>
      <c r="I98" cm="1">
        <f t="array" ref="I98">_xlfn.IFS(Table1[[#This Row],[Embarked]]="C",1,Table1[[#This Row],[Embarked]]="Q",2,Table1[[#This Row],[Embarked]]="S",3)</f>
        <v>1</v>
      </c>
      <c r="J98" t="s">
        <v>157</v>
      </c>
      <c r="K98" t="s">
        <v>13</v>
      </c>
      <c r="L98" s="2" t="str" cm="1">
        <f t="array" ref="L98">_xlfn.IFS(Table1[[#This Row],[Age]] &lt;= 20, "0-20", Table1[[#This Row],[Age]] &lt;=40, "20-40", Table1[[#This Row],[Age]] &lt;=60, "40-60", Table1[[#This Row],[Age]] &lt;=80, "60-80")</f>
        <v>60-80</v>
      </c>
      <c r="M98">
        <v>71</v>
      </c>
      <c r="O98" t="s">
        <v>158</v>
      </c>
      <c r="P98">
        <v>34.654200000000003</v>
      </c>
      <c r="Q98" t="s">
        <v>159</v>
      </c>
      <c r="R98" t="s">
        <v>20</v>
      </c>
    </row>
    <row r="99" spans="1:18" x14ac:dyDescent="0.25">
      <c r="A99">
        <v>98</v>
      </c>
      <c r="B99">
        <v>1</v>
      </c>
      <c r="C99">
        <v>1</v>
      </c>
      <c r="D99">
        <f>VLOOKUP(Table1[[#This Row],[Sex]],$H$902:$I$903,2,FALSE)</f>
        <v>1</v>
      </c>
      <c r="E99">
        <f>VLOOKUP(Table1[[#This Row],[Age-Group]],$J$904:$K$907,2,FALSE)</f>
        <v>2</v>
      </c>
      <c r="F99">
        <v>0</v>
      </c>
      <c r="G99">
        <v>1</v>
      </c>
      <c r="H99">
        <f>IF((Table1[[#This Row],[SibSp]]+Table1[[#This Row],[Parch]])= 0,0,1)</f>
        <v>1</v>
      </c>
      <c r="I99" cm="1">
        <f t="array" ref="I99">_xlfn.IFS(Table1[[#This Row],[Embarked]]="C",1,Table1[[#This Row],[Embarked]]="Q",2,Table1[[#This Row],[Embarked]]="S",3)</f>
        <v>1</v>
      </c>
      <c r="J99" t="s">
        <v>160</v>
      </c>
      <c r="K99" t="s">
        <v>13</v>
      </c>
      <c r="L99" s="2" t="str" cm="1">
        <f t="array" ref="L99">_xlfn.IFS(Table1[[#This Row],[Age]] &lt;= 20, "0-20", Table1[[#This Row],[Age]] &lt;=40, "20-40", Table1[[#This Row],[Age]] &lt;=60, "40-60", Table1[[#This Row],[Age]] &lt;=80, "60-80")</f>
        <v>20-40</v>
      </c>
      <c r="M99">
        <v>23</v>
      </c>
      <c r="O99" t="s">
        <v>161</v>
      </c>
      <c r="P99">
        <v>63.3583</v>
      </c>
      <c r="Q99" t="s">
        <v>162</v>
      </c>
      <c r="R99" t="s">
        <v>20</v>
      </c>
    </row>
    <row r="100" spans="1:18" x14ac:dyDescent="0.25">
      <c r="A100">
        <v>99</v>
      </c>
      <c r="B100">
        <v>1</v>
      </c>
      <c r="C100">
        <v>2</v>
      </c>
      <c r="D100">
        <f>VLOOKUP(Table1[[#This Row],[Sex]],$H$902:$I$903,2,FALSE)</f>
        <v>0</v>
      </c>
      <c r="E100">
        <f>VLOOKUP(Table1[[#This Row],[Age-Group]],$J$904:$K$907,2,FALSE)</f>
        <v>2</v>
      </c>
      <c r="F100">
        <v>0</v>
      </c>
      <c r="G100">
        <v>1</v>
      </c>
      <c r="H100">
        <f>IF((Table1[[#This Row],[SibSp]]+Table1[[#This Row],[Parch]])= 0,0,1)</f>
        <v>1</v>
      </c>
      <c r="I100" cm="1">
        <f t="array" ref="I100">_xlfn.IFS(Table1[[#This Row],[Embarked]]="C",1,Table1[[#This Row],[Embarked]]="Q",2,Table1[[#This Row],[Embarked]]="S",3)</f>
        <v>3</v>
      </c>
      <c r="J100" t="s">
        <v>163</v>
      </c>
      <c r="K100" t="s">
        <v>17</v>
      </c>
      <c r="L100" s="2" t="str" cm="1">
        <f t="array" ref="L100">_xlfn.IFS(Table1[[#This Row],[Age]] &lt;= 20, "0-20", Table1[[#This Row],[Age]] &lt;=40, "20-40", Table1[[#This Row],[Age]] &lt;=60, "40-60", Table1[[#This Row],[Age]] &lt;=80, "60-80")</f>
        <v>20-40</v>
      </c>
      <c r="M100">
        <v>34</v>
      </c>
      <c r="O100">
        <v>231919</v>
      </c>
      <c r="P100">
        <v>23</v>
      </c>
      <c r="Q100" t="s">
        <v>1223</v>
      </c>
      <c r="R100" t="s">
        <v>15</v>
      </c>
    </row>
    <row r="101" spans="1:18" x14ac:dyDescent="0.25">
      <c r="A101">
        <v>100</v>
      </c>
      <c r="B101">
        <v>0</v>
      </c>
      <c r="C101">
        <v>2</v>
      </c>
      <c r="D101">
        <f>VLOOKUP(Table1[[#This Row],[Sex]],$H$902:$I$903,2,FALSE)</f>
        <v>1</v>
      </c>
      <c r="E101">
        <f>VLOOKUP(Table1[[#This Row],[Age-Group]],$J$904:$K$907,2,FALSE)</f>
        <v>2</v>
      </c>
      <c r="F101">
        <v>1</v>
      </c>
      <c r="G101">
        <v>0</v>
      </c>
      <c r="H101">
        <f>IF((Table1[[#This Row],[SibSp]]+Table1[[#This Row],[Parch]])= 0,0,1)</f>
        <v>1</v>
      </c>
      <c r="I101" cm="1">
        <f t="array" ref="I101">_xlfn.IFS(Table1[[#This Row],[Embarked]]="C",1,Table1[[#This Row],[Embarked]]="Q",2,Table1[[#This Row],[Embarked]]="S",3)</f>
        <v>3</v>
      </c>
      <c r="J101" t="s">
        <v>164</v>
      </c>
      <c r="K101" t="s">
        <v>13</v>
      </c>
      <c r="L101" s="2" t="str" cm="1">
        <f t="array" ref="L101">_xlfn.IFS(Table1[[#This Row],[Age]] &lt;= 20, "0-20", Table1[[#This Row],[Age]] &lt;=40, "20-40", Table1[[#This Row],[Age]] &lt;=60, "40-60", Table1[[#This Row],[Age]] &lt;=80, "60-80")</f>
        <v>20-40</v>
      </c>
      <c r="M101">
        <v>34</v>
      </c>
      <c r="O101">
        <v>244367</v>
      </c>
      <c r="P101">
        <v>26</v>
      </c>
      <c r="Q101" t="s">
        <v>1223</v>
      </c>
      <c r="R101" t="s">
        <v>15</v>
      </c>
    </row>
    <row r="102" spans="1:18" x14ac:dyDescent="0.25">
      <c r="A102">
        <v>101</v>
      </c>
      <c r="B102">
        <v>0</v>
      </c>
      <c r="C102">
        <v>3</v>
      </c>
      <c r="D102">
        <f>VLOOKUP(Table1[[#This Row],[Sex]],$H$902:$I$903,2,FALSE)</f>
        <v>0</v>
      </c>
      <c r="E102">
        <f>VLOOKUP(Table1[[#This Row],[Age-Group]],$J$904:$K$907,2,FALSE)</f>
        <v>2</v>
      </c>
      <c r="F102">
        <v>0</v>
      </c>
      <c r="G102">
        <v>0</v>
      </c>
      <c r="H102">
        <f>IF((Table1[[#This Row],[SibSp]]+Table1[[#This Row],[Parch]])= 0,0,1)</f>
        <v>0</v>
      </c>
      <c r="I102" cm="1">
        <f t="array" ref="I102">_xlfn.IFS(Table1[[#This Row],[Embarked]]="C",1,Table1[[#This Row],[Embarked]]="Q",2,Table1[[#This Row],[Embarked]]="S",3)</f>
        <v>3</v>
      </c>
      <c r="J102" t="s">
        <v>165</v>
      </c>
      <c r="K102" t="s">
        <v>17</v>
      </c>
      <c r="L102" s="2" t="str" cm="1">
        <f t="array" ref="L102">_xlfn.IFS(Table1[[#This Row],[Age]] &lt;= 20, "0-20", Table1[[#This Row],[Age]] &lt;=40, "20-40", Table1[[#This Row],[Age]] &lt;=60, "40-60", Table1[[#This Row],[Age]] &lt;=80, "60-80")</f>
        <v>20-40</v>
      </c>
      <c r="M102">
        <v>28</v>
      </c>
      <c r="O102">
        <v>349245</v>
      </c>
      <c r="P102">
        <v>7.8958000000000004</v>
      </c>
      <c r="Q102" t="s">
        <v>1223</v>
      </c>
      <c r="R102" t="s">
        <v>15</v>
      </c>
    </row>
    <row r="103" spans="1:18" x14ac:dyDescent="0.25">
      <c r="A103">
        <v>102</v>
      </c>
      <c r="B103">
        <v>0</v>
      </c>
      <c r="C103">
        <v>3</v>
      </c>
      <c r="D103">
        <f>VLOOKUP(Table1[[#This Row],[Sex]],$H$902:$I$903,2,FALSE)</f>
        <v>1</v>
      </c>
      <c r="E103">
        <f>VLOOKUP(Table1[[#This Row],[Age-Group]],$J$904:$K$907,2,FALSE)</f>
        <v>2</v>
      </c>
      <c r="F103">
        <v>0</v>
      </c>
      <c r="G103">
        <v>0</v>
      </c>
      <c r="H103">
        <f>IF((Table1[[#This Row],[SibSp]]+Table1[[#This Row],[Parch]])= 0,0,1)</f>
        <v>0</v>
      </c>
      <c r="I103" cm="1">
        <f t="array" ref="I103">_xlfn.IFS(Table1[[#This Row],[Embarked]]="C",1,Table1[[#This Row],[Embarked]]="Q",2,Table1[[#This Row],[Embarked]]="S",3)</f>
        <v>3</v>
      </c>
      <c r="J103" t="s">
        <v>166</v>
      </c>
      <c r="K103" t="s">
        <v>13</v>
      </c>
      <c r="L103" s="2" t="str" cm="1">
        <f t="array" ref="L103">_xlfn.IFS(Table1[[#This Row],[Age]] &lt;= 20, "0-20", Table1[[#This Row],[Age]] &lt;=40, "20-40", Table1[[#This Row],[Age]] &lt;=60, "40-60", Table1[[#This Row],[Age]] &lt;=80, "60-80")</f>
        <v>20-40</v>
      </c>
      <c r="M103">
        <v>29.7</v>
      </c>
      <c r="O103">
        <v>349215</v>
      </c>
      <c r="P103">
        <v>7.8958000000000004</v>
      </c>
      <c r="Q103" t="s">
        <v>1223</v>
      </c>
      <c r="R103" t="s">
        <v>15</v>
      </c>
    </row>
    <row r="104" spans="1:18" x14ac:dyDescent="0.25">
      <c r="A104">
        <v>103</v>
      </c>
      <c r="B104">
        <v>0</v>
      </c>
      <c r="C104">
        <v>1</v>
      </c>
      <c r="D104">
        <f>VLOOKUP(Table1[[#This Row],[Sex]],$H$902:$I$903,2,FALSE)</f>
        <v>1</v>
      </c>
      <c r="E104">
        <f>VLOOKUP(Table1[[#This Row],[Age-Group]],$J$904:$K$907,2,FALSE)</f>
        <v>2</v>
      </c>
      <c r="F104">
        <v>0</v>
      </c>
      <c r="G104">
        <v>1</v>
      </c>
      <c r="H104">
        <f>IF((Table1[[#This Row],[SibSp]]+Table1[[#This Row],[Parch]])= 0,0,1)</f>
        <v>1</v>
      </c>
      <c r="I104" cm="1">
        <f t="array" ref="I104">_xlfn.IFS(Table1[[#This Row],[Embarked]]="C",1,Table1[[#This Row],[Embarked]]="Q",2,Table1[[#This Row],[Embarked]]="S",3)</f>
        <v>3</v>
      </c>
      <c r="J104" t="s">
        <v>167</v>
      </c>
      <c r="K104" t="s">
        <v>13</v>
      </c>
      <c r="L104" s="2" t="str" cm="1">
        <f t="array" ref="L104">_xlfn.IFS(Table1[[#This Row],[Age]] &lt;= 20, "0-20", Table1[[#This Row],[Age]] &lt;=40, "20-40", Table1[[#This Row],[Age]] &lt;=60, "40-60", Table1[[#This Row],[Age]] &lt;=80, "60-80")</f>
        <v>20-40</v>
      </c>
      <c r="M104">
        <v>21</v>
      </c>
      <c r="O104">
        <v>35281</v>
      </c>
      <c r="P104">
        <v>77.287499999999994</v>
      </c>
      <c r="Q104" t="s">
        <v>168</v>
      </c>
      <c r="R104" t="s">
        <v>15</v>
      </c>
    </row>
    <row r="105" spans="1:18" x14ac:dyDescent="0.25">
      <c r="A105">
        <v>104</v>
      </c>
      <c r="B105">
        <v>0</v>
      </c>
      <c r="C105">
        <v>3</v>
      </c>
      <c r="D105">
        <f>VLOOKUP(Table1[[#This Row],[Sex]],$H$902:$I$903,2,FALSE)</f>
        <v>1</v>
      </c>
      <c r="E105">
        <f>VLOOKUP(Table1[[#This Row],[Age-Group]],$J$904:$K$907,2,FALSE)</f>
        <v>2</v>
      </c>
      <c r="F105">
        <v>0</v>
      </c>
      <c r="G105">
        <v>0</v>
      </c>
      <c r="H105">
        <f>IF((Table1[[#This Row],[SibSp]]+Table1[[#This Row],[Parch]])= 0,0,1)</f>
        <v>0</v>
      </c>
      <c r="I105" cm="1">
        <f t="array" ref="I105">_xlfn.IFS(Table1[[#This Row],[Embarked]]="C",1,Table1[[#This Row],[Embarked]]="Q",2,Table1[[#This Row],[Embarked]]="S",3)</f>
        <v>3</v>
      </c>
      <c r="J105" t="s">
        <v>169</v>
      </c>
      <c r="K105" t="s">
        <v>13</v>
      </c>
      <c r="L105" s="2" t="str" cm="1">
        <f t="array" ref="L105">_xlfn.IFS(Table1[[#This Row],[Age]] &lt;= 20, "0-20", Table1[[#This Row],[Age]] &lt;=40, "20-40", Table1[[#This Row],[Age]] &lt;=60, "40-60", Table1[[#This Row],[Age]] &lt;=80, "60-80")</f>
        <v>20-40</v>
      </c>
      <c r="M105">
        <v>33</v>
      </c>
      <c r="O105">
        <v>7540</v>
      </c>
      <c r="P105">
        <v>8.6541999999999994</v>
      </c>
      <c r="Q105" t="s">
        <v>1223</v>
      </c>
      <c r="R105" t="s">
        <v>15</v>
      </c>
    </row>
    <row r="106" spans="1:18" x14ac:dyDescent="0.25">
      <c r="A106">
        <v>105</v>
      </c>
      <c r="B106">
        <v>0</v>
      </c>
      <c r="C106">
        <v>3</v>
      </c>
      <c r="D106">
        <f>VLOOKUP(Table1[[#This Row],[Sex]],$H$902:$I$903,2,FALSE)</f>
        <v>1</v>
      </c>
      <c r="E106">
        <f>VLOOKUP(Table1[[#This Row],[Age-Group]],$J$904:$K$907,2,FALSE)</f>
        <v>2</v>
      </c>
      <c r="F106">
        <v>2</v>
      </c>
      <c r="G106">
        <v>0</v>
      </c>
      <c r="H106">
        <f>IF((Table1[[#This Row],[SibSp]]+Table1[[#This Row],[Parch]])= 0,0,1)</f>
        <v>1</v>
      </c>
      <c r="I106" cm="1">
        <f t="array" ref="I106">_xlfn.IFS(Table1[[#This Row],[Embarked]]="C",1,Table1[[#This Row],[Embarked]]="Q",2,Table1[[#This Row],[Embarked]]="S",3)</f>
        <v>3</v>
      </c>
      <c r="J106" t="s">
        <v>170</v>
      </c>
      <c r="K106" t="s">
        <v>13</v>
      </c>
      <c r="L106" s="2" t="str" cm="1">
        <f t="array" ref="L106">_xlfn.IFS(Table1[[#This Row],[Age]] &lt;= 20, "0-20", Table1[[#This Row],[Age]] &lt;=40, "20-40", Table1[[#This Row],[Age]] &lt;=60, "40-60", Table1[[#This Row],[Age]] &lt;=80, "60-80")</f>
        <v>20-40</v>
      </c>
      <c r="M106">
        <v>37</v>
      </c>
      <c r="O106">
        <v>3101276</v>
      </c>
      <c r="P106">
        <v>7.9249999999999998</v>
      </c>
      <c r="Q106" t="s">
        <v>1223</v>
      </c>
      <c r="R106" t="s">
        <v>15</v>
      </c>
    </row>
    <row r="107" spans="1:18" x14ac:dyDescent="0.25">
      <c r="A107">
        <v>106</v>
      </c>
      <c r="B107">
        <v>0</v>
      </c>
      <c r="C107">
        <v>3</v>
      </c>
      <c r="D107">
        <f>VLOOKUP(Table1[[#This Row],[Sex]],$H$902:$I$903,2,FALSE)</f>
        <v>1</v>
      </c>
      <c r="E107">
        <f>VLOOKUP(Table1[[#This Row],[Age-Group]],$J$904:$K$907,2,FALSE)</f>
        <v>2</v>
      </c>
      <c r="F107">
        <v>0</v>
      </c>
      <c r="G107">
        <v>0</v>
      </c>
      <c r="H107">
        <f>IF((Table1[[#This Row],[SibSp]]+Table1[[#This Row],[Parch]])= 0,0,1)</f>
        <v>0</v>
      </c>
      <c r="I107" cm="1">
        <f t="array" ref="I107">_xlfn.IFS(Table1[[#This Row],[Embarked]]="C",1,Table1[[#This Row],[Embarked]]="Q",2,Table1[[#This Row],[Embarked]]="S",3)</f>
        <v>3</v>
      </c>
      <c r="J107" t="s">
        <v>171</v>
      </c>
      <c r="K107" t="s">
        <v>13</v>
      </c>
      <c r="L107" s="2" t="str" cm="1">
        <f t="array" ref="L107">_xlfn.IFS(Table1[[#This Row],[Age]] &lt;= 20, "0-20", Table1[[#This Row],[Age]] &lt;=40, "20-40", Table1[[#This Row],[Age]] &lt;=60, "40-60", Table1[[#This Row],[Age]] &lt;=80, "60-80")</f>
        <v>20-40</v>
      </c>
      <c r="M107">
        <v>28</v>
      </c>
      <c r="O107">
        <v>349207</v>
      </c>
      <c r="P107">
        <v>7.8958000000000004</v>
      </c>
      <c r="Q107" t="s">
        <v>1223</v>
      </c>
      <c r="R107" t="s">
        <v>15</v>
      </c>
    </row>
    <row r="108" spans="1:18" x14ac:dyDescent="0.25">
      <c r="A108">
        <v>107</v>
      </c>
      <c r="B108">
        <v>1</v>
      </c>
      <c r="C108">
        <v>3</v>
      </c>
      <c r="D108">
        <f>VLOOKUP(Table1[[#This Row],[Sex]],$H$902:$I$903,2,FALSE)</f>
        <v>0</v>
      </c>
      <c r="E108">
        <f>VLOOKUP(Table1[[#This Row],[Age-Group]],$J$904:$K$907,2,FALSE)</f>
        <v>2</v>
      </c>
      <c r="F108">
        <v>0</v>
      </c>
      <c r="G108">
        <v>0</v>
      </c>
      <c r="H108">
        <f>IF((Table1[[#This Row],[SibSp]]+Table1[[#This Row],[Parch]])= 0,0,1)</f>
        <v>0</v>
      </c>
      <c r="I108" cm="1">
        <f t="array" ref="I108">_xlfn.IFS(Table1[[#This Row],[Embarked]]="C",1,Table1[[#This Row],[Embarked]]="Q",2,Table1[[#This Row],[Embarked]]="S",3)</f>
        <v>3</v>
      </c>
      <c r="J108" t="s">
        <v>172</v>
      </c>
      <c r="K108" t="s">
        <v>17</v>
      </c>
      <c r="L108" s="2" t="str" cm="1">
        <f t="array" ref="L108">_xlfn.IFS(Table1[[#This Row],[Age]] &lt;= 20, "0-20", Table1[[#This Row],[Age]] &lt;=40, "20-40", Table1[[#This Row],[Age]] &lt;=60, "40-60", Table1[[#This Row],[Age]] &lt;=80, "60-80")</f>
        <v>20-40</v>
      </c>
      <c r="M108">
        <v>21</v>
      </c>
      <c r="O108">
        <v>343120</v>
      </c>
      <c r="P108">
        <v>7.65</v>
      </c>
      <c r="Q108" t="s">
        <v>1223</v>
      </c>
      <c r="R108" t="s">
        <v>15</v>
      </c>
    </row>
    <row r="109" spans="1:18" x14ac:dyDescent="0.25">
      <c r="A109">
        <v>108</v>
      </c>
      <c r="B109">
        <v>1</v>
      </c>
      <c r="C109">
        <v>3</v>
      </c>
      <c r="D109">
        <f>VLOOKUP(Table1[[#This Row],[Sex]],$H$902:$I$903,2,FALSE)</f>
        <v>1</v>
      </c>
      <c r="E109">
        <f>VLOOKUP(Table1[[#This Row],[Age-Group]],$J$904:$K$907,2,FALSE)</f>
        <v>2</v>
      </c>
      <c r="F109">
        <v>0</v>
      </c>
      <c r="G109">
        <v>0</v>
      </c>
      <c r="H109">
        <f>IF((Table1[[#This Row],[SibSp]]+Table1[[#This Row],[Parch]])= 0,0,1)</f>
        <v>0</v>
      </c>
      <c r="I109" cm="1">
        <f t="array" ref="I109">_xlfn.IFS(Table1[[#This Row],[Embarked]]="C",1,Table1[[#This Row],[Embarked]]="Q",2,Table1[[#This Row],[Embarked]]="S",3)</f>
        <v>3</v>
      </c>
      <c r="J109" t="s">
        <v>173</v>
      </c>
      <c r="K109" t="s">
        <v>13</v>
      </c>
      <c r="L109" s="2" t="str" cm="1">
        <f t="array" ref="L109">_xlfn.IFS(Table1[[#This Row],[Age]] &lt;= 20, "0-20", Table1[[#This Row],[Age]] &lt;=40, "20-40", Table1[[#This Row],[Age]] &lt;=60, "40-60", Table1[[#This Row],[Age]] &lt;=80, "60-80")</f>
        <v>20-40</v>
      </c>
      <c r="M109">
        <v>29.7</v>
      </c>
      <c r="O109">
        <v>312991</v>
      </c>
      <c r="P109">
        <v>7.7750000000000004</v>
      </c>
      <c r="Q109" t="s">
        <v>1223</v>
      </c>
      <c r="R109" t="s">
        <v>15</v>
      </c>
    </row>
    <row r="110" spans="1:18" x14ac:dyDescent="0.25">
      <c r="A110">
        <v>109</v>
      </c>
      <c r="B110">
        <v>0</v>
      </c>
      <c r="C110">
        <v>3</v>
      </c>
      <c r="D110">
        <f>VLOOKUP(Table1[[#This Row],[Sex]],$H$902:$I$903,2,FALSE)</f>
        <v>1</v>
      </c>
      <c r="E110">
        <f>VLOOKUP(Table1[[#This Row],[Age-Group]],$J$904:$K$907,2,FALSE)</f>
        <v>2</v>
      </c>
      <c r="F110">
        <v>0</v>
      </c>
      <c r="G110">
        <v>0</v>
      </c>
      <c r="H110">
        <f>IF((Table1[[#This Row],[SibSp]]+Table1[[#This Row],[Parch]])= 0,0,1)</f>
        <v>0</v>
      </c>
      <c r="I110" cm="1">
        <f t="array" ref="I110">_xlfn.IFS(Table1[[#This Row],[Embarked]]="C",1,Table1[[#This Row],[Embarked]]="Q",2,Table1[[#This Row],[Embarked]]="S",3)</f>
        <v>3</v>
      </c>
      <c r="J110" t="s">
        <v>174</v>
      </c>
      <c r="K110" t="s">
        <v>13</v>
      </c>
      <c r="L110" s="2" t="str" cm="1">
        <f t="array" ref="L110">_xlfn.IFS(Table1[[#This Row],[Age]] &lt;= 20, "0-20", Table1[[#This Row],[Age]] &lt;=40, "20-40", Table1[[#This Row],[Age]] &lt;=60, "40-60", Table1[[#This Row],[Age]] &lt;=80, "60-80")</f>
        <v>20-40</v>
      </c>
      <c r="M110">
        <v>38</v>
      </c>
      <c r="O110">
        <v>349249</v>
      </c>
      <c r="P110">
        <v>7.8958000000000004</v>
      </c>
      <c r="Q110" t="s">
        <v>1223</v>
      </c>
      <c r="R110" t="s">
        <v>15</v>
      </c>
    </row>
    <row r="111" spans="1:18" x14ac:dyDescent="0.25">
      <c r="A111">
        <v>110</v>
      </c>
      <c r="B111">
        <v>1</v>
      </c>
      <c r="C111">
        <v>3</v>
      </c>
      <c r="D111">
        <f>VLOOKUP(Table1[[#This Row],[Sex]],$H$902:$I$903,2,FALSE)</f>
        <v>0</v>
      </c>
      <c r="E111">
        <f>VLOOKUP(Table1[[#This Row],[Age-Group]],$J$904:$K$907,2,FALSE)</f>
        <v>2</v>
      </c>
      <c r="F111">
        <v>1</v>
      </c>
      <c r="G111">
        <v>0</v>
      </c>
      <c r="H111">
        <f>IF((Table1[[#This Row],[SibSp]]+Table1[[#This Row],[Parch]])= 0,0,1)</f>
        <v>1</v>
      </c>
      <c r="I111" cm="1">
        <f t="array" ref="I111">_xlfn.IFS(Table1[[#This Row],[Embarked]]="C",1,Table1[[#This Row],[Embarked]]="Q",2,Table1[[#This Row],[Embarked]]="S",3)</f>
        <v>2</v>
      </c>
      <c r="J111" t="s">
        <v>175</v>
      </c>
      <c r="K111" t="s">
        <v>17</v>
      </c>
      <c r="L111" s="2" t="str" cm="1">
        <f t="array" ref="L111">_xlfn.IFS(Table1[[#This Row],[Age]] &lt;= 20, "0-20", Table1[[#This Row],[Age]] &lt;=40, "20-40", Table1[[#This Row],[Age]] &lt;=60, "40-60", Table1[[#This Row],[Age]] &lt;=80, "60-80")</f>
        <v>20-40</v>
      </c>
      <c r="M111">
        <v>29.7</v>
      </c>
      <c r="O111">
        <v>371110</v>
      </c>
      <c r="P111">
        <v>24.15</v>
      </c>
      <c r="Q111" t="s">
        <v>1223</v>
      </c>
      <c r="R111" t="s">
        <v>27</v>
      </c>
    </row>
    <row r="112" spans="1:18" x14ac:dyDescent="0.25">
      <c r="A112">
        <v>111</v>
      </c>
      <c r="B112">
        <v>0</v>
      </c>
      <c r="C112">
        <v>1</v>
      </c>
      <c r="D112">
        <f>VLOOKUP(Table1[[#This Row],[Sex]],$H$902:$I$903,2,FALSE)</f>
        <v>1</v>
      </c>
      <c r="E112">
        <f>VLOOKUP(Table1[[#This Row],[Age-Group]],$J$904:$K$907,2,FALSE)</f>
        <v>3</v>
      </c>
      <c r="F112">
        <v>0</v>
      </c>
      <c r="G112">
        <v>0</v>
      </c>
      <c r="H112">
        <f>IF((Table1[[#This Row],[SibSp]]+Table1[[#This Row],[Parch]])= 0,0,1)</f>
        <v>0</v>
      </c>
      <c r="I112" cm="1">
        <f t="array" ref="I112">_xlfn.IFS(Table1[[#This Row],[Embarked]]="C",1,Table1[[#This Row],[Embarked]]="Q",2,Table1[[#This Row],[Embarked]]="S",3)</f>
        <v>3</v>
      </c>
      <c r="J112" t="s">
        <v>176</v>
      </c>
      <c r="K112" t="s">
        <v>13</v>
      </c>
      <c r="L112" s="2" t="str" cm="1">
        <f t="array" ref="L112">_xlfn.IFS(Table1[[#This Row],[Age]] &lt;= 20, "0-20", Table1[[#This Row],[Age]] &lt;=40, "20-40", Table1[[#This Row],[Age]] &lt;=60, "40-60", Table1[[#This Row],[Age]] &lt;=80, "60-80")</f>
        <v>40-60</v>
      </c>
      <c r="M112">
        <v>47</v>
      </c>
      <c r="O112">
        <v>110465</v>
      </c>
      <c r="P112">
        <v>52</v>
      </c>
      <c r="Q112" t="s">
        <v>177</v>
      </c>
      <c r="R112" t="s">
        <v>15</v>
      </c>
    </row>
    <row r="113" spans="1:18" x14ac:dyDescent="0.25">
      <c r="A113">
        <v>112</v>
      </c>
      <c r="B113">
        <v>0</v>
      </c>
      <c r="C113">
        <v>3</v>
      </c>
      <c r="D113">
        <f>VLOOKUP(Table1[[#This Row],[Sex]],$H$902:$I$903,2,FALSE)</f>
        <v>0</v>
      </c>
      <c r="E113">
        <f>VLOOKUP(Table1[[#This Row],[Age-Group]],$J$904:$K$907,2,FALSE)</f>
        <v>1</v>
      </c>
      <c r="F113">
        <v>1</v>
      </c>
      <c r="G113">
        <v>0</v>
      </c>
      <c r="H113">
        <f>IF((Table1[[#This Row],[SibSp]]+Table1[[#This Row],[Parch]])= 0,0,1)</f>
        <v>1</v>
      </c>
      <c r="I113" cm="1">
        <f t="array" ref="I113">_xlfn.IFS(Table1[[#This Row],[Embarked]]="C",1,Table1[[#This Row],[Embarked]]="Q",2,Table1[[#This Row],[Embarked]]="S",3)</f>
        <v>1</v>
      </c>
      <c r="J113" t="s">
        <v>178</v>
      </c>
      <c r="K113" t="s">
        <v>17</v>
      </c>
      <c r="L113" s="2" t="str" cm="1">
        <f t="array" ref="L113">_xlfn.IFS(Table1[[#This Row],[Age]] &lt;= 20, "0-20", Table1[[#This Row],[Age]] &lt;=40, "20-40", Table1[[#This Row],[Age]] &lt;=60, "40-60", Table1[[#This Row],[Age]] &lt;=80, "60-80")</f>
        <v>0-20</v>
      </c>
      <c r="M113">
        <v>14.5</v>
      </c>
      <c r="O113">
        <v>2665</v>
      </c>
      <c r="P113">
        <v>14.4542</v>
      </c>
      <c r="Q113" t="s">
        <v>1223</v>
      </c>
      <c r="R113" t="s">
        <v>20</v>
      </c>
    </row>
    <row r="114" spans="1:18" x14ac:dyDescent="0.25">
      <c r="A114">
        <v>113</v>
      </c>
      <c r="B114">
        <v>0</v>
      </c>
      <c r="C114">
        <v>3</v>
      </c>
      <c r="D114">
        <f>VLOOKUP(Table1[[#This Row],[Sex]],$H$902:$I$903,2,FALSE)</f>
        <v>1</v>
      </c>
      <c r="E114">
        <f>VLOOKUP(Table1[[#This Row],[Age-Group]],$J$904:$K$907,2,FALSE)</f>
        <v>2</v>
      </c>
      <c r="F114">
        <v>0</v>
      </c>
      <c r="G114">
        <v>0</v>
      </c>
      <c r="H114">
        <f>IF((Table1[[#This Row],[SibSp]]+Table1[[#This Row],[Parch]])= 0,0,1)</f>
        <v>0</v>
      </c>
      <c r="I114" cm="1">
        <f t="array" ref="I114">_xlfn.IFS(Table1[[#This Row],[Embarked]]="C",1,Table1[[#This Row],[Embarked]]="Q",2,Table1[[#This Row],[Embarked]]="S",3)</f>
        <v>3</v>
      </c>
      <c r="J114" t="s">
        <v>179</v>
      </c>
      <c r="K114" t="s">
        <v>13</v>
      </c>
      <c r="L114" s="2" t="str" cm="1">
        <f t="array" ref="L114">_xlfn.IFS(Table1[[#This Row],[Age]] &lt;= 20, "0-20", Table1[[#This Row],[Age]] &lt;=40, "20-40", Table1[[#This Row],[Age]] &lt;=60, "40-60", Table1[[#This Row],[Age]] &lt;=80, "60-80")</f>
        <v>20-40</v>
      </c>
      <c r="M114">
        <v>22</v>
      </c>
      <c r="O114">
        <v>324669</v>
      </c>
      <c r="P114">
        <v>8.0500000000000007</v>
      </c>
      <c r="Q114" t="s">
        <v>1223</v>
      </c>
      <c r="R114" t="s">
        <v>15</v>
      </c>
    </row>
    <row r="115" spans="1:18" x14ac:dyDescent="0.25">
      <c r="A115">
        <v>114</v>
      </c>
      <c r="B115">
        <v>0</v>
      </c>
      <c r="C115">
        <v>3</v>
      </c>
      <c r="D115">
        <f>VLOOKUP(Table1[[#This Row],[Sex]],$H$902:$I$903,2,FALSE)</f>
        <v>0</v>
      </c>
      <c r="E115">
        <f>VLOOKUP(Table1[[#This Row],[Age-Group]],$J$904:$K$907,2,FALSE)</f>
        <v>1</v>
      </c>
      <c r="F115">
        <v>1</v>
      </c>
      <c r="G115">
        <v>0</v>
      </c>
      <c r="H115">
        <f>IF((Table1[[#This Row],[SibSp]]+Table1[[#This Row],[Parch]])= 0,0,1)</f>
        <v>1</v>
      </c>
      <c r="I115" cm="1">
        <f t="array" ref="I115">_xlfn.IFS(Table1[[#This Row],[Embarked]]="C",1,Table1[[#This Row],[Embarked]]="Q",2,Table1[[#This Row],[Embarked]]="S",3)</f>
        <v>3</v>
      </c>
      <c r="J115" t="s">
        <v>180</v>
      </c>
      <c r="K115" t="s">
        <v>17</v>
      </c>
      <c r="L115" s="2" t="str" cm="1">
        <f t="array" ref="L115">_xlfn.IFS(Table1[[#This Row],[Age]] &lt;= 20, "0-20", Table1[[#This Row],[Age]] &lt;=40, "20-40", Table1[[#This Row],[Age]] &lt;=60, "40-60", Table1[[#This Row],[Age]] &lt;=80, "60-80")</f>
        <v>0-20</v>
      </c>
      <c r="M115">
        <v>20</v>
      </c>
      <c r="O115">
        <v>4136</v>
      </c>
      <c r="P115">
        <v>9.8249999999999993</v>
      </c>
      <c r="Q115" t="s">
        <v>1223</v>
      </c>
      <c r="R115" t="s">
        <v>15</v>
      </c>
    </row>
    <row r="116" spans="1:18" x14ac:dyDescent="0.25">
      <c r="A116">
        <v>115</v>
      </c>
      <c r="B116">
        <v>0</v>
      </c>
      <c r="C116">
        <v>3</v>
      </c>
      <c r="D116">
        <f>VLOOKUP(Table1[[#This Row],[Sex]],$H$902:$I$903,2,FALSE)</f>
        <v>0</v>
      </c>
      <c r="E116">
        <f>VLOOKUP(Table1[[#This Row],[Age-Group]],$J$904:$K$907,2,FALSE)</f>
        <v>1</v>
      </c>
      <c r="F116">
        <v>0</v>
      </c>
      <c r="G116">
        <v>0</v>
      </c>
      <c r="H116">
        <f>IF((Table1[[#This Row],[SibSp]]+Table1[[#This Row],[Parch]])= 0,0,1)</f>
        <v>0</v>
      </c>
      <c r="I116" cm="1">
        <f t="array" ref="I116">_xlfn.IFS(Table1[[#This Row],[Embarked]]="C",1,Table1[[#This Row],[Embarked]]="Q",2,Table1[[#This Row],[Embarked]]="S",3)</f>
        <v>1</v>
      </c>
      <c r="J116" t="s">
        <v>181</v>
      </c>
      <c r="K116" t="s">
        <v>17</v>
      </c>
      <c r="L116" s="2" t="str" cm="1">
        <f t="array" ref="L116">_xlfn.IFS(Table1[[#This Row],[Age]] &lt;= 20, "0-20", Table1[[#This Row],[Age]] &lt;=40, "20-40", Table1[[#This Row],[Age]] &lt;=60, "40-60", Table1[[#This Row],[Age]] &lt;=80, "60-80")</f>
        <v>0-20</v>
      </c>
      <c r="M116">
        <v>17</v>
      </c>
      <c r="O116">
        <v>2627</v>
      </c>
      <c r="P116">
        <v>14.458299999999999</v>
      </c>
      <c r="Q116" t="s">
        <v>1223</v>
      </c>
      <c r="R116" t="s">
        <v>20</v>
      </c>
    </row>
    <row r="117" spans="1:18" x14ac:dyDescent="0.25">
      <c r="A117">
        <v>116</v>
      </c>
      <c r="B117">
        <v>0</v>
      </c>
      <c r="C117">
        <v>3</v>
      </c>
      <c r="D117">
        <f>VLOOKUP(Table1[[#This Row],[Sex]],$H$902:$I$903,2,FALSE)</f>
        <v>1</v>
      </c>
      <c r="E117">
        <f>VLOOKUP(Table1[[#This Row],[Age-Group]],$J$904:$K$907,2,FALSE)</f>
        <v>2</v>
      </c>
      <c r="F117">
        <v>0</v>
      </c>
      <c r="G117">
        <v>0</v>
      </c>
      <c r="H117">
        <f>IF((Table1[[#This Row],[SibSp]]+Table1[[#This Row],[Parch]])= 0,0,1)</f>
        <v>0</v>
      </c>
      <c r="I117" cm="1">
        <f t="array" ref="I117">_xlfn.IFS(Table1[[#This Row],[Embarked]]="C",1,Table1[[#This Row],[Embarked]]="Q",2,Table1[[#This Row],[Embarked]]="S",3)</f>
        <v>3</v>
      </c>
      <c r="J117" t="s">
        <v>182</v>
      </c>
      <c r="K117" t="s">
        <v>13</v>
      </c>
      <c r="L117" s="2" t="str" cm="1">
        <f t="array" ref="L117">_xlfn.IFS(Table1[[#This Row],[Age]] &lt;= 20, "0-20", Table1[[#This Row],[Age]] &lt;=40, "20-40", Table1[[#This Row],[Age]] &lt;=60, "40-60", Table1[[#This Row],[Age]] &lt;=80, "60-80")</f>
        <v>20-40</v>
      </c>
      <c r="M117">
        <v>21</v>
      </c>
      <c r="O117" t="s">
        <v>183</v>
      </c>
      <c r="P117">
        <v>7.9249999999999998</v>
      </c>
      <c r="Q117" t="s">
        <v>1223</v>
      </c>
      <c r="R117" t="s">
        <v>15</v>
      </c>
    </row>
    <row r="118" spans="1:18" x14ac:dyDescent="0.25">
      <c r="A118">
        <v>117</v>
      </c>
      <c r="B118">
        <v>0</v>
      </c>
      <c r="C118">
        <v>3</v>
      </c>
      <c r="D118">
        <f>VLOOKUP(Table1[[#This Row],[Sex]],$H$902:$I$903,2,FALSE)</f>
        <v>1</v>
      </c>
      <c r="E118">
        <f>VLOOKUP(Table1[[#This Row],[Age-Group]],$J$904:$K$907,2,FALSE)</f>
        <v>4</v>
      </c>
      <c r="F118">
        <v>0</v>
      </c>
      <c r="G118">
        <v>0</v>
      </c>
      <c r="H118">
        <f>IF((Table1[[#This Row],[SibSp]]+Table1[[#This Row],[Parch]])= 0,0,1)</f>
        <v>0</v>
      </c>
      <c r="I118" cm="1">
        <f t="array" ref="I118">_xlfn.IFS(Table1[[#This Row],[Embarked]]="C",1,Table1[[#This Row],[Embarked]]="Q",2,Table1[[#This Row],[Embarked]]="S",3)</f>
        <v>2</v>
      </c>
      <c r="J118" t="s">
        <v>184</v>
      </c>
      <c r="K118" t="s">
        <v>13</v>
      </c>
      <c r="L118" s="2" t="str" cm="1">
        <f t="array" ref="L118">_xlfn.IFS(Table1[[#This Row],[Age]] &lt;= 20, "0-20", Table1[[#This Row],[Age]] &lt;=40, "20-40", Table1[[#This Row],[Age]] &lt;=60, "40-60", Table1[[#This Row],[Age]] &lt;=80, "60-80")</f>
        <v>60-80</v>
      </c>
      <c r="M118">
        <v>70.5</v>
      </c>
      <c r="O118">
        <v>370369</v>
      </c>
      <c r="P118">
        <v>7.75</v>
      </c>
      <c r="Q118" t="s">
        <v>1223</v>
      </c>
      <c r="R118" t="s">
        <v>27</v>
      </c>
    </row>
    <row r="119" spans="1:18" x14ac:dyDescent="0.25">
      <c r="A119">
        <v>118</v>
      </c>
      <c r="B119">
        <v>0</v>
      </c>
      <c r="C119">
        <v>2</v>
      </c>
      <c r="D119">
        <f>VLOOKUP(Table1[[#This Row],[Sex]],$H$902:$I$903,2,FALSE)</f>
        <v>1</v>
      </c>
      <c r="E119">
        <f>VLOOKUP(Table1[[#This Row],[Age-Group]],$J$904:$K$907,2,FALSE)</f>
        <v>2</v>
      </c>
      <c r="F119">
        <v>1</v>
      </c>
      <c r="G119">
        <v>0</v>
      </c>
      <c r="H119">
        <f>IF((Table1[[#This Row],[SibSp]]+Table1[[#This Row],[Parch]])= 0,0,1)</f>
        <v>1</v>
      </c>
      <c r="I119" cm="1">
        <f t="array" ref="I119">_xlfn.IFS(Table1[[#This Row],[Embarked]]="C",1,Table1[[#This Row],[Embarked]]="Q",2,Table1[[#This Row],[Embarked]]="S",3)</f>
        <v>3</v>
      </c>
      <c r="J119" t="s">
        <v>185</v>
      </c>
      <c r="K119" t="s">
        <v>13</v>
      </c>
      <c r="L119" s="2" t="str" cm="1">
        <f t="array" ref="L119">_xlfn.IFS(Table1[[#This Row],[Age]] &lt;= 20, "0-20", Table1[[#This Row],[Age]] &lt;=40, "20-40", Table1[[#This Row],[Age]] &lt;=60, "40-60", Table1[[#This Row],[Age]] &lt;=80, "60-80")</f>
        <v>20-40</v>
      </c>
      <c r="M119">
        <v>29</v>
      </c>
      <c r="O119">
        <v>11668</v>
      </c>
      <c r="P119">
        <v>21</v>
      </c>
      <c r="Q119" t="s">
        <v>1223</v>
      </c>
      <c r="R119" t="s">
        <v>15</v>
      </c>
    </row>
    <row r="120" spans="1:18" x14ac:dyDescent="0.25">
      <c r="A120">
        <v>119</v>
      </c>
      <c r="B120">
        <v>0</v>
      </c>
      <c r="C120">
        <v>1</v>
      </c>
      <c r="D120">
        <f>VLOOKUP(Table1[[#This Row],[Sex]],$H$902:$I$903,2,FALSE)</f>
        <v>1</v>
      </c>
      <c r="E120">
        <f>VLOOKUP(Table1[[#This Row],[Age-Group]],$J$904:$K$907,2,FALSE)</f>
        <v>2</v>
      </c>
      <c r="F120">
        <v>0</v>
      </c>
      <c r="G120">
        <v>1</v>
      </c>
      <c r="H120">
        <f>IF((Table1[[#This Row],[SibSp]]+Table1[[#This Row],[Parch]])= 0,0,1)</f>
        <v>1</v>
      </c>
      <c r="I120" cm="1">
        <f t="array" ref="I120">_xlfn.IFS(Table1[[#This Row],[Embarked]]="C",1,Table1[[#This Row],[Embarked]]="Q",2,Table1[[#This Row],[Embarked]]="S",3)</f>
        <v>1</v>
      </c>
      <c r="J120" t="s">
        <v>186</v>
      </c>
      <c r="K120" t="s">
        <v>13</v>
      </c>
      <c r="L120" s="2" t="str" cm="1">
        <f t="array" ref="L120">_xlfn.IFS(Table1[[#This Row],[Age]] &lt;= 20, "0-20", Table1[[#This Row],[Age]] &lt;=40, "20-40", Table1[[#This Row],[Age]] &lt;=60, "40-60", Table1[[#This Row],[Age]] &lt;=80, "60-80")</f>
        <v>20-40</v>
      </c>
      <c r="M120">
        <v>24</v>
      </c>
      <c r="O120" t="s">
        <v>187</v>
      </c>
      <c r="P120">
        <v>247.52080000000001</v>
      </c>
      <c r="Q120" t="s">
        <v>188</v>
      </c>
      <c r="R120" t="s">
        <v>20</v>
      </c>
    </row>
    <row r="121" spans="1:18" x14ac:dyDescent="0.25">
      <c r="A121">
        <v>120</v>
      </c>
      <c r="B121">
        <v>0</v>
      </c>
      <c r="C121">
        <v>3</v>
      </c>
      <c r="D121">
        <f>VLOOKUP(Table1[[#This Row],[Sex]],$H$902:$I$903,2,FALSE)</f>
        <v>0</v>
      </c>
      <c r="E121">
        <f>VLOOKUP(Table1[[#This Row],[Age-Group]],$J$904:$K$907,2,FALSE)</f>
        <v>1</v>
      </c>
      <c r="F121">
        <v>4</v>
      </c>
      <c r="G121">
        <v>2</v>
      </c>
      <c r="H121">
        <f>IF((Table1[[#This Row],[SibSp]]+Table1[[#This Row],[Parch]])= 0,0,1)</f>
        <v>1</v>
      </c>
      <c r="I121" cm="1">
        <f t="array" ref="I121">_xlfn.IFS(Table1[[#This Row],[Embarked]]="C",1,Table1[[#This Row],[Embarked]]="Q",2,Table1[[#This Row],[Embarked]]="S",3)</f>
        <v>3</v>
      </c>
      <c r="J121" t="s">
        <v>189</v>
      </c>
      <c r="K121" t="s">
        <v>17</v>
      </c>
      <c r="L121" s="2" t="str" cm="1">
        <f t="array" ref="L121">_xlfn.IFS(Table1[[#This Row],[Age]] &lt;= 20, "0-20", Table1[[#This Row],[Age]] &lt;=40, "20-40", Table1[[#This Row],[Age]] &lt;=60, "40-60", Table1[[#This Row],[Age]] &lt;=80, "60-80")</f>
        <v>0-20</v>
      </c>
      <c r="M121">
        <v>2</v>
      </c>
      <c r="O121">
        <v>347082</v>
      </c>
      <c r="P121">
        <v>31.274999999999999</v>
      </c>
      <c r="Q121" t="s">
        <v>1223</v>
      </c>
      <c r="R121" t="s">
        <v>15</v>
      </c>
    </row>
    <row r="122" spans="1:18" x14ac:dyDescent="0.25">
      <c r="A122">
        <v>121</v>
      </c>
      <c r="B122">
        <v>0</v>
      </c>
      <c r="C122">
        <v>2</v>
      </c>
      <c r="D122">
        <f>VLOOKUP(Table1[[#This Row],[Sex]],$H$902:$I$903,2,FALSE)</f>
        <v>1</v>
      </c>
      <c r="E122">
        <f>VLOOKUP(Table1[[#This Row],[Age-Group]],$J$904:$K$907,2,FALSE)</f>
        <v>2</v>
      </c>
      <c r="F122">
        <v>2</v>
      </c>
      <c r="G122">
        <v>0</v>
      </c>
      <c r="H122">
        <f>IF((Table1[[#This Row],[SibSp]]+Table1[[#This Row],[Parch]])= 0,0,1)</f>
        <v>1</v>
      </c>
      <c r="I122" cm="1">
        <f t="array" ref="I122">_xlfn.IFS(Table1[[#This Row],[Embarked]]="C",1,Table1[[#This Row],[Embarked]]="Q",2,Table1[[#This Row],[Embarked]]="S",3)</f>
        <v>3</v>
      </c>
      <c r="J122" t="s">
        <v>190</v>
      </c>
      <c r="K122" t="s">
        <v>13</v>
      </c>
      <c r="L122" s="2" t="str" cm="1">
        <f t="array" ref="L122">_xlfn.IFS(Table1[[#This Row],[Age]] &lt;= 20, "0-20", Table1[[#This Row],[Age]] &lt;=40, "20-40", Table1[[#This Row],[Age]] &lt;=60, "40-60", Table1[[#This Row],[Age]] &lt;=80, "60-80")</f>
        <v>20-40</v>
      </c>
      <c r="M122">
        <v>21</v>
      </c>
      <c r="O122" t="s">
        <v>126</v>
      </c>
      <c r="P122">
        <v>73.5</v>
      </c>
      <c r="Q122" t="s">
        <v>1223</v>
      </c>
      <c r="R122" t="s">
        <v>15</v>
      </c>
    </row>
    <row r="123" spans="1:18" x14ac:dyDescent="0.25">
      <c r="A123">
        <v>122</v>
      </c>
      <c r="B123">
        <v>0</v>
      </c>
      <c r="C123">
        <v>3</v>
      </c>
      <c r="D123">
        <f>VLOOKUP(Table1[[#This Row],[Sex]],$H$902:$I$903,2,FALSE)</f>
        <v>1</v>
      </c>
      <c r="E123">
        <f>VLOOKUP(Table1[[#This Row],[Age-Group]],$J$904:$K$907,2,FALSE)</f>
        <v>2</v>
      </c>
      <c r="F123">
        <v>0</v>
      </c>
      <c r="G123">
        <v>0</v>
      </c>
      <c r="H123">
        <f>IF((Table1[[#This Row],[SibSp]]+Table1[[#This Row],[Parch]])= 0,0,1)</f>
        <v>0</v>
      </c>
      <c r="I123" cm="1">
        <f t="array" ref="I123">_xlfn.IFS(Table1[[#This Row],[Embarked]]="C",1,Table1[[#This Row],[Embarked]]="Q",2,Table1[[#This Row],[Embarked]]="S",3)</f>
        <v>3</v>
      </c>
      <c r="J123" t="s">
        <v>191</v>
      </c>
      <c r="K123" t="s">
        <v>13</v>
      </c>
      <c r="L123" s="2" t="str" cm="1">
        <f t="array" ref="L123">_xlfn.IFS(Table1[[#This Row],[Age]] &lt;= 20, "0-20", Table1[[#This Row],[Age]] &lt;=40, "20-40", Table1[[#This Row],[Age]] &lt;=60, "40-60", Table1[[#This Row],[Age]] &lt;=80, "60-80")</f>
        <v>20-40</v>
      </c>
      <c r="M123">
        <v>29.7</v>
      </c>
      <c r="O123" t="s">
        <v>192</v>
      </c>
      <c r="P123">
        <v>8.0500000000000007</v>
      </c>
      <c r="Q123" t="s">
        <v>1223</v>
      </c>
      <c r="R123" t="s">
        <v>15</v>
      </c>
    </row>
    <row r="124" spans="1:18" x14ac:dyDescent="0.25">
      <c r="A124">
        <v>123</v>
      </c>
      <c r="B124">
        <v>0</v>
      </c>
      <c r="C124">
        <v>2</v>
      </c>
      <c r="D124">
        <f>VLOOKUP(Table1[[#This Row],[Sex]],$H$902:$I$903,2,FALSE)</f>
        <v>1</v>
      </c>
      <c r="E124">
        <f>VLOOKUP(Table1[[#This Row],[Age-Group]],$J$904:$K$907,2,FALSE)</f>
        <v>2</v>
      </c>
      <c r="F124">
        <v>1</v>
      </c>
      <c r="G124">
        <v>0</v>
      </c>
      <c r="H124">
        <f>IF((Table1[[#This Row],[SibSp]]+Table1[[#This Row],[Parch]])= 0,0,1)</f>
        <v>1</v>
      </c>
      <c r="I124" cm="1">
        <f t="array" ref="I124">_xlfn.IFS(Table1[[#This Row],[Embarked]]="C",1,Table1[[#This Row],[Embarked]]="Q",2,Table1[[#This Row],[Embarked]]="S",3)</f>
        <v>1</v>
      </c>
      <c r="J124" t="s">
        <v>193</v>
      </c>
      <c r="K124" t="s">
        <v>13</v>
      </c>
      <c r="L124" s="2" t="str" cm="1">
        <f t="array" ref="L124">_xlfn.IFS(Table1[[#This Row],[Age]] &lt;= 20, "0-20", Table1[[#This Row],[Age]] &lt;=40, "20-40", Table1[[#This Row],[Age]] &lt;=60, "40-60", Table1[[#This Row],[Age]] &lt;=80, "60-80")</f>
        <v>20-40</v>
      </c>
      <c r="M124">
        <v>32.5</v>
      </c>
      <c r="O124">
        <v>237736</v>
      </c>
      <c r="P124">
        <v>30.070799999999998</v>
      </c>
      <c r="Q124" t="s">
        <v>1223</v>
      </c>
      <c r="R124" t="s">
        <v>20</v>
      </c>
    </row>
    <row r="125" spans="1:18" x14ac:dyDescent="0.25">
      <c r="A125">
        <v>124</v>
      </c>
      <c r="B125">
        <v>1</v>
      </c>
      <c r="C125">
        <v>2</v>
      </c>
      <c r="D125">
        <f>VLOOKUP(Table1[[#This Row],[Sex]],$H$902:$I$903,2,FALSE)</f>
        <v>0</v>
      </c>
      <c r="E125">
        <f>VLOOKUP(Table1[[#This Row],[Age-Group]],$J$904:$K$907,2,FALSE)</f>
        <v>2</v>
      </c>
      <c r="F125">
        <v>0</v>
      </c>
      <c r="G125">
        <v>0</v>
      </c>
      <c r="H125">
        <f>IF((Table1[[#This Row],[SibSp]]+Table1[[#This Row],[Parch]])= 0,0,1)</f>
        <v>0</v>
      </c>
      <c r="I125" cm="1">
        <f t="array" ref="I125">_xlfn.IFS(Table1[[#This Row],[Embarked]]="C",1,Table1[[#This Row],[Embarked]]="Q",2,Table1[[#This Row],[Embarked]]="S",3)</f>
        <v>3</v>
      </c>
      <c r="J125" t="s">
        <v>194</v>
      </c>
      <c r="K125" t="s">
        <v>17</v>
      </c>
      <c r="L125" s="2" t="str" cm="1">
        <f t="array" ref="L125">_xlfn.IFS(Table1[[#This Row],[Age]] &lt;= 20, "0-20", Table1[[#This Row],[Age]] &lt;=40, "20-40", Table1[[#This Row],[Age]] &lt;=60, "40-60", Table1[[#This Row],[Age]] &lt;=80, "60-80")</f>
        <v>20-40</v>
      </c>
      <c r="M125">
        <v>32.5</v>
      </c>
      <c r="O125">
        <v>27267</v>
      </c>
      <c r="P125">
        <v>13</v>
      </c>
      <c r="Q125" t="s">
        <v>195</v>
      </c>
      <c r="R125" t="s">
        <v>15</v>
      </c>
    </row>
    <row r="126" spans="1:18" x14ac:dyDescent="0.25">
      <c r="A126">
        <v>125</v>
      </c>
      <c r="B126">
        <v>0</v>
      </c>
      <c r="C126">
        <v>1</v>
      </c>
      <c r="D126">
        <f>VLOOKUP(Table1[[#This Row],[Sex]],$H$902:$I$903,2,FALSE)</f>
        <v>1</v>
      </c>
      <c r="E126">
        <f>VLOOKUP(Table1[[#This Row],[Age-Group]],$J$904:$K$907,2,FALSE)</f>
        <v>3</v>
      </c>
      <c r="F126">
        <v>0</v>
      </c>
      <c r="G126">
        <v>1</v>
      </c>
      <c r="H126">
        <f>IF((Table1[[#This Row],[SibSp]]+Table1[[#This Row],[Parch]])= 0,0,1)</f>
        <v>1</v>
      </c>
      <c r="I126" cm="1">
        <f t="array" ref="I126">_xlfn.IFS(Table1[[#This Row],[Embarked]]="C",1,Table1[[#This Row],[Embarked]]="Q",2,Table1[[#This Row],[Embarked]]="S",3)</f>
        <v>3</v>
      </c>
      <c r="J126" t="s">
        <v>196</v>
      </c>
      <c r="K126" t="s">
        <v>13</v>
      </c>
      <c r="L126" s="2" t="str" cm="1">
        <f t="array" ref="L126">_xlfn.IFS(Table1[[#This Row],[Age]] &lt;= 20, "0-20", Table1[[#This Row],[Age]] &lt;=40, "20-40", Table1[[#This Row],[Age]] &lt;=60, "40-60", Table1[[#This Row],[Age]] &lt;=80, "60-80")</f>
        <v>40-60</v>
      </c>
      <c r="M126">
        <v>54</v>
      </c>
      <c r="O126">
        <v>35281</v>
      </c>
      <c r="P126">
        <v>77.287499999999994</v>
      </c>
      <c r="Q126" t="s">
        <v>168</v>
      </c>
      <c r="R126" t="s">
        <v>15</v>
      </c>
    </row>
    <row r="127" spans="1:18" x14ac:dyDescent="0.25">
      <c r="A127">
        <v>126</v>
      </c>
      <c r="B127">
        <v>1</v>
      </c>
      <c r="C127">
        <v>3</v>
      </c>
      <c r="D127">
        <f>VLOOKUP(Table1[[#This Row],[Sex]],$H$902:$I$903,2,FALSE)</f>
        <v>1</v>
      </c>
      <c r="E127">
        <f>VLOOKUP(Table1[[#This Row],[Age-Group]],$J$904:$K$907,2,FALSE)</f>
        <v>1</v>
      </c>
      <c r="F127">
        <v>1</v>
      </c>
      <c r="G127">
        <v>0</v>
      </c>
      <c r="H127">
        <f>IF((Table1[[#This Row],[SibSp]]+Table1[[#This Row],[Parch]])= 0,0,1)</f>
        <v>1</v>
      </c>
      <c r="I127" cm="1">
        <f t="array" ref="I127">_xlfn.IFS(Table1[[#This Row],[Embarked]]="C",1,Table1[[#This Row],[Embarked]]="Q",2,Table1[[#This Row],[Embarked]]="S",3)</f>
        <v>1</v>
      </c>
      <c r="J127" t="s">
        <v>197</v>
      </c>
      <c r="K127" t="s">
        <v>13</v>
      </c>
      <c r="L127" s="2" t="str" cm="1">
        <f t="array" ref="L127">_xlfn.IFS(Table1[[#This Row],[Age]] &lt;= 20, "0-20", Table1[[#This Row],[Age]] &lt;=40, "20-40", Table1[[#This Row],[Age]] &lt;=60, "40-60", Table1[[#This Row],[Age]] &lt;=80, "60-80")</f>
        <v>0-20</v>
      </c>
      <c r="M127">
        <v>12</v>
      </c>
      <c r="O127">
        <v>2651</v>
      </c>
      <c r="P127">
        <v>11.2417</v>
      </c>
      <c r="Q127" t="s">
        <v>1223</v>
      </c>
      <c r="R127" t="s">
        <v>20</v>
      </c>
    </row>
    <row r="128" spans="1:18" x14ac:dyDescent="0.25">
      <c r="A128">
        <v>127</v>
      </c>
      <c r="B128">
        <v>0</v>
      </c>
      <c r="C128">
        <v>3</v>
      </c>
      <c r="D128">
        <f>VLOOKUP(Table1[[#This Row],[Sex]],$H$902:$I$903,2,FALSE)</f>
        <v>1</v>
      </c>
      <c r="E128">
        <f>VLOOKUP(Table1[[#This Row],[Age-Group]],$J$904:$K$907,2,FALSE)</f>
        <v>2</v>
      </c>
      <c r="F128">
        <v>0</v>
      </c>
      <c r="G128">
        <v>0</v>
      </c>
      <c r="H128">
        <f>IF((Table1[[#This Row],[SibSp]]+Table1[[#This Row],[Parch]])= 0,0,1)</f>
        <v>0</v>
      </c>
      <c r="I128" cm="1">
        <f t="array" ref="I128">_xlfn.IFS(Table1[[#This Row],[Embarked]]="C",1,Table1[[#This Row],[Embarked]]="Q",2,Table1[[#This Row],[Embarked]]="S",3)</f>
        <v>2</v>
      </c>
      <c r="J128" t="s">
        <v>198</v>
      </c>
      <c r="K128" t="s">
        <v>13</v>
      </c>
      <c r="L128" s="2" t="str" cm="1">
        <f t="array" ref="L128">_xlfn.IFS(Table1[[#This Row],[Age]] &lt;= 20, "0-20", Table1[[#This Row],[Age]] &lt;=40, "20-40", Table1[[#This Row],[Age]] &lt;=60, "40-60", Table1[[#This Row],[Age]] &lt;=80, "60-80")</f>
        <v>20-40</v>
      </c>
      <c r="M128">
        <v>29.7</v>
      </c>
      <c r="O128">
        <v>370372</v>
      </c>
      <c r="P128">
        <v>7.75</v>
      </c>
      <c r="Q128" t="s">
        <v>1223</v>
      </c>
      <c r="R128" t="s">
        <v>27</v>
      </c>
    </row>
    <row r="129" spans="1:18" x14ac:dyDescent="0.25">
      <c r="A129">
        <v>128</v>
      </c>
      <c r="B129">
        <v>1</v>
      </c>
      <c r="C129">
        <v>3</v>
      </c>
      <c r="D129">
        <f>VLOOKUP(Table1[[#This Row],[Sex]],$H$902:$I$903,2,FALSE)</f>
        <v>1</v>
      </c>
      <c r="E129">
        <f>VLOOKUP(Table1[[#This Row],[Age-Group]],$J$904:$K$907,2,FALSE)</f>
        <v>2</v>
      </c>
      <c r="F129">
        <v>0</v>
      </c>
      <c r="G129">
        <v>0</v>
      </c>
      <c r="H129">
        <f>IF((Table1[[#This Row],[SibSp]]+Table1[[#This Row],[Parch]])= 0,0,1)</f>
        <v>0</v>
      </c>
      <c r="I129" cm="1">
        <f t="array" ref="I129">_xlfn.IFS(Table1[[#This Row],[Embarked]]="C",1,Table1[[#This Row],[Embarked]]="Q",2,Table1[[#This Row],[Embarked]]="S",3)</f>
        <v>3</v>
      </c>
      <c r="J129" t="s">
        <v>199</v>
      </c>
      <c r="K129" t="s">
        <v>13</v>
      </c>
      <c r="L129" s="2" t="str" cm="1">
        <f t="array" ref="L129">_xlfn.IFS(Table1[[#This Row],[Age]] &lt;= 20, "0-20", Table1[[#This Row],[Age]] &lt;=40, "20-40", Table1[[#This Row],[Age]] &lt;=60, "40-60", Table1[[#This Row],[Age]] &lt;=80, "60-80")</f>
        <v>20-40</v>
      </c>
      <c r="M129">
        <v>24</v>
      </c>
      <c r="O129" t="s">
        <v>200</v>
      </c>
      <c r="P129">
        <v>7.1417000000000002</v>
      </c>
      <c r="Q129" t="s">
        <v>1223</v>
      </c>
      <c r="R129" t="s">
        <v>15</v>
      </c>
    </row>
    <row r="130" spans="1:18" x14ac:dyDescent="0.25">
      <c r="A130">
        <v>129</v>
      </c>
      <c r="B130">
        <v>1</v>
      </c>
      <c r="C130">
        <v>3</v>
      </c>
      <c r="D130">
        <f>VLOOKUP(Table1[[#This Row],[Sex]],$H$902:$I$903,2,FALSE)</f>
        <v>0</v>
      </c>
      <c r="E130">
        <f>VLOOKUP(Table1[[#This Row],[Age-Group]],$J$904:$K$907,2,FALSE)</f>
        <v>2</v>
      </c>
      <c r="F130">
        <v>1</v>
      </c>
      <c r="G130">
        <v>1</v>
      </c>
      <c r="H130">
        <f>IF((Table1[[#This Row],[SibSp]]+Table1[[#This Row],[Parch]])= 0,0,1)</f>
        <v>1</v>
      </c>
      <c r="I130" cm="1">
        <f t="array" ref="I130">_xlfn.IFS(Table1[[#This Row],[Embarked]]="C",1,Table1[[#This Row],[Embarked]]="Q",2,Table1[[#This Row],[Embarked]]="S",3)</f>
        <v>1</v>
      </c>
      <c r="J130" t="s">
        <v>201</v>
      </c>
      <c r="K130" t="s">
        <v>17</v>
      </c>
      <c r="L130" s="2" t="str" cm="1">
        <f t="array" ref="L130">_xlfn.IFS(Table1[[#This Row],[Age]] &lt;= 20, "0-20", Table1[[#This Row],[Age]] &lt;=40, "20-40", Table1[[#This Row],[Age]] &lt;=60, "40-60", Table1[[#This Row],[Age]] &lt;=80, "60-80")</f>
        <v>20-40</v>
      </c>
      <c r="M130">
        <v>29.7</v>
      </c>
      <c r="O130">
        <v>2668</v>
      </c>
      <c r="P130">
        <v>22.3583</v>
      </c>
      <c r="Q130" t="s">
        <v>202</v>
      </c>
      <c r="R130" t="s">
        <v>20</v>
      </c>
    </row>
    <row r="131" spans="1:18" x14ac:dyDescent="0.25">
      <c r="A131">
        <v>130</v>
      </c>
      <c r="B131">
        <v>0</v>
      </c>
      <c r="C131">
        <v>3</v>
      </c>
      <c r="D131">
        <f>VLOOKUP(Table1[[#This Row],[Sex]],$H$902:$I$903,2,FALSE)</f>
        <v>1</v>
      </c>
      <c r="E131">
        <f>VLOOKUP(Table1[[#This Row],[Age-Group]],$J$904:$K$907,2,FALSE)</f>
        <v>3</v>
      </c>
      <c r="F131">
        <v>0</v>
      </c>
      <c r="G131">
        <v>0</v>
      </c>
      <c r="H131">
        <f>IF((Table1[[#This Row],[SibSp]]+Table1[[#This Row],[Parch]])= 0,0,1)</f>
        <v>0</v>
      </c>
      <c r="I131" cm="1">
        <f t="array" ref="I131">_xlfn.IFS(Table1[[#This Row],[Embarked]]="C",1,Table1[[#This Row],[Embarked]]="Q",2,Table1[[#This Row],[Embarked]]="S",3)</f>
        <v>3</v>
      </c>
      <c r="J131" t="s">
        <v>203</v>
      </c>
      <c r="K131" t="s">
        <v>13</v>
      </c>
      <c r="L131" s="2" t="str" cm="1">
        <f t="array" ref="L131">_xlfn.IFS(Table1[[#This Row],[Age]] &lt;= 20, "0-20", Table1[[#This Row],[Age]] &lt;=40, "20-40", Table1[[#This Row],[Age]] &lt;=60, "40-60", Table1[[#This Row],[Age]] &lt;=80, "60-80")</f>
        <v>40-60</v>
      </c>
      <c r="M131">
        <v>45</v>
      </c>
      <c r="O131">
        <v>347061</v>
      </c>
      <c r="P131">
        <v>6.9749999999999996</v>
      </c>
      <c r="Q131" t="s">
        <v>1223</v>
      </c>
      <c r="R131" t="s">
        <v>15</v>
      </c>
    </row>
    <row r="132" spans="1:18" x14ac:dyDescent="0.25">
      <c r="A132">
        <v>131</v>
      </c>
      <c r="B132">
        <v>0</v>
      </c>
      <c r="C132">
        <v>3</v>
      </c>
      <c r="D132">
        <f>VLOOKUP(Table1[[#This Row],[Sex]],$H$902:$I$903,2,FALSE)</f>
        <v>1</v>
      </c>
      <c r="E132">
        <f>VLOOKUP(Table1[[#This Row],[Age-Group]],$J$904:$K$907,2,FALSE)</f>
        <v>2</v>
      </c>
      <c r="F132">
        <v>0</v>
      </c>
      <c r="G132">
        <v>0</v>
      </c>
      <c r="H132">
        <f>IF((Table1[[#This Row],[SibSp]]+Table1[[#This Row],[Parch]])= 0,0,1)</f>
        <v>0</v>
      </c>
      <c r="I132" cm="1">
        <f t="array" ref="I132">_xlfn.IFS(Table1[[#This Row],[Embarked]]="C",1,Table1[[#This Row],[Embarked]]="Q",2,Table1[[#This Row],[Embarked]]="S",3)</f>
        <v>1</v>
      </c>
      <c r="J132" t="s">
        <v>204</v>
      </c>
      <c r="K132" t="s">
        <v>13</v>
      </c>
      <c r="L132" s="2" t="str" cm="1">
        <f t="array" ref="L132">_xlfn.IFS(Table1[[#This Row],[Age]] &lt;= 20, "0-20", Table1[[#This Row],[Age]] &lt;=40, "20-40", Table1[[#This Row],[Age]] &lt;=60, "40-60", Table1[[#This Row],[Age]] &lt;=80, "60-80")</f>
        <v>20-40</v>
      </c>
      <c r="M132">
        <v>33</v>
      </c>
      <c r="O132">
        <v>349241</v>
      </c>
      <c r="P132">
        <v>7.8958000000000004</v>
      </c>
      <c r="Q132" t="s">
        <v>1223</v>
      </c>
      <c r="R132" t="s">
        <v>20</v>
      </c>
    </row>
    <row r="133" spans="1:18" x14ac:dyDescent="0.25">
      <c r="A133">
        <v>132</v>
      </c>
      <c r="B133">
        <v>0</v>
      </c>
      <c r="C133">
        <v>3</v>
      </c>
      <c r="D133">
        <f>VLOOKUP(Table1[[#This Row],[Sex]],$H$902:$I$903,2,FALSE)</f>
        <v>1</v>
      </c>
      <c r="E133">
        <f>VLOOKUP(Table1[[#This Row],[Age-Group]],$J$904:$K$907,2,FALSE)</f>
        <v>1</v>
      </c>
      <c r="F133">
        <v>0</v>
      </c>
      <c r="G133">
        <v>0</v>
      </c>
      <c r="H133">
        <f>IF((Table1[[#This Row],[SibSp]]+Table1[[#This Row],[Parch]])= 0,0,1)</f>
        <v>0</v>
      </c>
      <c r="I133" cm="1">
        <f t="array" ref="I133">_xlfn.IFS(Table1[[#This Row],[Embarked]]="C",1,Table1[[#This Row],[Embarked]]="Q",2,Table1[[#This Row],[Embarked]]="S",3)</f>
        <v>3</v>
      </c>
      <c r="J133" t="s">
        <v>205</v>
      </c>
      <c r="K133" t="s">
        <v>13</v>
      </c>
      <c r="L133" s="2" t="str" cm="1">
        <f t="array" ref="L133">_xlfn.IFS(Table1[[#This Row],[Age]] &lt;= 20, "0-20", Table1[[#This Row],[Age]] &lt;=40, "20-40", Table1[[#This Row],[Age]] &lt;=60, "40-60", Table1[[#This Row],[Age]] &lt;=80, "60-80")</f>
        <v>0-20</v>
      </c>
      <c r="M133">
        <v>20</v>
      </c>
      <c r="O133" t="s">
        <v>206</v>
      </c>
      <c r="P133">
        <v>7.05</v>
      </c>
      <c r="Q133" t="s">
        <v>1223</v>
      </c>
      <c r="R133" t="s">
        <v>15</v>
      </c>
    </row>
    <row r="134" spans="1:18" x14ac:dyDescent="0.25">
      <c r="A134">
        <v>133</v>
      </c>
      <c r="B134">
        <v>0</v>
      </c>
      <c r="C134">
        <v>3</v>
      </c>
      <c r="D134">
        <f>VLOOKUP(Table1[[#This Row],[Sex]],$H$902:$I$903,2,FALSE)</f>
        <v>0</v>
      </c>
      <c r="E134">
        <f>VLOOKUP(Table1[[#This Row],[Age-Group]],$J$904:$K$907,2,FALSE)</f>
        <v>3</v>
      </c>
      <c r="F134">
        <v>1</v>
      </c>
      <c r="G134">
        <v>0</v>
      </c>
      <c r="H134">
        <f>IF((Table1[[#This Row],[SibSp]]+Table1[[#This Row],[Parch]])= 0,0,1)</f>
        <v>1</v>
      </c>
      <c r="I134" cm="1">
        <f t="array" ref="I134">_xlfn.IFS(Table1[[#This Row],[Embarked]]="C",1,Table1[[#This Row],[Embarked]]="Q",2,Table1[[#This Row],[Embarked]]="S",3)</f>
        <v>3</v>
      </c>
      <c r="J134" t="s">
        <v>207</v>
      </c>
      <c r="K134" t="s">
        <v>17</v>
      </c>
      <c r="L134" s="2" t="str" cm="1">
        <f t="array" ref="L134">_xlfn.IFS(Table1[[#This Row],[Age]] &lt;= 20, "0-20", Table1[[#This Row],[Age]] &lt;=40, "20-40", Table1[[#This Row],[Age]] &lt;=60, "40-60", Table1[[#This Row],[Age]] &lt;=80, "60-80")</f>
        <v>40-60</v>
      </c>
      <c r="M134">
        <v>47</v>
      </c>
      <c r="O134" t="s">
        <v>208</v>
      </c>
      <c r="P134">
        <v>14.5</v>
      </c>
      <c r="Q134" t="s">
        <v>1223</v>
      </c>
      <c r="R134" t="s">
        <v>15</v>
      </c>
    </row>
    <row r="135" spans="1:18" x14ac:dyDescent="0.25">
      <c r="A135">
        <v>134</v>
      </c>
      <c r="B135">
        <v>1</v>
      </c>
      <c r="C135">
        <v>2</v>
      </c>
      <c r="D135">
        <f>VLOOKUP(Table1[[#This Row],[Sex]],$H$902:$I$903,2,FALSE)</f>
        <v>0</v>
      </c>
      <c r="E135">
        <f>VLOOKUP(Table1[[#This Row],[Age-Group]],$J$904:$K$907,2,FALSE)</f>
        <v>2</v>
      </c>
      <c r="F135">
        <v>1</v>
      </c>
      <c r="G135">
        <v>0</v>
      </c>
      <c r="H135">
        <f>IF((Table1[[#This Row],[SibSp]]+Table1[[#This Row],[Parch]])= 0,0,1)</f>
        <v>1</v>
      </c>
      <c r="I135" cm="1">
        <f t="array" ref="I135">_xlfn.IFS(Table1[[#This Row],[Embarked]]="C",1,Table1[[#This Row],[Embarked]]="Q",2,Table1[[#This Row],[Embarked]]="S",3)</f>
        <v>3</v>
      </c>
      <c r="J135" t="s">
        <v>209</v>
      </c>
      <c r="K135" t="s">
        <v>17</v>
      </c>
      <c r="L135" s="2" t="str" cm="1">
        <f t="array" ref="L135">_xlfn.IFS(Table1[[#This Row],[Age]] &lt;= 20, "0-20", Table1[[#This Row],[Age]] &lt;=40, "20-40", Table1[[#This Row],[Age]] &lt;=60, "40-60", Table1[[#This Row],[Age]] &lt;=80, "60-80")</f>
        <v>20-40</v>
      </c>
      <c r="M135">
        <v>29</v>
      </c>
      <c r="O135">
        <v>228414</v>
      </c>
      <c r="P135">
        <v>26</v>
      </c>
      <c r="Q135" t="s">
        <v>1223</v>
      </c>
      <c r="R135" t="s">
        <v>15</v>
      </c>
    </row>
    <row r="136" spans="1:18" x14ac:dyDescent="0.25">
      <c r="A136">
        <v>135</v>
      </c>
      <c r="B136">
        <v>0</v>
      </c>
      <c r="C136">
        <v>2</v>
      </c>
      <c r="D136">
        <f>VLOOKUP(Table1[[#This Row],[Sex]],$H$902:$I$903,2,FALSE)</f>
        <v>1</v>
      </c>
      <c r="E136">
        <f>VLOOKUP(Table1[[#This Row],[Age-Group]],$J$904:$K$907,2,FALSE)</f>
        <v>2</v>
      </c>
      <c r="F136">
        <v>0</v>
      </c>
      <c r="G136">
        <v>0</v>
      </c>
      <c r="H136">
        <f>IF((Table1[[#This Row],[SibSp]]+Table1[[#This Row],[Parch]])= 0,0,1)</f>
        <v>0</v>
      </c>
      <c r="I136" cm="1">
        <f t="array" ref="I136">_xlfn.IFS(Table1[[#This Row],[Embarked]]="C",1,Table1[[#This Row],[Embarked]]="Q",2,Table1[[#This Row],[Embarked]]="S",3)</f>
        <v>3</v>
      </c>
      <c r="J136" t="s">
        <v>210</v>
      </c>
      <c r="K136" t="s">
        <v>13</v>
      </c>
      <c r="L136" s="2" t="str" cm="1">
        <f t="array" ref="L136">_xlfn.IFS(Table1[[#This Row],[Age]] &lt;= 20, "0-20", Table1[[#This Row],[Age]] &lt;=40, "20-40", Table1[[#This Row],[Age]] &lt;=60, "40-60", Table1[[#This Row],[Age]] &lt;=80, "60-80")</f>
        <v>20-40</v>
      </c>
      <c r="M136">
        <v>25</v>
      </c>
      <c r="O136" t="s">
        <v>211</v>
      </c>
      <c r="P136">
        <v>13</v>
      </c>
      <c r="Q136" t="s">
        <v>1223</v>
      </c>
      <c r="R136" t="s">
        <v>15</v>
      </c>
    </row>
    <row r="137" spans="1:18" x14ac:dyDescent="0.25">
      <c r="A137">
        <v>136</v>
      </c>
      <c r="B137">
        <v>0</v>
      </c>
      <c r="C137">
        <v>2</v>
      </c>
      <c r="D137">
        <f>VLOOKUP(Table1[[#This Row],[Sex]],$H$902:$I$903,2,FALSE)</f>
        <v>1</v>
      </c>
      <c r="E137">
        <f>VLOOKUP(Table1[[#This Row],[Age-Group]],$J$904:$K$907,2,FALSE)</f>
        <v>2</v>
      </c>
      <c r="F137">
        <v>0</v>
      </c>
      <c r="G137">
        <v>0</v>
      </c>
      <c r="H137">
        <f>IF((Table1[[#This Row],[SibSp]]+Table1[[#This Row],[Parch]])= 0,0,1)</f>
        <v>0</v>
      </c>
      <c r="I137" cm="1">
        <f t="array" ref="I137">_xlfn.IFS(Table1[[#This Row],[Embarked]]="C",1,Table1[[#This Row],[Embarked]]="Q",2,Table1[[#This Row],[Embarked]]="S",3)</f>
        <v>1</v>
      </c>
      <c r="J137" t="s">
        <v>212</v>
      </c>
      <c r="K137" t="s">
        <v>13</v>
      </c>
      <c r="L137" s="2" t="str" cm="1">
        <f t="array" ref="L137">_xlfn.IFS(Table1[[#This Row],[Age]] &lt;= 20, "0-20", Table1[[#This Row],[Age]] &lt;=40, "20-40", Table1[[#This Row],[Age]] &lt;=60, "40-60", Table1[[#This Row],[Age]] &lt;=80, "60-80")</f>
        <v>20-40</v>
      </c>
      <c r="M137">
        <v>23</v>
      </c>
      <c r="O137" t="s">
        <v>213</v>
      </c>
      <c r="P137">
        <v>15.0458</v>
      </c>
      <c r="Q137" t="s">
        <v>1223</v>
      </c>
      <c r="R137" t="s">
        <v>20</v>
      </c>
    </row>
    <row r="138" spans="1:18" x14ac:dyDescent="0.25">
      <c r="A138">
        <v>137</v>
      </c>
      <c r="B138">
        <v>1</v>
      </c>
      <c r="C138">
        <v>1</v>
      </c>
      <c r="D138">
        <f>VLOOKUP(Table1[[#This Row],[Sex]],$H$902:$I$903,2,FALSE)</f>
        <v>0</v>
      </c>
      <c r="E138">
        <f>VLOOKUP(Table1[[#This Row],[Age-Group]],$J$904:$K$907,2,FALSE)</f>
        <v>1</v>
      </c>
      <c r="F138">
        <v>0</v>
      </c>
      <c r="G138">
        <v>2</v>
      </c>
      <c r="H138">
        <f>IF((Table1[[#This Row],[SibSp]]+Table1[[#This Row],[Parch]])= 0,0,1)</f>
        <v>1</v>
      </c>
      <c r="I138" cm="1">
        <f t="array" ref="I138">_xlfn.IFS(Table1[[#This Row],[Embarked]]="C",1,Table1[[#This Row],[Embarked]]="Q",2,Table1[[#This Row],[Embarked]]="S",3)</f>
        <v>3</v>
      </c>
      <c r="J138" t="s">
        <v>214</v>
      </c>
      <c r="K138" t="s">
        <v>17</v>
      </c>
      <c r="L138" s="2" t="str" cm="1">
        <f t="array" ref="L138">_xlfn.IFS(Table1[[#This Row],[Age]] &lt;= 20, "0-20", Table1[[#This Row],[Age]] &lt;=40, "20-40", Table1[[#This Row],[Age]] &lt;=60, "40-60", Table1[[#This Row],[Age]] &lt;=80, "60-80")</f>
        <v>0-20</v>
      </c>
      <c r="M138">
        <v>19</v>
      </c>
      <c r="O138">
        <v>11752</v>
      </c>
      <c r="P138">
        <v>26.283300000000001</v>
      </c>
      <c r="Q138" t="s">
        <v>215</v>
      </c>
      <c r="R138" t="s">
        <v>15</v>
      </c>
    </row>
    <row r="139" spans="1:18" x14ac:dyDescent="0.25">
      <c r="A139">
        <v>138</v>
      </c>
      <c r="B139">
        <v>0</v>
      </c>
      <c r="C139">
        <v>1</v>
      </c>
      <c r="D139">
        <f>VLOOKUP(Table1[[#This Row],[Sex]],$H$902:$I$903,2,FALSE)</f>
        <v>1</v>
      </c>
      <c r="E139">
        <f>VLOOKUP(Table1[[#This Row],[Age-Group]],$J$904:$K$907,2,FALSE)</f>
        <v>2</v>
      </c>
      <c r="F139">
        <v>1</v>
      </c>
      <c r="G139">
        <v>0</v>
      </c>
      <c r="H139">
        <f>IF((Table1[[#This Row],[SibSp]]+Table1[[#This Row],[Parch]])= 0,0,1)</f>
        <v>1</v>
      </c>
      <c r="I139" cm="1">
        <f t="array" ref="I139">_xlfn.IFS(Table1[[#This Row],[Embarked]]="C",1,Table1[[#This Row],[Embarked]]="Q",2,Table1[[#This Row],[Embarked]]="S",3)</f>
        <v>3</v>
      </c>
      <c r="J139" t="s">
        <v>216</v>
      </c>
      <c r="K139" t="s">
        <v>13</v>
      </c>
      <c r="L139" s="2" t="str" cm="1">
        <f t="array" ref="L139">_xlfn.IFS(Table1[[#This Row],[Age]] &lt;= 20, "0-20", Table1[[#This Row],[Age]] &lt;=40, "20-40", Table1[[#This Row],[Age]] &lt;=60, "40-60", Table1[[#This Row],[Age]] &lt;=80, "60-80")</f>
        <v>20-40</v>
      </c>
      <c r="M139">
        <v>37</v>
      </c>
      <c r="O139">
        <v>113803</v>
      </c>
      <c r="P139">
        <v>53.1</v>
      </c>
      <c r="Q139" t="s">
        <v>24</v>
      </c>
      <c r="R139" t="s">
        <v>15</v>
      </c>
    </row>
    <row r="140" spans="1:18" x14ac:dyDescent="0.25">
      <c r="A140">
        <v>139</v>
      </c>
      <c r="B140">
        <v>0</v>
      </c>
      <c r="C140">
        <v>3</v>
      </c>
      <c r="D140">
        <f>VLOOKUP(Table1[[#This Row],[Sex]],$H$902:$I$903,2,FALSE)</f>
        <v>1</v>
      </c>
      <c r="E140">
        <f>VLOOKUP(Table1[[#This Row],[Age-Group]],$J$904:$K$907,2,FALSE)</f>
        <v>1</v>
      </c>
      <c r="F140">
        <v>0</v>
      </c>
      <c r="G140">
        <v>0</v>
      </c>
      <c r="H140">
        <f>IF((Table1[[#This Row],[SibSp]]+Table1[[#This Row],[Parch]])= 0,0,1)</f>
        <v>0</v>
      </c>
      <c r="I140" cm="1">
        <f t="array" ref="I140">_xlfn.IFS(Table1[[#This Row],[Embarked]]="C",1,Table1[[#This Row],[Embarked]]="Q",2,Table1[[#This Row],[Embarked]]="S",3)</f>
        <v>3</v>
      </c>
      <c r="J140" t="s">
        <v>217</v>
      </c>
      <c r="K140" t="s">
        <v>13</v>
      </c>
      <c r="L140" s="2" t="str" cm="1">
        <f t="array" ref="L140">_xlfn.IFS(Table1[[#This Row],[Age]] &lt;= 20, "0-20", Table1[[#This Row],[Age]] &lt;=40, "20-40", Table1[[#This Row],[Age]] &lt;=60, "40-60", Table1[[#This Row],[Age]] &lt;=80, "60-80")</f>
        <v>0-20</v>
      </c>
      <c r="M140">
        <v>16</v>
      </c>
      <c r="O140">
        <v>7534</v>
      </c>
      <c r="P140">
        <v>9.2166999999999994</v>
      </c>
      <c r="Q140" t="s">
        <v>1223</v>
      </c>
      <c r="R140" t="s">
        <v>15</v>
      </c>
    </row>
    <row r="141" spans="1:18" x14ac:dyDescent="0.25">
      <c r="A141">
        <v>140</v>
      </c>
      <c r="B141">
        <v>0</v>
      </c>
      <c r="C141">
        <v>1</v>
      </c>
      <c r="D141">
        <f>VLOOKUP(Table1[[#This Row],[Sex]],$H$902:$I$903,2,FALSE)</f>
        <v>1</v>
      </c>
      <c r="E141">
        <f>VLOOKUP(Table1[[#This Row],[Age-Group]],$J$904:$K$907,2,FALSE)</f>
        <v>2</v>
      </c>
      <c r="F141">
        <v>0</v>
      </c>
      <c r="G141">
        <v>0</v>
      </c>
      <c r="H141">
        <f>IF((Table1[[#This Row],[SibSp]]+Table1[[#This Row],[Parch]])= 0,0,1)</f>
        <v>0</v>
      </c>
      <c r="I141" cm="1">
        <f t="array" ref="I141">_xlfn.IFS(Table1[[#This Row],[Embarked]]="C",1,Table1[[#This Row],[Embarked]]="Q",2,Table1[[#This Row],[Embarked]]="S",3)</f>
        <v>1</v>
      </c>
      <c r="J141" t="s">
        <v>218</v>
      </c>
      <c r="K141" t="s">
        <v>13</v>
      </c>
      <c r="L141" s="2" t="str" cm="1">
        <f t="array" ref="L141">_xlfn.IFS(Table1[[#This Row],[Age]] &lt;= 20, "0-20", Table1[[#This Row],[Age]] &lt;=40, "20-40", Table1[[#This Row],[Age]] &lt;=60, "40-60", Table1[[#This Row],[Age]] &lt;=80, "60-80")</f>
        <v>20-40</v>
      </c>
      <c r="M141">
        <v>24</v>
      </c>
      <c r="O141" t="s">
        <v>219</v>
      </c>
      <c r="P141">
        <v>79.2</v>
      </c>
      <c r="Q141" t="s">
        <v>220</v>
      </c>
      <c r="R141" t="s">
        <v>20</v>
      </c>
    </row>
    <row r="142" spans="1:18" x14ac:dyDescent="0.25">
      <c r="A142">
        <v>141</v>
      </c>
      <c r="B142">
        <v>0</v>
      </c>
      <c r="C142">
        <v>3</v>
      </c>
      <c r="D142">
        <f>VLOOKUP(Table1[[#This Row],[Sex]],$H$902:$I$903,2,FALSE)</f>
        <v>0</v>
      </c>
      <c r="E142">
        <f>VLOOKUP(Table1[[#This Row],[Age-Group]],$J$904:$K$907,2,FALSE)</f>
        <v>2</v>
      </c>
      <c r="F142">
        <v>0</v>
      </c>
      <c r="G142">
        <v>2</v>
      </c>
      <c r="H142">
        <f>IF((Table1[[#This Row],[SibSp]]+Table1[[#This Row],[Parch]])= 0,0,1)</f>
        <v>1</v>
      </c>
      <c r="I142" cm="1">
        <f t="array" ref="I142">_xlfn.IFS(Table1[[#This Row],[Embarked]]="C",1,Table1[[#This Row],[Embarked]]="Q",2,Table1[[#This Row],[Embarked]]="S",3)</f>
        <v>1</v>
      </c>
      <c r="J142" t="s">
        <v>221</v>
      </c>
      <c r="K142" t="s">
        <v>17</v>
      </c>
      <c r="L142" s="2" t="str" cm="1">
        <f t="array" ref="L142">_xlfn.IFS(Table1[[#This Row],[Age]] &lt;= 20, "0-20", Table1[[#This Row],[Age]] &lt;=40, "20-40", Table1[[#This Row],[Age]] &lt;=60, "40-60", Table1[[#This Row],[Age]] &lt;=80, "60-80")</f>
        <v>20-40</v>
      </c>
      <c r="M142">
        <v>29.7</v>
      </c>
      <c r="O142">
        <v>2678</v>
      </c>
      <c r="P142">
        <v>15.245799999999999</v>
      </c>
      <c r="Q142" t="s">
        <v>1223</v>
      </c>
      <c r="R142" t="s">
        <v>20</v>
      </c>
    </row>
    <row r="143" spans="1:18" x14ac:dyDescent="0.25">
      <c r="A143">
        <v>142</v>
      </c>
      <c r="B143">
        <v>1</v>
      </c>
      <c r="C143">
        <v>3</v>
      </c>
      <c r="D143">
        <f>VLOOKUP(Table1[[#This Row],[Sex]],$H$902:$I$903,2,FALSE)</f>
        <v>0</v>
      </c>
      <c r="E143">
        <f>VLOOKUP(Table1[[#This Row],[Age-Group]],$J$904:$K$907,2,FALSE)</f>
        <v>2</v>
      </c>
      <c r="F143">
        <v>0</v>
      </c>
      <c r="G143">
        <v>0</v>
      </c>
      <c r="H143">
        <f>IF((Table1[[#This Row],[SibSp]]+Table1[[#This Row],[Parch]])= 0,0,1)</f>
        <v>0</v>
      </c>
      <c r="I143" cm="1">
        <f t="array" ref="I143">_xlfn.IFS(Table1[[#This Row],[Embarked]]="C",1,Table1[[#This Row],[Embarked]]="Q",2,Table1[[#This Row],[Embarked]]="S",3)</f>
        <v>3</v>
      </c>
      <c r="J143" t="s">
        <v>222</v>
      </c>
      <c r="K143" t="s">
        <v>17</v>
      </c>
      <c r="L143" s="2" t="str" cm="1">
        <f t="array" ref="L143">_xlfn.IFS(Table1[[#This Row],[Age]] &lt;= 20, "0-20", Table1[[#This Row],[Age]] &lt;=40, "20-40", Table1[[#This Row],[Age]] &lt;=60, "40-60", Table1[[#This Row],[Age]] &lt;=80, "60-80")</f>
        <v>20-40</v>
      </c>
      <c r="M143">
        <v>22</v>
      </c>
      <c r="O143">
        <v>347081</v>
      </c>
      <c r="P143">
        <v>7.75</v>
      </c>
      <c r="Q143" t="s">
        <v>1223</v>
      </c>
      <c r="R143" t="s">
        <v>15</v>
      </c>
    </row>
    <row r="144" spans="1:18" x14ac:dyDescent="0.25">
      <c r="A144">
        <v>143</v>
      </c>
      <c r="B144">
        <v>1</v>
      </c>
      <c r="C144">
        <v>3</v>
      </c>
      <c r="D144">
        <f>VLOOKUP(Table1[[#This Row],[Sex]],$H$902:$I$903,2,FALSE)</f>
        <v>0</v>
      </c>
      <c r="E144">
        <f>VLOOKUP(Table1[[#This Row],[Age-Group]],$J$904:$K$907,2,FALSE)</f>
        <v>2</v>
      </c>
      <c r="F144">
        <v>1</v>
      </c>
      <c r="G144">
        <v>0</v>
      </c>
      <c r="H144">
        <f>IF((Table1[[#This Row],[SibSp]]+Table1[[#This Row],[Parch]])= 0,0,1)</f>
        <v>1</v>
      </c>
      <c r="I144" cm="1">
        <f t="array" ref="I144">_xlfn.IFS(Table1[[#This Row],[Embarked]]="C",1,Table1[[#This Row],[Embarked]]="Q",2,Table1[[#This Row],[Embarked]]="S",3)</f>
        <v>3</v>
      </c>
      <c r="J144" t="s">
        <v>223</v>
      </c>
      <c r="K144" t="s">
        <v>17</v>
      </c>
      <c r="L144" s="2" t="str" cm="1">
        <f t="array" ref="L144">_xlfn.IFS(Table1[[#This Row],[Age]] &lt;= 20, "0-20", Table1[[#This Row],[Age]] &lt;=40, "20-40", Table1[[#This Row],[Age]] &lt;=60, "40-60", Table1[[#This Row],[Age]] &lt;=80, "60-80")</f>
        <v>20-40</v>
      </c>
      <c r="M144">
        <v>24</v>
      </c>
      <c r="O144" t="s">
        <v>224</v>
      </c>
      <c r="P144">
        <v>15.85</v>
      </c>
      <c r="Q144" t="s">
        <v>1223</v>
      </c>
      <c r="R144" t="s">
        <v>15</v>
      </c>
    </row>
    <row r="145" spans="1:18" x14ac:dyDescent="0.25">
      <c r="A145">
        <v>144</v>
      </c>
      <c r="B145">
        <v>0</v>
      </c>
      <c r="C145">
        <v>3</v>
      </c>
      <c r="D145">
        <f>VLOOKUP(Table1[[#This Row],[Sex]],$H$902:$I$903,2,FALSE)</f>
        <v>1</v>
      </c>
      <c r="E145">
        <f>VLOOKUP(Table1[[#This Row],[Age-Group]],$J$904:$K$907,2,FALSE)</f>
        <v>1</v>
      </c>
      <c r="F145">
        <v>0</v>
      </c>
      <c r="G145">
        <v>0</v>
      </c>
      <c r="H145">
        <f>IF((Table1[[#This Row],[SibSp]]+Table1[[#This Row],[Parch]])= 0,0,1)</f>
        <v>0</v>
      </c>
      <c r="I145" cm="1">
        <f t="array" ref="I145">_xlfn.IFS(Table1[[#This Row],[Embarked]]="C",1,Table1[[#This Row],[Embarked]]="Q",2,Table1[[#This Row],[Embarked]]="S",3)</f>
        <v>2</v>
      </c>
      <c r="J145" t="s">
        <v>225</v>
      </c>
      <c r="K145" t="s">
        <v>13</v>
      </c>
      <c r="L145" s="2" t="str" cm="1">
        <f t="array" ref="L145">_xlfn.IFS(Table1[[#This Row],[Age]] &lt;= 20, "0-20", Table1[[#This Row],[Age]] &lt;=40, "20-40", Table1[[#This Row],[Age]] &lt;=60, "40-60", Table1[[#This Row],[Age]] &lt;=80, "60-80")</f>
        <v>0-20</v>
      </c>
      <c r="M145">
        <v>19</v>
      </c>
      <c r="O145">
        <v>365222</v>
      </c>
      <c r="P145">
        <v>6.75</v>
      </c>
      <c r="Q145" t="s">
        <v>1223</v>
      </c>
      <c r="R145" t="s">
        <v>27</v>
      </c>
    </row>
    <row r="146" spans="1:18" x14ac:dyDescent="0.25">
      <c r="A146">
        <v>145</v>
      </c>
      <c r="B146">
        <v>0</v>
      </c>
      <c r="C146">
        <v>2</v>
      </c>
      <c r="D146">
        <f>VLOOKUP(Table1[[#This Row],[Sex]],$H$902:$I$903,2,FALSE)</f>
        <v>1</v>
      </c>
      <c r="E146">
        <f>VLOOKUP(Table1[[#This Row],[Age-Group]],$J$904:$K$907,2,FALSE)</f>
        <v>1</v>
      </c>
      <c r="F146">
        <v>0</v>
      </c>
      <c r="G146">
        <v>0</v>
      </c>
      <c r="H146">
        <f>IF((Table1[[#This Row],[SibSp]]+Table1[[#This Row],[Parch]])= 0,0,1)</f>
        <v>0</v>
      </c>
      <c r="I146" cm="1">
        <f t="array" ref="I146">_xlfn.IFS(Table1[[#This Row],[Embarked]]="C",1,Table1[[#This Row],[Embarked]]="Q",2,Table1[[#This Row],[Embarked]]="S",3)</f>
        <v>3</v>
      </c>
      <c r="J146" t="s">
        <v>226</v>
      </c>
      <c r="K146" t="s">
        <v>13</v>
      </c>
      <c r="L146" s="2" t="str" cm="1">
        <f t="array" ref="L146">_xlfn.IFS(Table1[[#This Row],[Age]] &lt;= 20, "0-20", Table1[[#This Row],[Age]] &lt;=40, "20-40", Table1[[#This Row],[Age]] &lt;=60, "40-60", Table1[[#This Row],[Age]] &lt;=80, "60-80")</f>
        <v>0-20</v>
      </c>
      <c r="M146">
        <v>18</v>
      </c>
      <c r="O146">
        <v>231945</v>
      </c>
      <c r="P146">
        <v>11.5</v>
      </c>
      <c r="Q146" t="s">
        <v>1223</v>
      </c>
      <c r="R146" t="s">
        <v>15</v>
      </c>
    </row>
    <row r="147" spans="1:18" x14ac:dyDescent="0.25">
      <c r="A147">
        <v>146</v>
      </c>
      <c r="B147">
        <v>0</v>
      </c>
      <c r="C147">
        <v>2</v>
      </c>
      <c r="D147">
        <f>VLOOKUP(Table1[[#This Row],[Sex]],$H$902:$I$903,2,FALSE)</f>
        <v>1</v>
      </c>
      <c r="E147">
        <f>VLOOKUP(Table1[[#This Row],[Age-Group]],$J$904:$K$907,2,FALSE)</f>
        <v>1</v>
      </c>
      <c r="F147">
        <v>1</v>
      </c>
      <c r="G147">
        <v>1</v>
      </c>
      <c r="H147">
        <f>IF((Table1[[#This Row],[SibSp]]+Table1[[#This Row],[Parch]])= 0,0,1)</f>
        <v>1</v>
      </c>
      <c r="I147" cm="1">
        <f t="array" ref="I147">_xlfn.IFS(Table1[[#This Row],[Embarked]]="C",1,Table1[[#This Row],[Embarked]]="Q",2,Table1[[#This Row],[Embarked]]="S",3)</f>
        <v>3</v>
      </c>
      <c r="J147" t="s">
        <v>227</v>
      </c>
      <c r="K147" t="s">
        <v>13</v>
      </c>
      <c r="L147" s="2" t="str" cm="1">
        <f t="array" ref="L147">_xlfn.IFS(Table1[[#This Row],[Age]] &lt;= 20, "0-20", Table1[[#This Row],[Age]] &lt;=40, "20-40", Table1[[#This Row],[Age]] &lt;=60, "40-60", Table1[[#This Row],[Age]] &lt;=80, "60-80")</f>
        <v>0-20</v>
      </c>
      <c r="M147">
        <v>19</v>
      </c>
      <c r="O147" t="s">
        <v>228</v>
      </c>
      <c r="P147">
        <v>36.75</v>
      </c>
      <c r="Q147" t="s">
        <v>1223</v>
      </c>
      <c r="R147" t="s">
        <v>15</v>
      </c>
    </row>
    <row r="148" spans="1:18" x14ac:dyDescent="0.25">
      <c r="A148">
        <v>147</v>
      </c>
      <c r="B148">
        <v>1</v>
      </c>
      <c r="C148">
        <v>3</v>
      </c>
      <c r="D148">
        <f>VLOOKUP(Table1[[#This Row],[Sex]],$H$902:$I$903,2,FALSE)</f>
        <v>1</v>
      </c>
      <c r="E148">
        <f>VLOOKUP(Table1[[#This Row],[Age-Group]],$J$904:$K$907,2,FALSE)</f>
        <v>2</v>
      </c>
      <c r="F148">
        <v>0</v>
      </c>
      <c r="G148">
        <v>0</v>
      </c>
      <c r="H148">
        <f>IF((Table1[[#This Row],[SibSp]]+Table1[[#This Row],[Parch]])= 0,0,1)</f>
        <v>0</v>
      </c>
      <c r="I148" cm="1">
        <f t="array" ref="I148">_xlfn.IFS(Table1[[#This Row],[Embarked]]="C",1,Table1[[#This Row],[Embarked]]="Q",2,Table1[[#This Row],[Embarked]]="S",3)</f>
        <v>3</v>
      </c>
      <c r="J148" t="s">
        <v>229</v>
      </c>
      <c r="K148" t="s">
        <v>13</v>
      </c>
      <c r="L148" s="2" t="str" cm="1">
        <f t="array" ref="L148">_xlfn.IFS(Table1[[#This Row],[Age]] &lt;= 20, "0-20", Table1[[#This Row],[Age]] &lt;=40, "20-40", Table1[[#This Row],[Age]] &lt;=60, "40-60", Table1[[#This Row],[Age]] &lt;=80, "60-80")</f>
        <v>20-40</v>
      </c>
      <c r="M148">
        <v>27</v>
      </c>
      <c r="O148">
        <v>350043</v>
      </c>
      <c r="P148">
        <v>7.7957999999999998</v>
      </c>
      <c r="Q148" t="s">
        <v>1223</v>
      </c>
      <c r="R148" t="s">
        <v>15</v>
      </c>
    </row>
    <row r="149" spans="1:18" x14ac:dyDescent="0.25">
      <c r="A149">
        <v>148</v>
      </c>
      <c r="B149">
        <v>0</v>
      </c>
      <c r="C149">
        <v>3</v>
      </c>
      <c r="D149">
        <f>VLOOKUP(Table1[[#This Row],[Sex]],$H$902:$I$903,2,FALSE)</f>
        <v>0</v>
      </c>
      <c r="E149">
        <f>VLOOKUP(Table1[[#This Row],[Age-Group]],$J$904:$K$907,2,FALSE)</f>
        <v>1</v>
      </c>
      <c r="F149">
        <v>2</v>
      </c>
      <c r="G149">
        <v>2</v>
      </c>
      <c r="H149">
        <f>IF((Table1[[#This Row],[SibSp]]+Table1[[#This Row],[Parch]])= 0,0,1)</f>
        <v>1</v>
      </c>
      <c r="I149" cm="1">
        <f t="array" ref="I149">_xlfn.IFS(Table1[[#This Row],[Embarked]]="C",1,Table1[[#This Row],[Embarked]]="Q",2,Table1[[#This Row],[Embarked]]="S",3)</f>
        <v>3</v>
      </c>
      <c r="J149" t="s">
        <v>230</v>
      </c>
      <c r="K149" t="s">
        <v>17</v>
      </c>
      <c r="L149" s="2" t="str" cm="1">
        <f t="array" ref="L149">_xlfn.IFS(Table1[[#This Row],[Age]] &lt;= 20, "0-20", Table1[[#This Row],[Age]] &lt;=40, "20-40", Table1[[#This Row],[Age]] &lt;=60, "40-60", Table1[[#This Row],[Age]] &lt;=80, "60-80")</f>
        <v>0-20</v>
      </c>
      <c r="M149">
        <v>9</v>
      </c>
      <c r="O149" t="s">
        <v>143</v>
      </c>
      <c r="P149">
        <v>34.375</v>
      </c>
      <c r="Q149" t="s">
        <v>1223</v>
      </c>
      <c r="R149" t="s">
        <v>15</v>
      </c>
    </row>
    <row r="150" spans="1:18" x14ac:dyDescent="0.25">
      <c r="A150">
        <v>149</v>
      </c>
      <c r="B150">
        <v>0</v>
      </c>
      <c r="C150">
        <v>2</v>
      </c>
      <c r="D150">
        <f>VLOOKUP(Table1[[#This Row],[Sex]],$H$902:$I$903,2,FALSE)</f>
        <v>1</v>
      </c>
      <c r="E150">
        <f>VLOOKUP(Table1[[#This Row],[Age-Group]],$J$904:$K$907,2,FALSE)</f>
        <v>2</v>
      </c>
      <c r="F150">
        <v>0</v>
      </c>
      <c r="G150">
        <v>2</v>
      </c>
      <c r="H150">
        <f>IF((Table1[[#This Row],[SibSp]]+Table1[[#This Row],[Parch]])= 0,0,1)</f>
        <v>1</v>
      </c>
      <c r="I150" cm="1">
        <f t="array" ref="I150">_xlfn.IFS(Table1[[#This Row],[Embarked]]="C",1,Table1[[#This Row],[Embarked]]="Q",2,Table1[[#This Row],[Embarked]]="S",3)</f>
        <v>3</v>
      </c>
      <c r="J150" t="s">
        <v>231</v>
      </c>
      <c r="K150" t="s">
        <v>13</v>
      </c>
      <c r="L150" s="2" t="str" cm="1">
        <f t="array" ref="L150">_xlfn.IFS(Table1[[#This Row],[Age]] &lt;= 20, "0-20", Table1[[#This Row],[Age]] &lt;=40, "20-40", Table1[[#This Row],[Age]] &lt;=60, "40-60", Table1[[#This Row],[Age]] &lt;=80, "60-80")</f>
        <v>20-40</v>
      </c>
      <c r="M150">
        <v>36.5</v>
      </c>
      <c r="O150">
        <v>230080</v>
      </c>
      <c r="P150">
        <v>26</v>
      </c>
      <c r="Q150" t="s">
        <v>232</v>
      </c>
      <c r="R150" t="s">
        <v>15</v>
      </c>
    </row>
    <row r="151" spans="1:18" x14ac:dyDescent="0.25">
      <c r="A151">
        <v>150</v>
      </c>
      <c r="B151">
        <v>0</v>
      </c>
      <c r="C151">
        <v>2</v>
      </c>
      <c r="D151">
        <f>VLOOKUP(Table1[[#This Row],[Sex]],$H$902:$I$903,2,FALSE)</f>
        <v>1</v>
      </c>
      <c r="E151">
        <f>VLOOKUP(Table1[[#This Row],[Age-Group]],$J$904:$K$907,2,FALSE)</f>
        <v>3</v>
      </c>
      <c r="F151">
        <v>0</v>
      </c>
      <c r="G151">
        <v>0</v>
      </c>
      <c r="H151">
        <f>IF((Table1[[#This Row],[SibSp]]+Table1[[#This Row],[Parch]])= 0,0,1)</f>
        <v>0</v>
      </c>
      <c r="I151" cm="1">
        <f t="array" ref="I151">_xlfn.IFS(Table1[[#This Row],[Embarked]]="C",1,Table1[[#This Row],[Embarked]]="Q",2,Table1[[#This Row],[Embarked]]="S",3)</f>
        <v>3</v>
      </c>
      <c r="J151" t="s">
        <v>233</v>
      </c>
      <c r="K151" t="s">
        <v>13</v>
      </c>
      <c r="L151" s="2" t="str" cm="1">
        <f t="array" ref="L151">_xlfn.IFS(Table1[[#This Row],[Age]] &lt;= 20, "0-20", Table1[[#This Row],[Age]] &lt;=40, "20-40", Table1[[#This Row],[Age]] &lt;=60, "40-60", Table1[[#This Row],[Age]] &lt;=80, "60-80")</f>
        <v>40-60</v>
      </c>
      <c r="M151">
        <v>42</v>
      </c>
      <c r="O151">
        <v>244310</v>
      </c>
      <c r="P151">
        <v>13</v>
      </c>
      <c r="Q151" t="s">
        <v>1223</v>
      </c>
      <c r="R151" t="s">
        <v>15</v>
      </c>
    </row>
    <row r="152" spans="1:18" x14ac:dyDescent="0.25">
      <c r="A152">
        <v>151</v>
      </c>
      <c r="B152">
        <v>0</v>
      </c>
      <c r="C152">
        <v>2</v>
      </c>
      <c r="D152">
        <f>VLOOKUP(Table1[[#This Row],[Sex]],$H$902:$I$903,2,FALSE)</f>
        <v>1</v>
      </c>
      <c r="E152">
        <f>VLOOKUP(Table1[[#This Row],[Age-Group]],$J$904:$K$907,2,FALSE)</f>
        <v>3</v>
      </c>
      <c r="F152">
        <v>0</v>
      </c>
      <c r="G152">
        <v>0</v>
      </c>
      <c r="H152">
        <f>IF((Table1[[#This Row],[SibSp]]+Table1[[#This Row],[Parch]])= 0,0,1)</f>
        <v>0</v>
      </c>
      <c r="I152" cm="1">
        <f t="array" ref="I152">_xlfn.IFS(Table1[[#This Row],[Embarked]]="C",1,Table1[[#This Row],[Embarked]]="Q",2,Table1[[#This Row],[Embarked]]="S",3)</f>
        <v>3</v>
      </c>
      <c r="J152" t="s">
        <v>234</v>
      </c>
      <c r="K152" t="s">
        <v>13</v>
      </c>
      <c r="L152" s="2" t="str" cm="1">
        <f t="array" ref="L152">_xlfn.IFS(Table1[[#This Row],[Age]] &lt;= 20, "0-20", Table1[[#This Row],[Age]] &lt;=40, "20-40", Table1[[#This Row],[Age]] &lt;=60, "40-60", Table1[[#This Row],[Age]] &lt;=80, "60-80")</f>
        <v>40-60</v>
      </c>
      <c r="M152">
        <v>51</v>
      </c>
      <c r="O152" t="s">
        <v>235</v>
      </c>
      <c r="P152">
        <v>12.525</v>
      </c>
      <c r="Q152" t="s">
        <v>1223</v>
      </c>
      <c r="R152" t="s">
        <v>15</v>
      </c>
    </row>
    <row r="153" spans="1:18" x14ac:dyDescent="0.25">
      <c r="A153">
        <v>152</v>
      </c>
      <c r="B153">
        <v>1</v>
      </c>
      <c r="C153">
        <v>1</v>
      </c>
      <c r="D153">
        <f>VLOOKUP(Table1[[#This Row],[Sex]],$H$902:$I$903,2,FALSE)</f>
        <v>0</v>
      </c>
      <c r="E153">
        <f>VLOOKUP(Table1[[#This Row],[Age-Group]],$J$904:$K$907,2,FALSE)</f>
        <v>2</v>
      </c>
      <c r="F153">
        <v>1</v>
      </c>
      <c r="G153">
        <v>0</v>
      </c>
      <c r="H153">
        <f>IF((Table1[[#This Row],[SibSp]]+Table1[[#This Row],[Parch]])= 0,0,1)</f>
        <v>1</v>
      </c>
      <c r="I153" cm="1">
        <f t="array" ref="I153">_xlfn.IFS(Table1[[#This Row],[Embarked]]="C",1,Table1[[#This Row],[Embarked]]="Q",2,Table1[[#This Row],[Embarked]]="S",3)</f>
        <v>3</v>
      </c>
      <c r="J153" t="s">
        <v>236</v>
      </c>
      <c r="K153" t="s">
        <v>17</v>
      </c>
      <c r="L153" s="2" t="str" cm="1">
        <f t="array" ref="L153">_xlfn.IFS(Table1[[#This Row],[Age]] &lt;= 20, "0-20", Table1[[#This Row],[Age]] &lt;=40, "20-40", Table1[[#This Row],[Age]] &lt;=60, "40-60", Table1[[#This Row],[Age]] &lt;=80, "60-80")</f>
        <v>20-40</v>
      </c>
      <c r="M153">
        <v>22</v>
      </c>
      <c r="O153">
        <v>113776</v>
      </c>
      <c r="P153">
        <v>66.599999999999994</v>
      </c>
      <c r="Q153" t="s">
        <v>237</v>
      </c>
      <c r="R153" t="s">
        <v>15</v>
      </c>
    </row>
    <row r="154" spans="1:18" x14ac:dyDescent="0.25">
      <c r="A154">
        <v>153</v>
      </c>
      <c r="B154">
        <v>0</v>
      </c>
      <c r="C154">
        <v>3</v>
      </c>
      <c r="D154">
        <f>VLOOKUP(Table1[[#This Row],[Sex]],$H$902:$I$903,2,FALSE)</f>
        <v>1</v>
      </c>
      <c r="E154">
        <f>VLOOKUP(Table1[[#This Row],[Age-Group]],$J$904:$K$907,2,FALSE)</f>
        <v>3</v>
      </c>
      <c r="F154">
        <v>0</v>
      </c>
      <c r="G154">
        <v>0</v>
      </c>
      <c r="H154">
        <f>IF((Table1[[#This Row],[SibSp]]+Table1[[#This Row],[Parch]])= 0,0,1)</f>
        <v>0</v>
      </c>
      <c r="I154" cm="1">
        <f t="array" ref="I154">_xlfn.IFS(Table1[[#This Row],[Embarked]]="C",1,Table1[[#This Row],[Embarked]]="Q",2,Table1[[#This Row],[Embarked]]="S",3)</f>
        <v>3</v>
      </c>
      <c r="J154" t="s">
        <v>238</v>
      </c>
      <c r="K154" t="s">
        <v>13</v>
      </c>
      <c r="L154" s="2" t="str" cm="1">
        <f t="array" ref="L154">_xlfn.IFS(Table1[[#This Row],[Age]] &lt;= 20, "0-20", Table1[[#This Row],[Age]] &lt;=40, "20-40", Table1[[#This Row],[Age]] &lt;=60, "40-60", Table1[[#This Row],[Age]] &lt;=80, "60-80")</f>
        <v>40-60</v>
      </c>
      <c r="M154">
        <v>55.5</v>
      </c>
      <c r="O154" t="s">
        <v>239</v>
      </c>
      <c r="P154">
        <v>8.0500000000000007</v>
      </c>
      <c r="Q154" t="s">
        <v>1223</v>
      </c>
      <c r="R154" t="s">
        <v>15</v>
      </c>
    </row>
    <row r="155" spans="1:18" x14ac:dyDescent="0.25">
      <c r="A155">
        <v>154</v>
      </c>
      <c r="B155">
        <v>0</v>
      </c>
      <c r="C155">
        <v>3</v>
      </c>
      <c r="D155">
        <f>VLOOKUP(Table1[[#This Row],[Sex]],$H$902:$I$903,2,FALSE)</f>
        <v>1</v>
      </c>
      <c r="E155">
        <f>VLOOKUP(Table1[[#This Row],[Age-Group]],$J$904:$K$907,2,FALSE)</f>
        <v>3</v>
      </c>
      <c r="F155">
        <v>0</v>
      </c>
      <c r="G155">
        <v>2</v>
      </c>
      <c r="H155">
        <f>IF((Table1[[#This Row],[SibSp]]+Table1[[#This Row],[Parch]])= 0,0,1)</f>
        <v>1</v>
      </c>
      <c r="I155" cm="1">
        <f t="array" ref="I155">_xlfn.IFS(Table1[[#This Row],[Embarked]]="C",1,Table1[[#This Row],[Embarked]]="Q",2,Table1[[#This Row],[Embarked]]="S",3)</f>
        <v>3</v>
      </c>
      <c r="J155" t="s">
        <v>240</v>
      </c>
      <c r="K155" t="s">
        <v>13</v>
      </c>
      <c r="L155" s="2" t="str" cm="1">
        <f t="array" ref="L155">_xlfn.IFS(Table1[[#This Row],[Age]] &lt;= 20, "0-20", Table1[[#This Row],[Age]] &lt;=40, "20-40", Table1[[#This Row],[Age]] &lt;=60, "40-60", Table1[[#This Row],[Age]] &lt;=80, "60-80")</f>
        <v>40-60</v>
      </c>
      <c r="M155">
        <v>40.5</v>
      </c>
      <c r="O155" t="s">
        <v>241</v>
      </c>
      <c r="P155">
        <v>14.5</v>
      </c>
      <c r="Q155" t="s">
        <v>1223</v>
      </c>
      <c r="R155" t="s">
        <v>15</v>
      </c>
    </row>
    <row r="156" spans="1:18" x14ac:dyDescent="0.25">
      <c r="A156">
        <v>155</v>
      </c>
      <c r="B156">
        <v>0</v>
      </c>
      <c r="C156">
        <v>3</v>
      </c>
      <c r="D156">
        <f>VLOOKUP(Table1[[#This Row],[Sex]],$H$902:$I$903,2,FALSE)</f>
        <v>1</v>
      </c>
      <c r="E156">
        <f>VLOOKUP(Table1[[#This Row],[Age-Group]],$J$904:$K$907,2,FALSE)</f>
        <v>2</v>
      </c>
      <c r="F156">
        <v>0</v>
      </c>
      <c r="G156">
        <v>0</v>
      </c>
      <c r="H156">
        <f>IF((Table1[[#This Row],[SibSp]]+Table1[[#This Row],[Parch]])= 0,0,1)</f>
        <v>0</v>
      </c>
      <c r="I156" cm="1">
        <f t="array" ref="I156">_xlfn.IFS(Table1[[#This Row],[Embarked]]="C",1,Table1[[#This Row],[Embarked]]="Q",2,Table1[[#This Row],[Embarked]]="S",3)</f>
        <v>3</v>
      </c>
      <c r="J156" t="s">
        <v>242</v>
      </c>
      <c r="K156" t="s">
        <v>13</v>
      </c>
      <c r="L156" s="2" t="str" cm="1">
        <f t="array" ref="L156">_xlfn.IFS(Table1[[#This Row],[Age]] &lt;= 20, "0-20", Table1[[#This Row],[Age]] &lt;=40, "20-40", Table1[[#This Row],[Age]] &lt;=60, "40-60", Table1[[#This Row],[Age]] &lt;=80, "60-80")</f>
        <v>20-40</v>
      </c>
      <c r="M156">
        <v>29.7</v>
      </c>
      <c r="O156" t="s">
        <v>243</v>
      </c>
      <c r="P156">
        <v>7.3125</v>
      </c>
      <c r="Q156" t="s">
        <v>1223</v>
      </c>
      <c r="R156" t="s">
        <v>15</v>
      </c>
    </row>
    <row r="157" spans="1:18" x14ac:dyDescent="0.25">
      <c r="A157">
        <v>156</v>
      </c>
      <c r="B157">
        <v>0</v>
      </c>
      <c r="C157">
        <v>1</v>
      </c>
      <c r="D157">
        <f>VLOOKUP(Table1[[#This Row],[Sex]],$H$902:$I$903,2,FALSE)</f>
        <v>1</v>
      </c>
      <c r="E157">
        <f>VLOOKUP(Table1[[#This Row],[Age-Group]],$J$904:$K$907,2,FALSE)</f>
        <v>3</v>
      </c>
      <c r="F157">
        <v>0</v>
      </c>
      <c r="G157">
        <v>1</v>
      </c>
      <c r="H157">
        <f>IF((Table1[[#This Row],[SibSp]]+Table1[[#This Row],[Parch]])= 0,0,1)</f>
        <v>1</v>
      </c>
      <c r="I157" cm="1">
        <f t="array" ref="I157">_xlfn.IFS(Table1[[#This Row],[Embarked]]="C",1,Table1[[#This Row],[Embarked]]="Q",2,Table1[[#This Row],[Embarked]]="S",3)</f>
        <v>1</v>
      </c>
      <c r="J157" t="s">
        <v>244</v>
      </c>
      <c r="K157" t="s">
        <v>13</v>
      </c>
      <c r="L157" s="2" t="str" cm="1">
        <f t="array" ref="L157">_xlfn.IFS(Table1[[#This Row],[Age]] &lt;= 20, "0-20", Table1[[#This Row],[Age]] &lt;=40, "20-40", Table1[[#This Row],[Age]] &lt;=60, "40-60", Table1[[#This Row],[Age]] &lt;=80, "60-80")</f>
        <v>40-60</v>
      </c>
      <c r="M157">
        <v>51</v>
      </c>
      <c r="O157" t="s">
        <v>245</v>
      </c>
      <c r="P157">
        <v>61.379199999999997</v>
      </c>
      <c r="Q157" t="s">
        <v>1223</v>
      </c>
      <c r="R157" t="s">
        <v>20</v>
      </c>
    </row>
    <row r="158" spans="1:18" x14ac:dyDescent="0.25">
      <c r="A158">
        <v>157</v>
      </c>
      <c r="B158">
        <v>1</v>
      </c>
      <c r="C158">
        <v>3</v>
      </c>
      <c r="D158">
        <f>VLOOKUP(Table1[[#This Row],[Sex]],$H$902:$I$903,2,FALSE)</f>
        <v>0</v>
      </c>
      <c r="E158">
        <f>VLOOKUP(Table1[[#This Row],[Age-Group]],$J$904:$K$907,2,FALSE)</f>
        <v>1</v>
      </c>
      <c r="F158">
        <v>0</v>
      </c>
      <c r="G158">
        <v>0</v>
      </c>
      <c r="H158">
        <f>IF((Table1[[#This Row],[SibSp]]+Table1[[#This Row],[Parch]])= 0,0,1)</f>
        <v>0</v>
      </c>
      <c r="I158" cm="1">
        <f t="array" ref="I158">_xlfn.IFS(Table1[[#This Row],[Embarked]]="C",1,Table1[[#This Row],[Embarked]]="Q",2,Table1[[#This Row],[Embarked]]="S",3)</f>
        <v>2</v>
      </c>
      <c r="J158" t="s">
        <v>246</v>
      </c>
      <c r="K158" t="s">
        <v>17</v>
      </c>
      <c r="L158" s="2" t="str" cm="1">
        <f t="array" ref="L158">_xlfn.IFS(Table1[[#This Row],[Age]] &lt;= 20, "0-20", Table1[[#This Row],[Age]] &lt;=40, "20-40", Table1[[#This Row],[Age]] &lt;=60, "40-60", Table1[[#This Row],[Age]] &lt;=80, "60-80")</f>
        <v>0-20</v>
      </c>
      <c r="M158">
        <v>16</v>
      </c>
      <c r="O158">
        <v>35851</v>
      </c>
      <c r="P158">
        <v>7.7332999999999998</v>
      </c>
      <c r="Q158" t="s">
        <v>1223</v>
      </c>
      <c r="R158" t="s">
        <v>27</v>
      </c>
    </row>
    <row r="159" spans="1:18" x14ac:dyDescent="0.25">
      <c r="A159">
        <v>158</v>
      </c>
      <c r="B159">
        <v>0</v>
      </c>
      <c r="C159">
        <v>3</v>
      </c>
      <c r="D159">
        <f>VLOOKUP(Table1[[#This Row],[Sex]],$H$902:$I$903,2,FALSE)</f>
        <v>1</v>
      </c>
      <c r="E159">
        <f>VLOOKUP(Table1[[#This Row],[Age-Group]],$J$904:$K$907,2,FALSE)</f>
        <v>2</v>
      </c>
      <c r="F159">
        <v>0</v>
      </c>
      <c r="G159">
        <v>0</v>
      </c>
      <c r="H159">
        <f>IF((Table1[[#This Row],[SibSp]]+Table1[[#This Row],[Parch]])= 0,0,1)</f>
        <v>0</v>
      </c>
      <c r="I159" cm="1">
        <f t="array" ref="I159">_xlfn.IFS(Table1[[#This Row],[Embarked]]="C",1,Table1[[#This Row],[Embarked]]="Q",2,Table1[[#This Row],[Embarked]]="S",3)</f>
        <v>3</v>
      </c>
      <c r="J159" t="s">
        <v>247</v>
      </c>
      <c r="K159" t="s">
        <v>13</v>
      </c>
      <c r="L159" s="2" t="str" cm="1">
        <f t="array" ref="L159">_xlfn.IFS(Table1[[#This Row],[Age]] &lt;= 20, "0-20", Table1[[#This Row],[Age]] &lt;=40, "20-40", Table1[[#This Row],[Age]] &lt;=60, "40-60", Table1[[#This Row],[Age]] &lt;=80, "60-80")</f>
        <v>20-40</v>
      </c>
      <c r="M159">
        <v>30</v>
      </c>
      <c r="O159" t="s">
        <v>248</v>
      </c>
      <c r="P159">
        <v>8.0500000000000007</v>
      </c>
      <c r="Q159" t="s">
        <v>1223</v>
      </c>
      <c r="R159" t="s">
        <v>15</v>
      </c>
    </row>
    <row r="160" spans="1:18" x14ac:dyDescent="0.25">
      <c r="A160">
        <v>159</v>
      </c>
      <c r="B160">
        <v>0</v>
      </c>
      <c r="C160">
        <v>3</v>
      </c>
      <c r="D160">
        <f>VLOOKUP(Table1[[#This Row],[Sex]],$H$902:$I$903,2,FALSE)</f>
        <v>1</v>
      </c>
      <c r="E160">
        <f>VLOOKUP(Table1[[#This Row],[Age-Group]],$J$904:$K$907,2,FALSE)</f>
        <v>2</v>
      </c>
      <c r="F160">
        <v>0</v>
      </c>
      <c r="G160">
        <v>0</v>
      </c>
      <c r="H160">
        <f>IF((Table1[[#This Row],[SibSp]]+Table1[[#This Row],[Parch]])= 0,0,1)</f>
        <v>0</v>
      </c>
      <c r="I160" cm="1">
        <f t="array" ref="I160">_xlfn.IFS(Table1[[#This Row],[Embarked]]="C",1,Table1[[#This Row],[Embarked]]="Q",2,Table1[[#This Row],[Embarked]]="S",3)</f>
        <v>3</v>
      </c>
      <c r="J160" t="s">
        <v>249</v>
      </c>
      <c r="K160" t="s">
        <v>13</v>
      </c>
      <c r="L160" s="2" t="str" cm="1">
        <f t="array" ref="L160">_xlfn.IFS(Table1[[#This Row],[Age]] &lt;= 20, "0-20", Table1[[#This Row],[Age]] &lt;=40, "20-40", Table1[[#This Row],[Age]] &lt;=60, "40-60", Table1[[#This Row],[Age]] &lt;=80, "60-80")</f>
        <v>20-40</v>
      </c>
      <c r="M160">
        <v>29.7</v>
      </c>
      <c r="O160">
        <v>315037</v>
      </c>
      <c r="P160">
        <v>8.6624999999999996</v>
      </c>
      <c r="Q160" t="s">
        <v>1223</v>
      </c>
      <c r="R160" t="s">
        <v>15</v>
      </c>
    </row>
    <row r="161" spans="1:18" x14ac:dyDescent="0.25">
      <c r="A161">
        <v>160</v>
      </c>
      <c r="B161">
        <v>0</v>
      </c>
      <c r="C161">
        <v>3</v>
      </c>
      <c r="D161">
        <f>VLOOKUP(Table1[[#This Row],[Sex]],$H$902:$I$903,2,FALSE)</f>
        <v>1</v>
      </c>
      <c r="E161">
        <f>VLOOKUP(Table1[[#This Row],[Age-Group]],$J$904:$K$907,2,FALSE)</f>
        <v>2</v>
      </c>
      <c r="F161">
        <v>8</v>
      </c>
      <c r="G161">
        <v>2</v>
      </c>
      <c r="H161">
        <f>IF((Table1[[#This Row],[SibSp]]+Table1[[#This Row],[Parch]])= 0,0,1)</f>
        <v>1</v>
      </c>
      <c r="I161" cm="1">
        <f t="array" ref="I161">_xlfn.IFS(Table1[[#This Row],[Embarked]]="C",1,Table1[[#This Row],[Embarked]]="Q",2,Table1[[#This Row],[Embarked]]="S",3)</f>
        <v>3</v>
      </c>
      <c r="J161" t="s">
        <v>250</v>
      </c>
      <c r="K161" t="s">
        <v>13</v>
      </c>
      <c r="L161" s="2" t="str" cm="1">
        <f t="array" ref="L161">_xlfn.IFS(Table1[[#This Row],[Age]] &lt;= 20, "0-20", Table1[[#This Row],[Age]] &lt;=40, "20-40", Table1[[#This Row],[Age]] &lt;=60, "40-60", Table1[[#This Row],[Age]] &lt;=80, "60-80")</f>
        <v>20-40</v>
      </c>
      <c r="M161">
        <v>29.7</v>
      </c>
      <c r="O161" t="s">
        <v>251</v>
      </c>
      <c r="P161">
        <v>69.55</v>
      </c>
      <c r="Q161" t="s">
        <v>1223</v>
      </c>
      <c r="R161" t="s">
        <v>15</v>
      </c>
    </row>
    <row r="162" spans="1:18" x14ac:dyDescent="0.25">
      <c r="A162">
        <v>161</v>
      </c>
      <c r="B162">
        <v>0</v>
      </c>
      <c r="C162">
        <v>3</v>
      </c>
      <c r="D162">
        <f>VLOOKUP(Table1[[#This Row],[Sex]],$H$902:$I$903,2,FALSE)</f>
        <v>1</v>
      </c>
      <c r="E162">
        <f>VLOOKUP(Table1[[#This Row],[Age-Group]],$J$904:$K$907,2,FALSE)</f>
        <v>3</v>
      </c>
      <c r="F162">
        <v>0</v>
      </c>
      <c r="G162">
        <v>1</v>
      </c>
      <c r="H162">
        <f>IF((Table1[[#This Row],[SibSp]]+Table1[[#This Row],[Parch]])= 0,0,1)</f>
        <v>1</v>
      </c>
      <c r="I162" cm="1">
        <f t="array" ref="I162">_xlfn.IFS(Table1[[#This Row],[Embarked]]="C",1,Table1[[#This Row],[Embarked]]="Q",2,Table1[[#This Row],[Embarked]]="S",3)</f>
        <v>3</v>
      </c>
      <c r="J162" t="s">
        <v>252</v>
      </c>
      <c r="K162" t="s">
        <v>13</v>
      </c>
      <c r="L162" s="2" t="str" cm="1">
        <f t="array" ref="L162">_xlfn.IFS(Table1[[#This Row],[Age]] &lt;= 20, "0-20", Table1[[#This Row],[Age]] &lt;=40, "20-40", Table1[[#This Row],[Age]] &lt;=60, "40-60", Table1[[#This Row],[Age]] &lt;=80, "60-80")</f>
        <v>40-60</v>
      </c>
      <c r="M162">
        <v>44</v>
      </c>
      <c r="O162">
        <v>371362</v>
      </c>
      <c r="P162">
        <v>16.100000000000001</v>
      </c>
      <c r="Q162" t="s">
        <v>1223</v>
      </c>
      <c r="R162" t="s">
        <v>15</v>
      </c>
    </row>
    <row r="163" spans="1:18" x14ac:dyDescent="0.25">
      <c r="A163">
        <v>162</v>
      </c>
      <c r="B163">
        <v>1</v>
      </c>
      <c r="C163">
        <v>2</v>
      </c>
      <c r="D163">
        <f>VLOOKUP(Table1[[#This Row],[Sex]],$H$902:$I$903,2,FALSE)</f>
        <v>0</v>
      </c>
      <c r="E163">
        <f>VLOOKUP(Table1[[#This Row],[Age-Group]],$J$904:$K$907,2,FALSE)</f>
        <v>2</v>
      </c>
      <c r="F163">
        <v>0</v>
      </c>
      <c r="G163">
        <v>0</v>
      </c>
      <c r="H163">
        <f>IF((Table1[[#This Row],[SibSp]]+Table1[[#This Row],[Parch]])= 0,0,1)</f>
        <v>0</v>
      </c>
      <c r="I163" cm="1">
        <f t="array" ref="I163">_xlfn.IFS(Table1[[#This Row],[Embarked]]="C",1,Table1[[#This Row],[Embarked]]="Q",2,Table1[[#This Row],[Embarked]]="S",3)</f>
        <v>3</v>
      </c>
      <c r="J163" t="s">
        <v>253</v>
      </c>
      <c r="K163" t="s">
        <v>17</v>
      </c>
      <c r="L163" s="2" t="str" cm="1">
        <f t="array" ref="L163">_xlfn.IFS(Table1[[#This Row],[Age]] &lt;= 20, "0-20", Table1[[#This Row],[Age]] &lt;=40, "20-40", Table1[[#This Row],[Age]] &lt;=60, "40-60", Table1[[#This Row],[Age]] &lt;=80, "60-80")</f>
        <v>20-40</v>
      </c>
      <c r="M163">
        <v>40</v>
      </c>
      <c r="O163" t="s">
        <v>254</v>
      </c>
      <c r="P163">
        <v>15.75</v>
      </c>
      <c r="Q163" t="s">
        <v>1223</v>
      </c>
      <c r="R163" t="s">
        <v>15</v>
      </c>
    </row>
    <row r="164" spans="1:18" x14ac:dyDescent="0.25">
      <c r="A164">
        <v>163</v>
      </c>
      <c r="B164">
        <v>0</v>
      </c>
      <c r="C164">
        <v>3</v>
      </c>
      <c r="D164">
        <f>VLOOKUP(Table1[[#This Row],[Sex]],$H$902:$I$903,2,FALSE)</f>
        <v>1</v>
      </c>
      <c r="E164">
        <f>VLOOKUP(Table1[[#This Row],[Age-Group]],$J$904:$K$907,2,FALSE)</f>
        <v>2</v>
      </c>
      <c r="F164">
        <v>0</v>
      </c>
      <c r="G164">
        <v>0</v>
      </c>
      <c r="H164">
        <f>IF((Table1[[#This Row],[SibSp]]+Table1[[#This Row],[Parch]])= 0,0,1)</f>
        <v>0</v>
      </c>
      <c r="I164" cm="1">
        <f t="array" ref="I164">_xlfn.IFS(Table1[[#This Row],[Embarked]]="C",1,Table1[[#This Row],[Embarked]]="Q",2,Table1[[#This Row],[Embarked]]="S",3)</f>
        <v>3</v>
      </c>
      <c r="J164" t="s">
        <v>255</v>
      </c>
      <c r="K164" t="s">
        <v>13</v>
      </c>
      <c r="L164" s="2" t="str" cm="1">
        <f t="array" ref="L164">_xlfn.IFS(Table1[[#This Row],[Age]] &lt;= 20, "0-20", Table1[[#This Row],[Age]] &lt;=40, "20-40", Table1[[#This Row],[Age]] &lt;=60, "40-60", Table1[[#This Row],[Age]] &lt;=80, "60-80")</f>
        <v>20-40</v>
      </c>
      <c r="M164">
        <v>26</v>
      </c>
      <c r="O164">
        <v>347068</v>
      </c>
      <c r="P164">
        <v>7.7750000000000004</v>
      </c>
      <c r="Q164" t="s">
        <v>1223</v>
      </c>
      <c r="R164" t="s">
        <v>15</v>
      </c>
    </row>
    <row r="165" spans="1:18" x14ac:dyDescent="0.25">
      <c r="A165">
        <v>164</v>
      </c>
      <c r="B165">
        <v>0</v>
      </c>
      <c r="C165">
        <v>3</v>
      </c>
      <c r="D165">
        <f>VLOOKUP(Table1[[#This Row],[Sex]],$H$902:$I$903,2,FALSE)</f>
        <v>1</v>
      </c>
      <c r="E165">
        <f>VLOOKUP(Table1[[#This Row],[Age-Group]],$J$904:$K$907,2,FALSE)</f>
        <v>1</v>
      </c>
      <c r="F165">
        <v>0</v>
      </c>
      <c r="G165">
        <v>0</v>
      </c>
      <c r="H165">
        <f>IF((Table1[[#This Row],[SibSp]]+Table1[[#This Row],[Parch]])= 0,0,1)</f>
        <v>0</v>
      </c>
      <c r="I165" cm="1">
        <f t="array" ref="I165">_xlfn.IFS(Table1[[#This Row],[Embarked]]="C",1,Table1[[#This Row],[Embarked]]="Q",2,Table1[[#This Row],[Embarked]]="S",3)</f>
        <v>3</v>
      </c>
      <c r="J165" t="s">
        <v>256</v>
      </c>
      <c r="K165" t="s">
        <v>13</v>
      </c>
      <c r="L165" s="2" t="str" cm="1">
        <f t="array" ref="L165">_xlfn.IFS(Table1[[#This Row],[Age]] &lt;= 20, "0-20", Table1[[#This Row],[Age]] &lt;=40, "20-40", Table1[[#This Row],[Age]] &lt;=60, "40-60", Table1[[#This Row],[Age]] &lt;=80, "60-80")</f>
        <v>0-20</v>
      </c>
      <c r="M165">
        <v>17</v>
      </c>
      <c r="O165">
        <v>315093</v>
      </c>
      <c r="P165">
        <v>8.6624999999999996</v>
      </c>
      <c r="Q165" t="s">
        <v>1223</v>
      </c>
      <c r="R165" t="s">
        <v>15</v>
      </c>
    </row>
    <row r="166" spans="1:18" x14ac:dyDescent="0.25">
      <c r="A166">
        <v>165</v>
      </c>
      <c r="B166">
        <v>0</v>
      </c>
      <c r="C166">
        <v>3</v>
      </c>
      <c r="D166">
        <f>VLOOKUP(Table1[[#This Row],[Sex]],$H$902:$I$903,2,FALSE)</f>
        <v>1</v>
      </c>
      <c r="E166">
        <f>VLOOKUP(Table1[[#This Row],[Age-Group]],$J$904:$K$907,2,FALSE)</f>
        <v>1</v>
      </c>
      <c r="F166">
        <v>4</v>
      </c>
      <c r="G166">
        <v>1</v>
      </c>
      <c r="H166">
        <f>IF((Table1[[#This Row],[SibSp]]+Table1[[#This Row],[Parch]])= 0,0,1)</f>
        <v>1</v>
      </c>
      <c r="I166" cm="1">
        <f t="array" ref="I166">_xlfn.IFS(Table1[[#This Row],[Embarked]]="C",1,Table1[[#This Row],[Embarked]]="Q",2,Table1[[#This Row],[Embarked]]="S",3)</f>
        <v>3</v>
      </c>
      <c r="J166" t="s">
        <v>257</v>
      </c>
      <c r="K166" t="s">
        <v>13</v>
      </c>
      <c r="L166" s="2" t="str" cm="1">
        <f t="array" ref="L166">_xlfn.IFS(Table1[[#This Row],[Age]] &lt;= 20, "0-20", Table1[[#This Row],[Age]] &lt;=40, "20-40", Table1[[#This Row],[Age]] &lt;=60, "40-60", Table1[[#This Row],[Age]] &lt;=80, "60-80")</f>
        <v>0-20</v>
      </c>
      <c r="M166">
        <v>1</v>
      </c>
      <c r="O166">
        <v>3101295</v>
      </c>
      <c r="P166">
        <v>39.6875</v>
      </c>
      <c r="Q166" t="s">
        <v>1223</v>
      </c>
      <c r="R166" t="s">
        <v>15</v>
      </c>
    </row>
    <row r="167" spans="1:18" x14ac:dyDescent="0.25">
      <c r="A167">
        <v>166</v>
      </c>
      <c r="B167">
        <v>1</v>
      </c>
      <c r="C167">
        <v>3</v>
      </c>
      <c r="D167">
        <f>VLOOKUP(Table1[[#This Row],[Sex]],$H$902:$I$903,2,FALSE)</f>
        <v>1</v>
      </c>
      <c r="E167">
        <f>VLOOKUP(Table1[[#This Row],[Age-Group]],$J$904:$K$907,2,FALSE)</f>
        <v>1</v>
      </c>
      <c r="F167">
        <v>0</v>
      </c>
      <c r="G167">
        <v>2</v>
      </c>
      <c r="H167">
        <f>IF((Table1[[#This Row],[SibSp]]+Table1[[#This Row],[Parch]])= 0,0,1)</f>
        <v>1</v>
      </c>
      <c r="I167" cm="1">
        <f t="array" ref="I167">_xlfn.IFS(Table1[[#This Row],[Embarked]]="C",1,Table1[[#This Row],[Embarked]]="Q",2,Table1[[#This Row],[Embarked]]="S",3)</f>
        <v>3</v>
      </c>
      <c r="J167" t="s">
        <v>258</v>
      </c>
      <c r="K167" t="s">
        <v>13</v>
      </c>
      <c r="L167" s="2" t="str" cm="1">
        <f t="array" ref="L167">_xlfn.IFS(Table1[[#This Row],[Age]] &lt;= 20, "0-20", Table1[[#This Row],[Age]] &lt;=40, "20-40", Table1[[#This Row],[Age]] &lt;=60, "40-60", Table1[[#This Row],[Age]] &lt;=80, "60-80")</f>
        <v>0-20</v>
      </c>
      <c r="M167">
        <v>9</v>
      </c>
      <c r="O167">
        <v>363291</v>
      </c>
      <c r="P167">
        <v>20.524999999999999</v>
      </c>
      <c r="Q167" t="s">
        <v>1223</v>
      </c>
      <c r="R167" t="s">
        <v>15</v>
      </c>
    </row>
    <row r="168" spans="1:18" x14ac:dyDescent="0.25">
      <c r="A168">
        <v>167</v>
      </c>
      <c r="B168">
        <v>1</v>
      </c>
      <c r="C168">
        <v>1</v>
      </c>
      <c r="D168">
        <f>VLOOKUP(Table1[[#This Row],[Sex]],$H$902:$I$903,2,FALSE)</f>
        <v>0</v>
      </c>
      <c r="E168">
        <f>VLOOKUP(Table1[[#This Row],[Age-Group]],$J$904:$K$907,2,FALSE)</f>
        <v>2</v>
      </c>
      <c r="F168">
        <v>0</v>
      </c>
      <c r="G168">
        <v>1</v>
      </c>
      <c r="H168">
        <f>IF((Table1[[#This Row],[SibSp]]+Table1[[#This Row],[Parch]])= 0,0,1)</f>
        <v>1</v>
      </c>
      <c r="I168" cm="1">
        <f t="array" ref="I168">_xlfn.IFS(Table1[[#This Row],[Embarked]]="C",1,Table1[[#This Row],[Embarked]]="Q",2,Table1[[#This Row],[Embarked]]="S",3)</f>
        <v>3</v>
      </c>
      <c r="J168" t="s">
        <v>259</v>
      </c>
      <c r="K168" t="s">
        <v>17</v>
      </c>
      <c r="L168" s="2" t="str" cm="1">
        <f t="array" ref="L168">_xlfn.IFS(Table1[[#This Row],[Age]] &lt;= 20, "0-20", Table1[[#This Row],[Age]] &lt;=40, "20-40", Table1[[#This Row],[Age]] &lt;=60, "40-60", Table1[[#This Row],[Age]] &lt;=80, "60-80")</f>
        <v>20-40</v>
      </c>
      <c r="M168">
        <v>29.7</v>
      </c>
      <c r="O168">
        <v>113505</v>
      </c>
      <c r="P168">
        <v>55</v>
      </c>
      <c r="Q168" t="s">
        <v>260</v>
      </c>
      <c r="R168" t="s">
        <v>15</v>
      </c>
    </row>
    <row r="169" spans="1:18" x14ac:dyDescent="0.25">
      <c r="A169">
        <v>168</v>
      </c>
      <c r="B169">
        <v>0</v>
      </c>
      <c r="C169">
        <v>3</v>
      </c>
      <c r="D169">
        <f>VLOOKUP(Table1[[#This Row],[Sex]],$H$902:$I$903,2,FALSE)</f>
        <v>0</v>
      </c>
      <c r="E169">
        <f>VLOOKUP(Table1[[#This Row],[Age-Group]],$J$904:$K$907,2,FALSE)</f>
        <v>3</v>
      </c>
      <c r="F169">
        <v>1</v>
      </c>
      <c r="G169">
        <v>4</v>
      </c>
      <c r="H169">
        <f>IF((Table1[[#This Row],[SibSp]]+Table1[[#This Row],[Parch]])= 0,0,1)</f>
        <v>1</v>
      </c>
      <c r="I169" cm="1">
        <f t="array" ref="I169">_xlfn.IFS(Table1[[#This Row],[Embarked]]="C",1,Table1[[#This Row],[Embarked]]="Q",2,Table1[[#This Row],[Embarked]]="S",3)</f>
        <v>3</v>
      </c>
      <c r="J169" t="s">
        <v>261</v>
      </c>
      <c r="K169" t="s">
        <v>17</v>
      </c>
      <c r="L169" s="2" t="str" cm="1">
        <f t="array" ref="L169">_xlfn.IFS(Table1[[#This Row],[Age]] &lt;= 20, "0-20", Table1[[#This Row],[Age]] &lt;=40, "20-40", Table1[[#This Row],[Age]] &lt;=60, "40-60", Table1[[#This Row],[Age]] &lt;=80, "60-80")</f>
        <v>40-60</v>
      </c>
      <c r="M169">
        <v>45</v>
      </c>
      <c r="O169">
        <v>347088</v>
      </c>
      <c r="P169">
        <v>27.9</v>
      </c>
      <c r="Q169" t="s">
        <v>1223</v>
      </c>
      <c r="R169" t="s">
        <v>15</v>
      </c>
    </row>
    <row r="170" spans="1:18" x14ac:dyDescent="0.25">
      <c r="A170">
        <v>169</v>
      </c>
      <c r="B170">
        <v>0</v>
      </c>
      <c r="C170">
        <v>1</v>
      </c>
      <c r="D170">
        <f>VLOOKUP(Table1[[#This Row],[Sex]],$H$902:$I$903,2,FALSE)</f>
        <v>1</v>
      </c>
      <c r="E170">
        <f>VLOOKUP(Table1[[#This Row],[Age-Group]],$J$904:$K$907,2,FALSE)</f>
        <v>2</v>
      </c>
      <c r="F170">
        <v>0</v>
      </c>
      <c r="G170">
        <v>0</v>
      </c>
      <c r="H170">
        <f>IF((Table1[[#This Row],[SibSp]]+Table1[[#This Row],[Parch]])= 0,0,1)</f>
        <v>0</v>
      </c>
      <c r="I170" cm="1">
        <f t="array" ref="I170">_xlfn.IFS(Table1[[#This Row],[Embarked]]="C",1,Table1[[#This Row],[Embarked]]="Q",2,Table1[[#This Row],[Embarked]]="S",3)</f>
        <v>3</v>
      </c>
      <c r="J170" t="s">
        <v>262</v>
      </c>
      <c r="K170" t="s">
        <v>13</v>
      </c>
      <c r="L170" s="2" t="str" cm="1">
        <f t="array" ref="L170">_xlfn.IFS(Table1[[#This Row],[Age]] &lt;= 20, "0-20", Table1[[#This Row],[Age]] &lt;=40, "20-40", Table1[[#This Row],[Age]] &lt;=60, "40-60", Table1[[#This Row],[Age]] &lt;=80, "60-80")</f>
        <v>20-40</v>
      </c>
      <c r="M170">
        <v>29.7</v>
      </c>
      <c r="O170" t="s">
        <v>263</v>
      </c>
      <c r="P170">
        <v>25.925000000000001</v>
      </c>
      <c r="Q170" t="s">
        <v>1223</v>
      </c>
      <c r="R170" t="s">
        <v>15</v>
      </c>
    </row>
    <row r="171" spans="1:18" x14ac:dyDescent="0.25">
      <c r="A171">
        <v>170</v>
      </c>
      <c r="B171">
        <v>0</v>
      </c>
      <c r="C171">
        <v>3</v>
      </c>
      <c r="D171">
        <f>VLOOKUP(Table1[[#This Row],[Sex]],$H$902:$I$903,2,FALSE)</f>
        <v>1</v>
      </c>
      <c r="E171">
        <f>VLOOKUP(Table1[[#This Row],[Age-Group]],$J$904:$K$907,2,FALSE)</f>
        <v>2</v>
      </c>
      <c r="F171">
        <v>0</v>
      </c>
      <c r="G171">
        <v>0</v>
      </c>
      <c r="H171">
        <f>IF((Table1[[#This Row],[SibSp]]+Table1[[#This Row],[Parch]])= 0,0,1)</f>
        <v>0</v>
      </c>
      <c r="I171" cm="1">
        <f t="array" ref="I171">_xlfn.IFS(Table1[[#This Row],[Embarked]]="C",1,Table1[[#This Row],[Embarked]]="Q",2,Table1[[#This Row],[Embarked]]="S",3)</f>
        <v>3</v>
      </c>
      <c r="J171" t="s">
        <v>264</v>
      </c>
      <c r="K171" t="s">
        <v>13</v>
      </c>
      <c r="L171" s="2" t="str" cm="1">
        <f t="array" ref="L171">_xlfn.IFS(Table1[[#This Row],[Age]] &lt;= 20, "0-20", Table1[[#This Row],[Age]] &lt;=40, "20-40", Table1[[#This Row],[Age]] &lt;=60, "40-60", Table1[[#This Row],[Age]] &lt;=80, "60-80")</f>
        <v>20-40</v>
      </c>
      <c r="M171">
        <v>28</v>
      </c>
      <c r="O171">
        <v>1601</v>
      </c>
      <c r="P171">
        <v>56.495800000000003</v>
      </c>
      <c r="Q171" t="s">
        <v>1223</v>
      </c>
      <c r="R171" t="s">
        <v>15</v>
      </c>
    </row>
    <row r="172" spans="1:18" x14ac:dyDescent="0.25">
      <c r="A172">
        <v>171</v>
      </c>
      <c r="B172">
        <v>0</v>
      </c>
      <c r="C172">
        <v>1</v>
      </c>
      <c r="D172">
        <f>VLOOKUP(Table1[[#This Row],[Sex]],$H$902:$I$903,2,FALSE)</f>
        <v>1</v>
      </c>
      <c r="E172">
        <f>VLOOKUP(Table1[[#This Row],[Age-Group]],$J$904:$K$907,2,FALSE)</f>
        <v>4</v>
      </c>
      <c r="F172">
        <v>0</v>
      </c>
      <c r="G172">
        <v>0</v>
      </c>
      <c r="H172">
        <f>IF((Table1[[#This Row],[SibSp]]+Table1[[#This Row],[Parch]])= 0,0,1)</f>
        <v>0</v>
      </c>
      <c r="I172" cm="1">
        <f t="array" ref="I172">_xlfn.IFS(Table1[[#This Row],[Embarked]]="C",1,Table1[[#This Row],[Embarked]]="Q",2,Table1[[#This Row],[Embarked]]="S",3)</f>
        <v>3</v>
      </c>
      <c r="J172" t="s">
        <v>265</v>
      </c>
      <c r="K172" t="s">
        <v>13</v>
      </c>
      <c r="L172" s="2" t="str" cm="1">
        <f t="array" ref="L172">_xlfn.IFS(Table1[[#This Row],[Age]] &lt;= 20, "0-20", Table1[[#This Row],[Age]] &lt;=40, "20-40", Table1[[#This Row],[Age]] &lt;=60, "40-60", Table1[[#This Row],[Age]] &lt;=80, "60-80")</f>
        <v>60-80</v>
      </c>
      <c r="M172">
        <v>61</v>
      </c>
      <c r="O172">
        <v>111240</v>
      </c>
      <c r="P172">
        <v>33.5</v>
      </c>
      <c r="Q172" t="s">
        <v>266</v>
      </c>
      <c r="R172" t="s">
        <v>15</v>
      </c>
    </row>
    <row r="173" spans="1:18" x14ac:dyDescent="0.25">
      <c r="A173">
        <v>172</v>
      </c>
      <c r="B173">
        <v>0</v>
      </c>
      <c r="C173">
        <v>3</v>
      </c>
      <c r="D173">
        <f>VLOOKUP(Table1[[#This Row],[Sex]],$H$902:$I$903,2,FALSE)</f>
        <v>1</v>
      </c>
      <c r="E173">
        <f>VLOOKUP(Table1[[#This Row],[Age-Group]],$J$904:$K$907,2,FALSE)</f>
        <v>1</v>
      </c>
      <c r="F173">
        <v>4</v>
      </c>
      <c r="G173">
        <v>1</v>
      </c>
      <c r="H173">
        <f>IF((Table1[[#This Row],[SibSp]]+Table1[[#This Row],[Parch]])= 0,0,1)</f>
        <v>1</v>
      </c>
      <c r="I173" cm="1">
        <f t="array" ref="I173">_xlfn.IFS(Table1[[#This Row],[Embarked]]="C",1,Table1[[#This Row],[Embarked]]="Q",2,Table1[[#This Row],[Embarked]]="S",3)</f>
        <v>2</v>
      </c>
      <c r="J173" t="s">
        <v>267</v>
      </c>
      <c r="K173" t="s">
        <v>13</v>
      </c>
      <c r="L173" s="2" t="str" cm="1">
        <f t="array" ref="L173">_xlfn.IFS(Table1[[#This Row],[Age]] &lt;= 20, "0-20", Table1[[#This Row],[Age]] &lt;=40, "20-40", Table1[[#This Row],[Age]] &lt;=60, "40-60", Table1[[#This Row],[Age]] &lt;=80, "60-80")</f>
        <v>0-20</v>
      </c>
      <c r="M173">
        <v>4</v>
      </c>
      <c r="O173">
        <v>382652</v>
      </c>
      <c r="P173">
        <v>29.125</v>
      </c>
      <c r="Q173" t="s">
        <v>1223</v>
      </c>
      <c r="R173" t="s">
        <v>27</v>
      </c>
    </row>
    <row r="174" spans="1:18" x14ac:dyDescent="0.25">
      <c r="A174">
        <v>173</v>
      </c>
      <c r="B174">
        <v>1</v>
      </c>
      <c r="C174">
        <v>3</v>
      </c>
      <c r="D174">
        <f>VLOOKUP(Table1[[#This Row],[Sex]],$H$902:$I$903,2,FALSE)</f>
        <v>0</v>
      </c>
      <c r="E174">
        <f>VLOOKUP(Table1[[#This Row],[Age-Group]],$J$904:$K$907,2,FALSE)</f>
        <v>1</v>
      </c>
      <c r="F174">
        <v>1</v>
      </c>
      <c r="G174">
        <v>1</v>
      </c>
      <c r="H174">
        <f>IF((Table1[[#This Row],[SibSp]]+Table1[[#This Row],[Parch]])= 0,0,1)</f>
        <v>1</v>
      </c>
      <c r="I174" cm="1">
        <f t="array" ref="I174">_xlfn.IFS(Table1[[#This Row],[Embarked]]="C",1,Table1[[#This Row],[Embarked]]="Q",2,Table1[[#This Row],[Embarked]]="S",3)</f>
        <v>3</v>
      </c>
      <c r="J174" t="s">
        <v>268</v>
      </c>
      <c r="K174" t="s">
        <v>17</v>
      </c>
      <c r="L174" s="2" t="str" cm="1">
        <f t="array" ref="L174">_xlfn.IFS(Table1[[#This Row],[Age]] &lt;= 20, "0-20", Table1[[#This Row],[Age]] &lt;=40, "20-40", Table1[[#This Row],[Age]] &lt;=60, "40-60", Table1[[#This Row],[Age]] &lt;=80, "60-80")</f>
        <v>0-20</v>
      </c>
      <c r="M174">
        <v>1</v>
      </c>
      <c r="O174">
        <v>347742</v>
      </c>
      <c r="P174">
        <v>11.1333</v>
      </c>
      <c r="Q174" t="s">
        <v>1223</v>
      </c>
      <c r="R174" t="s">
        <v>15</v>
      </c>
    </row>
    <row r="175" spans="1:18" x14ac:dyDescent="0.25">
      <c r="A175">
        <v>174</v>
      </c>
      <c r="B175">
        <v>0</v>
      </c>
      <c r="C175">
        <v>3</v>
      </c>
      <c r="D175">
        <f>VLOOKUP(Table1[[#This Row],[Sex]],$H$902:$I$903,2,FALSE)</f>
        <v>1</v>
      </c>
      <c r="E175">
        <f>VLOOKUP(Table1[[#This Row],[Age-Group]],$J$904:$K$907,2,FALSE)</f>
        <v>2</v>
      </c>
      <c r="F175">
        <v>0</v>
      </c>
      <c r="G175">
        <v>0</v>
      </c>
      <c r="H175">
        <f>IF((Table1[[#This Row],[SibSp]]+Table1[[#This Row],[Parch]])= 0,0,1)</f>
        <v>0</v>
      </c>
      <c r="I175" cm="1">
        <f t="array" ref="I175">_xlfn.IFS(Table1[[#This Row],[Embarked]]="C",1,Table1[[#This Row],[Embarked]]="Q",2,Table1[[#This Row],[Embarked]]="S",3)</f>
        <v>3</v>
      </c>
      <c r="J175" t="s">
        <v>269</v>
      </c>
      <c r="K175" t="s">
        <v>13</v>
      </c>
      <c r="L175" s="2" t="str" cm="1">
        <f t="array" ref="L175">_xlfn.IFS(Table1[[#This Row],[Age]] &lt;= 20, "0-20", Table1[[#This Row],[Age]] &lt;=40, "20-40", Table1[[#This Row],[Age]] &lt;=60, "40-60", Table1[[#This Row],[Age]] &lt;=80, "60-80")</f>
        <v>20-40</v>
      </c>
      <c r="M175">
        <v>21</v>
      </c>
      <c r="O175" t="s">
        <v>270</v>
      </c>
      <c r="P175">
        <v>7.9249999999999998</v>
      </c>
      <c r="Q175" t="s">
        <v>1223</v>
      </c>
      <c r="R175" t="s">
        <v>15</v>
      </c>
    </row>
    <row r="176" spans="1:18" x14ac:dyDescent="0.25">
      <c r="A176">
        <v>175</v>
      </c>
      <c r="B176">
        <v>0</v>
      </c>
      <c r="C176">
        <v>1</v>
      </c>
      <c r="D176">
        <f>VLOOKUP(Table1[[#This Row],[Sex]],$H$902:$I$903,2,FALSE)</f>
        <v>1</v>
      </c>
      <c r="E176">
        <f>VLOOKUP(Table1[[#This Row],[Age-Group]],$J$904:$K$907,2,FALSE)</f>
        <v>3</v>
      </c>
      <c r="F176">
        <v>0</v>
      </c>
      <c r="G176">
        <v>0</v>
      </c>
      <c r="H176">
        <f>IF((Table1[[#This Row],[SibSp]]+Table1[[#This Row],[Parch]])= 0,0,1)</f>
        <v>0</v>
      </c>
      <c r="I176" cm="1">
        <f t="array" ref="I176">_xlfn.IFS(Table1[[#This Row],[Embarked]]="C",1,Table1[[#This Row],[Embarked]]="Q",2,Table1[[#This Row],[Embarked]]="S",3)</f>
        <v>1</v>
      </c>
      <c r="J176" t="s">
        <v>271</v>
      </c>
      <c r="K176" t="s">
        <v>13</v>
      </c>
      <c r="L176" s="2" t="str" cm="1">
        <f t="array" ref="L176">_xlfn.IFS(Table1[[#This Row],[Age]] &lt;= 20, "0-20", Table1[[#This Row],[Age]] &lt;=40, "20-40", Table1[[#This Row],[Age]] &lt;=60, "40-60", Table1[[#This Row],[Age]] &lt;=80, "60-80")</f>
        <v>40-60</v>
      </c>
      <c r="M176">
        <v>56</v>
      </c>
      <c r="O176">
        <v>17764</v>
      </c>
      <c r="P176">
        <v>30.695799999999998</v>
      </c>
      <c r="Q176" t="s">
        <v>272</v>
      </c>
      <c r="R176" t="s">
        <v>20</v>
      </c>
    </row>
    <row r="177" spans="1:18" x14ac:dyDescent="0.25">
      <c r="A177">
        <v>176</v>
      </c>
      <c r="B177">
        <v>0</v>
      </c>
      <c r="C177">
        <v>3</v>
      </c>
      <c r="D177">
        <f>VLOOKUP(Table1[[#This Row],[Sex]],$H$902:$I$903,2,FALSE)</f>
        <v>1</v>
      </c>
      <c r="E177">
        <f>VLOOKUP(Table1[[#This Row],[Age-Group]],$J$904:$K$907,2,FALSE)</f>
        <v>1</v>
      </c>
      <c r="F177">
        <v>1</v>
      </c>
      <c r="G177">
        <v>1</v>
      </c>
      <c r="H177">
        <f>IF((Table1[[#This Row],[SibSp]]+Table1[[#This Row],[Parch]])= 0,0,1)</f>
        <v>1</v>
      </c>
      <c r="I177" cm="1">
        <f t="array" ref="I177">_xlfn.IFS(Table1[[#This Row],[Embarked]]="C",1,Table1[[#This Row],[Embarked]]="Q",2,Table1[[#This Row],[Embarked]]="S",3)</f>
        <v>3</v>
      </c>
      <c r="J177" t="s">
        <v>273</v>
      </c>
      <c r="K177" t="s">
        <v>13</v>
      </c>
      <c r="L177" s="2" t="str" cm="1">
        <f t="array" ref="L177">_xlfn.IFS(Table1[[#This Row],[Age]] &lt;= 20, "0-20", Table1[[#This Row],[Age]] &lt;=40, "20-40", Table1[[#This Row],[Age]] &lt;=60, "40-60", Table1[[#This Row],[Age]] &lt;=80, "60-80")</f>
        <v>0-20</v>
      </c>
      <c r="M177">
        <v>18</v>
      </c>
      <c r="O177">
        <v>350404</v>
      </c>
      <c r="P177">
        <v>7.8541999999999996</v>
      </c>
      <c r="Q177" t="s">
        <v>1223</v>
      </c>
      <c r="R177" t="s">
        <v>15</v>
      </c>
    </row>
    <row r="178" spans="1:18" x14ac:dyDescent="0.25">
      <c r="A178">
        <v>177</v>
      </c>
      <c r="B178">
        <v>0</v>
      </c>
      <c r="C178">
        <v>3</v>
      </c>
      <c r="D178">
        <f>VLOOKUP(Table1[[#This Row],[Sex]],$H$902:$I$903,2,FALSE)</f>
        <v>1</v>
      </c>
      <c r="E178">
        <f>VLOOKUP(Table1[[#This Row],[Age-Group]],$J$904:$K$907,2,FALSE)</f>
        <v>2</v>
      </c>
      <c r="F178">
        <v>3</v>
      </c>
      <c r="G178">
        <v>1</v>
      </c>
      <c r="H178">
        <f>IF((Table1[[#This Row],[SibSp]]+Table1[[#This Row],[Parch]])= 0,0,1)</f>
        <v>1</v>
      </c>
      <c r="I178" cm="1">
        <f t="array" ref="I178">_xlfn.IFS(Table1[[#This Row],[Embarked]]="C",1,Table1[[#This Row],[Embarked]]="Q",2,Table1[[#This Row],[Embarked]]="S",3)</f>
        <v>3</v>
      </c>
      <c r="J178" t="s">
        <v>274</v>
      </c>
      <c r="K178" t="s">
        <v>13</v>
      </c>
      <c r="L178" s="2" t="str" cm="1">
        <f t="array" ref="L178">_xlfn.IFS(Table1[[#This Row],[Age]] &lt;= 20, "0-20", Table1[[#This Row],[Age]] &lt;=40, "20-40", Table1[[#This Row],[Age]] &lt;=60, "40-60", Table1[[#This Row],[Age]] &lt;=80, "60-80")</f>
        <v>20-40</v>
      </c>
      <c r="M178">
        <v>29.7</v>
      </c>
      <c r="O178">
        <v>4133</v>
      </c>
      <c r="P178">
        <v>25.466699999999999</v>
      </c>
      <c r="Q178" t="s">
        <v>1223</v>
      </c>
      <c r="R178" t="s">
        <v>15</v>
      </c>
    </row>
    <row r="179" spans="1:18" x14ac:dyDescent="0.25">
      <c r="A179">
        <v>178</v>
      </c>
      <c r="B179">
        <v>0</v>
      </c>
      <c r="C179">
        <v>1</v>
      </c>
      <c r="D179">
        <f>VLOOKUP(Table1[[#This Row],[Sex]],$H$902:$I$903,2,FALSE)</f>
        <v>0</v>
      </c>
      <c r="E179">
        <f>VLOOKUP(Table1[[#This Row],[Age-Group]],$J$904:$K$907,2,FALSE)</f>
        <v>3</v>
      </c>
      <c r="F179">
        <v>0</v>
      </c>
      <c r="G179">
        <v>0</v>
      </c>
      <c r="H179">
        <f>IF((Table1[[#This Row],[SibSp]]+Table1[[#This Row],[Parch]])= 0,0,1)</f>
        <v>0</v>
      </c>
      <c r="I179" cm="1">
        <f t="array" ref="I179">_xlfn.IFS(Table1[[#This Row],[Embarked]]="C",1,Table1[[#This Row],[Embarked]]="Q",2,Table1[[#This Row],[Embarked]]="S",3)</f>
        <v>1</v>
      </c>
      <c r="J179" t="s">
        <v>275</v>
      </c>
      <c r="K179" t="s">
        <v>17</v>
      </c>
      <c r="L179" s="2" t="str" cm="1">
        <f t="array" ref="L179">_xlfn.IFS(Table1[[#This Row],[Age]] &lt;= 20, "0-20", Table1[[#This Row],[Age]] &lt;=40, "20-40", Table1[[#This Row],[Age]] &lt;=60, "40-60", Table1[[#This Row],[Age]] &lt;=80, "60-80")</f>
        <v>40-60</v>
      </c>
      <c r="M179">
        <v>50</v>
      </c>
      <c r="O179" t="s">
        <v>276</v>
      </c>
      <c r="P179">
        <v>28.712499999999999</v>
      </c>
      <c r="Q179" t="s">
        <v>277</v>
      </c>
      <c r="R179" t="s">
        <v>20</v>
      </c>
    </row>
    <row r="180" spans="1:18" x14ac:dyDescent="0.25">
      <c r="A180">
        <v>179</v>
      </c>
      <c r="B180">
        <v>0</v>
      </c>
      <c r="C180">
        <v>2</v>
      </c>
      <c r="D180">
        <f>VLOOKUP(Table1[[#This Row],[Sex]],$H$902:$I$903,2,FALSE)</f>
        <v>1</v>
      </c>
      <c r="E180">
        <f>VLOOKUP(Table1[[#This Row],[Age-Group]],$J$904:$K$907,2,FALSE)</f>
        <v>2</v>
      </c>
      <c r="F180">
        <v>0</v>
      </c>
      <c r="G180">
        <v>0</v>
      </c>
      <c r="H180">
        <f>IF((Table1[[#This Row],[SibSp]]+Table1[[#This Row],[Parch]])= 0,0,1)</f>
        <v>0</v>
      </c>
      <c r="I180" cm="1">
        <f t="array" ref="I180">_xlfn.IFS(Table1[[#This Row],[Embarked]]="C",1,Table1[[#This Row],[Embarked]]="Q",2,Table1[[#This Row],[Embarked]]="S",3)</f>
        <v>3</v>
      </c>
      <c r="J180" t="s">
        <v>278</v>
      </c>
      <c r="K180" t="s">
        <v>13</v>
      </c>
      <c r="L180" s="2" t="str" cm="1">
        <f t="array" ref="L180">_xlfn.IFS(Table1[[#This Row],[Age]] &lt;= 20, "0-20", Table1[[#This Row],[Age]] &lt;=40, "20-40", Table1[[#This Row],[Age]] &lt;=60, "40-60", Table1[[#This Row],[Age]] &lt;=80, "60-80")</f>
        <v>20-40</v>
      </c>
      <c r="M180">
        <v>30</v>
      </c>
      <c r="O180">
        <v>250653</v>
      </c>
      <c r="P180">
        <v>13</v>
      </c>
      <c r="Q180" t="s">
        <v>1223</v>
      </c>
      <c r="R180" t="s">
        <v>15</v>
      </c>
    </row>
    <row r="181" spans="1:18" x14ac:dyDescent="0.25">
      <c r="A181">
        <v>180</v>
      </c>
      <c r="B181">
        <v>0</v>
      </c>
      <c r="C181">
        <v>3</v>
      </c>
      <c r="D181">
        <f>VLOOKUP(Table1[[#This Row],[Sex]],$H$902:$I$903,2,FALSE)</f>
        <v>1</v>
      </c>
      <c r="E181">
        <f>VLOOKUP(Table1[[#This Row],[Age-Group]],$J$904:$K$907,2,FALSE)</f>
        <v>2</v>
      </c>
      <c r="F181">
        <v>0</v>
      </c>
      <c r="G181">
        <v>0</v>
      </c>
      <c r="H181">
        <f>IF((Table1[[#This Row],[SibSp]]+Table1[[#This Row],[Parch]])= 0,0,1)</f>
        <v>0</v>
      </c>
      <c r="I181" cm="1">
        <f t="array" ref="I181">_xlfn.IFS(Table1[[#This Row],[Embarked]]="C",1,Table1[[#This Row],[Embarked]]="Q",2,Table1[[#This Row],[Embarked]]="S",3)</f>
        <v>3</v>
      </c>
      <c r="J181" t="s">
        <v>279</v>
      </c>
      <c r="K181" t="s">
        <v>13</v>
      </c>
      <c r="L181" s="2" t="str" cm="1">
        <f t="array" ref="L181">_xlfn.IFS(Table1[[#This Row],[Age]] &lt;= 20, "0-20", Table1[[#This Row],[Age]] &lt;=40, "20-40", Table1[[#This Row],[Age]] &lt;=60, "40-60", Table1[[#This Row],[Age]] &lt;=80, "60-80")</f>
        <v>20-40</v>
      </c>
      <c r="M181">
        <v>36</v>
      </c>
      <c r="O181" t="s">
        <v>280</v>
      </c>
      <c r="P181">
        <v>0</v>
      </c>
      <c r="Q181" t="s">
        <v>1223</v>
      </c>
      <c r="R181" t="s">
        <v>15</v>
      </c>
    </row>
    <row r="182" spans="1:18" x14ac:dyDescent="0.25">
      <c r="A182">
        <v>181</v>
      </c>
      <c r="B182">
        <v>0</v>
      </c>
      <c r="C182">
        <v>3</v>
      </c>
      <c r="D182">
        <f>VLOOKUP(Table1[[#This Row],[Sex]],$H$902:$I$903,2,FALSE)</f>
        <v>0</v>
      </c>
      <c r="E182">
        <f>VLOOKUP(Table1[[#This Row],[Age-Group]],$J$904:$K$907,2,FALSE)</f>
        <v>2</v>
      </c>
      <c r="F182">
        <v>8</v>
      </c>
      <c r="G182">
        <v>2</v>
      </c>
      <c r="H182">
        <f>IF((Table1[[#This Row],[SibSp]]+Table1[[#This Row],[Parch]])= 0,0,1)</f>
        <v>1</v>
      </c>
      <c r="I182" cm="1">
        <f t="array" ref="I182">_xlfn.IFS(Table1[[#This Row],[Embarked]]="C",1,Table1[[#This Row],[Embarked]]="Q",2,Table1[[#This Row],[Embarked]]="S",3)</f>
        <v>3</v>
      </c>
      <c r="J182" t="s">
        <v>281</v>
      </c>
      <c r="K182" t="s">
        <v>17</v>
      </c>
      <c r="L182" s="2" t="str" cm="1">
        <f t="array" ref="L182">_xlfn.IFS(Table1[[#This Row],[Age]] &lt;= 20, "0-20", Table1[[#This Row],[Age]] &lt;=40, "20-40", Table1[[#This Row],[Age]] &lt;=60, "40-60", Table1[[#This Row],[Age]] &lt;=80, "60-80")</f>
        <v>20-40</v>
      </c>
      <c r="M182">
        <v>29.7</v>
      </c>
      <c r="O182" t="s">
        <v>251</v>
      </c>
      <c r="P182">
        <v>69.55</v>
      </c>
      <c r="Q182" t="s">
        <v>1223</v>
      </c>
      <c r="R182" t="s">
        <v>15</v>
      </c>
    </row>
    <row r="183" spans="1:18" x14ac:dyDescent="0.25">
      <c r="A183">
        <v>182</v>
      </c>
      <c r="B183">
        <v>0</v>
      </c>
      <c r="C183">
        <v>2</v>
      </c>
      <c r="D183">
        <f>VLOOKUP(Table1[[#This Row],[Sex]],$H$902:$I$903,2,FALSE)</f>
        <v>1</v>
      </c>
      <c r="E183">
        <f>VLOOKUP(Table1[[#This Row],[Age-Group]],$J$904:$K$907,2,FALSE)</f>
        <v>2</v>
      </c>
      <c r="F183">
        <v>0</v>
      </c>
      <c r="G183">
        <v>0</v>
      </c>
      <c r="H183">
        <f>IF((Table1[[#This Row],[SibSp]]+Table1[[#This Row],[Parch]])= 0,0,1)</f>
        <v>0</v>
      </c>
      <c r="I183" cm="1">
        <f t="array" ref="I183">_xlfn.IFS(Table1[[#This Row],[Embarked]]="C",1,Table1[[#This Row],[Embarked]]="Q",2,Table1[[#This Row],[Embarked]]="S",3)</f>
        <v>1</v>
      </c>
      <c r="J183" t="s">
        <v>282</v>
      </c>
      <c r="K183" t="s">
        <v>13</v>
      </c>
      <c r="L183" s="2" t="str" cm="1">
        <f t="array" ref="L183">_xlfn.IFS(Table1[[#This Row],[Age]] &lt;= 20, "0-20", Table1[[#This Row],[Age]] &lt;=40, "20-40", Table1[[#This Row],[Age]] &lt;=60, "40-60", Table1[[#This Row],[Age]] &lt;=80, "60-80")</f>
        <v>20-40</v>
      </c>
      <c r="M183">
        <v>29.7</v>
      </c>
      <c r="O183" t="s">
        <v>283</v>
      </c>
      <c r="P183">
        <v>15.05</v>
      </c>
      <c r="Q183" t="s">
        <v>1223</v>
      </c>
      <c r="R183" t="s">
        <v>20</v>
      </c>
    </row>
    <row r="184" spans="1:18" x14ac:dyDescent="0.25">
      <c r="A184">
        <v>183</v>
      </c>
      <c r="B184">
        <v>0</v>
      </c>
      <c r="C184">
        <v>3</v>
      </c>
      <c r="D184">
        <f>VLOOKUP(Table1[[#This Row],[Sex]],$H$902:$I$903,2,FALSE)</f>
        <v>1</v>
      </c>
      <c r="E184">
        <f>VLOOKUP(Table1[[#This Row],[Age-Group]],$J$904:$K$907,2,FALSE)</f>
        <v>1</v>
      </c>
      <c r="F184">
        <v>4</v>
      </c>
      <c r="G184">
        <v>2</v>
      </c>
      <c r="H184">
        <f>IF((Table1[[#This Row],[SibSp]]+Table1[[#This Row],[Parch]])= 0,0,1)</f>
        <v>1</v>
      </c>
      <c r="I184" cm="1">
        <f t="array" ref="I184">_xlfn.IFS(Table1[[#This Row],[Embarked]]="C",1,Table1[[#This Row],[Embarked]]="Q",2,Table1[[#This Row],[Embarked]]="S",3)</f>
        <v>3</v>
      </c>
      <c r="J184" t="s">
        <v>284</v>
      </c>
      <c r="K184" t="s">
        <v>13</v>
      </c>
      <c r="L184" s="2" t="str" cm="1">
        <f t="array" ref="L184">_xlfn.IFS(Table1[[#This Row],[Age]] &lt;= 20, "0-20", Table1[[#This Row],[Age]] &lt;=40, "20-40", Table1[[#This Row],[Age]] &lt;=60, "40-60", Table1[[#This Row],[Age]] &lt;=80, "60-80")</f>
        <v>0-20</v>
      </c>
      <c r="M184">
        <v>9</v>
      </c>
      <c r="O184">
        <v>347077</v>
      </c>
      <c r="P184">
        <v>31.387499999999999</v>
      </c>
      <c r="Q184" t="s">
        <v>1223</v>
      </c>
      <c r="R184" t="s">
        <v>15</v>
      </c>
    </row>
    <row r="185" spans="1:18" x14ac:dyDescent="0.25">
      <c r="A185">
        <v>184</v>
      </c>
      <c r="B185">
        <v>1</v>
      </c>
      <c r="C185">
        <v>2</v>
      </c>
      <c r="D185">
        <f>VLOOKUP(Table1[[#This Row],[Sex]],$H$902:$I$903,2,FALSE)</f>
        <v>1</v>
      </c>
      <c r="E185">
        <f>VLOOKUP(Table1[[#This Row],[Age-Group]],$J$904:$K$907,2,FALSE)</f>
        <v>1</v>
      </c>
      <c r="F185">
        <v>2</v>
      </c>
      <c r="G185">
        <v>1</v>
      </c>
      <c r="H185">
        <f>IF((Table1[[#This Row],[SibSp]]+Table1[[#This Row],[Parch]])= 0,0,1)</f>
        <v>1</v>
      </c>
      <c r="I185" cm="1">
        <f t="array" ref="I185">_xlfn.IFS(Table1[[#This Row],[Embarked]]="C",1,Table1[[#This Row],[Embarked]]="Q",2,Table1[[#This Row],[Embarked]]="S",3)</f>
        <v>3</v>
      </c>
      <c r="J185" t="s">
        <v>285</v>
      </c>
      <c r="K185" t="s">
        <v>13</v>
      </c>
      <c r="L185" s="2" t="str" cm="1">
        <f t="array" ref="L185">_xlfn.IFS(Table1[[#This Row],[Age]] &lt;= 20, "0-20", Table1[[#This Row],[Age]] &lt;=40, "20-40", Table1[[#This Row],[Age]] &lt;=60, "40-60", Table1[[#This Row],[Age]] &lt;=80, "60-80")</f>
        <v>0-20</v>
      </c>
      <c r="M185">
        <v>1</v>
      </c>
      <c r="O185">
        <v>230136</v>
      </c>
      <c r="P185">
        <v>39</v>
      </c>
      <c r="Q185" t="s">
        <v>286</v>
      </c>
      <c r="R185" t="s">
        <v>15</v>
      </c>
    </row>
    <row r="186" spans="1:18" x14ac:dyDescent="0.25">
      <c r="A186">
        <v>185</v>
      </c>
      <c r="B186">
        <v>1</v>
      </c>
      <c r="C186">
        <v>3</v>
      </c>
      <c r="D186">
        <f>VLOOKUP(Table1[[#This Row],[Sex]],$H$902:$I$903,2,FALSE)</f>
        <v>0</v>
      </c>
      <c r="E186">
        <f>VLOOKUP(Table1[[#This Row],[Age-Group]],$J$904:$K$907,2,FALSE)</f>
        <v>1</v>
      </c>
      <c r="F186">
        <v>0</v>
      </c>
      <c r="G186">
        <v>2</v>
      </c>
      <c r="H186">
        <f>IF((Table1[[#This Row],[SibSp]]+Table1[[#This Row],[Parch]])= 0,0,1)</f>
        <v>1</v>
      </c>
      <c r="I186" cm="1">
        <f t="array" ref="I186">_xlfn.IFS(Table1[[#This Row],[Embarked]]="C",1,Table1[[#This Row],[Embarked]]="Q",2,Table1[[#This Row],[Embarked]]="S",3)</f>
        <v>3</v>
      </c>
      <c r="J186" t="s">
        <v>287</v>
      </c>
      <c r="K186" t="s">
        <v>17</v>
      </c>
      <c r="L186" s="2" t="str" cm="1">
        <f t="array" ref="L186">_xlfn.IFS(Table1[[#This Row],[Age]] &lt;= 20, "0-20", Table1[[#This Row],[Age]] &lt;=40, "20-40", Table1[[#This Row],[Age]] &lt;=60, "40-60", Table1[[#This Row],[Age]] &lt;=80, "60-80")</f>
        <v>0-20</v>
      </c>
      <c r="M186">
        <v>4</v>
      </c>
      <c r="O186">
        <v>315153</v>
      </c>
      <c r="P186">
        <v>22.024999999999999</v>
      </c>
      <c r="Q186" t="s">
        <v>1223</v>
      </c>
      <c r="R186" t="s">
        <v>15</v>
      </c>
    </row>
    <row r="187" spans="1:18" x14ac:dyDescent="0.25">
      <c r="A187">
        <v>186</v>
      </c>
      <c r="B187">
        <v>0</v>
      </c>
      <c r="C187">
        <v>1</v>
      </c>
      <c r="D187">
        <f>VLOOKUP(Table1[[#This Row],[Sex]],$H$902:$I$903,2,FALSE)</f>
        <v>1</v>
      </c>
      <c r="E187">
        <f>VLOOKUP(Table1[[#This Row],[Age-Group]],$J$904:$K$907,2,FALSE)</f>
        <v>2</v>
      </c>
      <c r="F187">
        <v>0</v>
      </c>
      <c r="G187">
        <v>0</v>
      </c>
      <c r="H187">
        <f>IF((Table1[[#This Row],[SibSp]]+Table1[[#This Row],[Parch]])= 0,0,1)</f>
        <v>0</v>
      </c>
      <c r="I187" cm="1">
        <f t="array" ref="I187">_xlfn.IFS(Table1[[#This Row],[Embarked]]="C",1,Table1[[#This Row],[Embarked]]="Q",2,Table1[[#This Row],[Embarked]]="S",3)</f>
        <v>3</v>
      </c>
      <c r="J187" t="s">
        <v>288</v>
      </c>
      <c r="K187" t="s">
        <v>13</v>
      </c>
      <c r="L187" s="2" t="str" cm="1">
        <f t="array" ref="L187">_xlfn.IFS(Table1[[#This Row],[Age]] &lt;= 20, "0-20", Table1[[#This Row],[Age]] &lt;=40, "20-40", Table1[[#This Row],[Age]] &lt;=60, "40-60", Table1[[#This Row],[Age]] &lt;=80, "60-80")</f>
        <v>20-40</v>
      </c>
      <c r="M187">
        <v>29.7</v>
      </c>
      <c r="O187">
        <v>113767</v>
      </c>
      <c r="P187">
        <v>50</v>
      </c>
      <c r="Q187" t="s">
        <v>289</v>
      </c>
      <c r="R187" t="s">
        <v>15</v>
      </c>
    </row>
    <row r="188" spans="1:18" x14ac:dyDescent="0.25">
      <c r="A188">
        <v>187</v>
      </c>
      <c r="B188">
        <v>1</v>
      </c>
      <c r="C188">
        <v>3</v>
      </c>
      <c r="D188">
        <f>VLOOKUP(Table1[[#This Row],[Sex]],$H$902:$I$903,2,FALSE)</f>
        <v>0</v>
      </c>
      <c r="E188">
        <f>VLOOKUP(Table1[[#This Row],[Age-Group]],$J$904:$K$907,2,FALSE)</f>
        <v>2</v>
      </c>
      <c r="F188">
        <v>1</v>
      </c>
      <c r="G188">
        <v>0</v>
      </c>
      <c r="H188">
        <f>IF((Table1[[#This Row],[SibSp]]+Table1[[#This Row],[Parch]])= 0,0,1)</f>
        <v>1</v>
      </c>
      <c r="I188" cm="1">
        <f t="array" ref="I188">_xlfn.IFS(Table1[[#This Row],[Embarked]]="C",1,Table1[[#This Row],[Embarked]]="Q",2,Table1[[#This Row],[Embarked]]="S",3)</f>
        <v>2</v>
      </c>
      <c r="J188" t="s">
        <v>290</v>
      </c>
      <c r="K188" t="s">
        <v>17</v>
      </c>
      <c r="L188" s="2" t="str" cm="1">
        <f t="array" ref="L188">_xlfn.IFS(Table1[[#This Row],[Age]] &lt;= 20, "0-20", Table1[[#This Row],[Age]] &lt;=40, "20-40", Table1[[#This Row],[Age]] &lt;=60, "40-60", Table1[[#This Row],[Age]] &lt;=80, "60-80")</f>
        <v>20-40</v>
      </c>
      <c r="M188">
        <v>29.7</v>
      </c>
      <c r="O188">
        <v>370365</v>
      </c>
      <c r="P188">
        <v>15.5</v>
      </c>
      <c r="Q188" t="s">
        <v>1223</v>
      </c>
      <c r="R188" t="s">
        <v>27</v>
      </c>
    </row>
    <row r="189" spans="1:18" x14ac:dyDescent="0.25">
      <c r="A189">
        <v>188</v>
      </c>
      <c r="B189">
        <v>1</v>
      </c>
      <c r="C189">
        <v>1</v>
      </c>
      <c r="D189">
        <f>VLOOKUP(Table1[[#This Row],[Sex]],$H$902:$I$903,2,FALSE)</f>
        <v>1</v>
      </c>
      <c r="E189">
        <f>VLOOKUP(Table1[[#This Row],[Age-Group]],$J$904:$K$907,2,FALSE)</f>
        <v>3</v>
      </c>
      <c r="F189">
        <v>0</v>
      </c>
      <c r="G189">
        <v>0</v>
      </c>
      <c r="H189">
        <f>IF((Table1[[#This Row],[SibSp]]+Table1[[#This Row],[Parch]])= 0,0,1)</f>
        <v>0</v>
      </c>
      <c r="I189" cm="1">
        <f t="array" ref="I189">_xlfn.IFS(Table1[[#This Row],[Embarked]]="C",1,Table1[[#This Row],[Embarked]]="Q",2,Table1[[#This Row],[Embarked]]="S",3)</f>
        <v>3</v>
      </c>
      <c r="J189" t="s">
        <v>291</v>
      </c>
      <c r="K189" t="s">
        <v>13</v>
      </c>
      <c r="L189" s="2" t="str" cm="1">
        <f t="array" ref="L189">_xlfn.IFS(Table1[[#This Row],[Age]] &lt;= 20, "0-20", Table1[[#This Row],[Age]] &lt;=40, "20-40", Table1[[#This Row],[Age]] &lt;=60, "40-60", Table1[[#This Row],[Age]] &lt;=80, "60-80")</f>
        <v>40-60</v>
      </c>
      <c r="M189">
        <v>45</v>
      </c>
      <c r="O189">
        <v>111428</v>
      </c>
      <c r="P189">
        <v>26.55</v>
      </c>
      <c r="Q189" t="s">
        <v>1223</v>
      </c>
      <c r="R189" t="s">
        <v>15</v>
      </c>
    </row>
    <row r="190" spans="1:18" x14ac:dyDescent="0.25">
      <c r="A190">
        <v>189</v>
      </c>
      <c r="B190">
        <v>0</v>
      </c>
      <c r="C190">
        <v>3</v>
      </c>
      <c r="D190">
        <f>VLOOKUP(Table1[[#This Row],[Sex]],$H$902:$I$903,2,FALSE)</f>
        <v>1</v>
      </c>
      <c r="E190">
        <f>VLOOKUP(Table1[[#This Row],[Age-Group]],$J$904:$K$907,2,FALSE)</f>
        <v>2</v>
      </c>
      <c r="F190">
        <v>1</v>
      </c>
      <c r="G190">
        <v>1</v>
      </c>
      <c r="H190">
        <f>IF((Table1[[#This Row],[SibSp]]+Table1[[#This Row],[Parch]])= 0,0,1)</f>
        <v>1</v>
      </c>
      <c r="I190" cm="1">
        <f t="array" ref="I190">_xlfn.IFS(Table1[[#This Row],[Embarked]]="C",1,Table1[[#This Row],[Embarked]]="Q",2,Table1[[#This Row],[Embarked]]="S",3)</f>
        <v>2</v>
      </c>
      <c r="J190" t="s">
        <v>292</v>
      </c>
      <c r="K190" t="s">
        <v>13</v>
      </c>
      <c r="L190" s="2" t="str" cm="1">
        <f t="array" ref="L190">_xlfn.IFS(Table1[[#This Row],[Age]] &lt;= 20, "0-20", Table1[[#This Row],[Age]] &lt;=40, "20-40", Table1[[#This Row],[Age]] &lt;=60, "40-60", Table1[[#This Row],[Age]] &lt;=80, "60-80")</f>
        <v>20-40</v>
      </c>
      <c r="M190">
        <v>40</v>
      </c>
      <c r="O190">
        <v>364849</v>
      </c>
      <c r="P190">
        <v>15.5</v>
      </c>
      <c r="Q190" t="s">
        <v>1223</v>
      </c>
      <c r="R190" t="s">
        <v>27</v>
      </c>
    </row>
    <row r="191" spans="1:18" x14ac:dyDescent="0.25">
      <c r="A191">
        <v>190</v>
      </c>
      <c r="B191">
        <v>0</v>
      </c>
      <c r="C191">
        <v>3</v>
      </c>
      <c r="D191">
        <f>VLOOKUP(Table1[[#This Row],[Sex]],$H$902:$I$903,2,FALSE)</f>
        <v>1</v>
      </c>
      <c r="E191">
        <f>VLOOKUP(Table1[[#This Row],[Age-Group]],$J$904:$K$907,2,FALSE)</f>
        <v>2</v>
      </c>
      <c r="F191">
        <v>0</v>
      </c>
      <c r="G191">
        <v>0</v>
      </c>
      <c r="H191">
        <f>IF((Table1[[#This Row],[SibSp]]+Table1[[#This Row],[Parch]])= 0,0,1)</f>
        <v>0</v>
      </c>
      <c r="I191" cm="1">
        <f t="array" ref="I191">_xlfn.IFS(Table1[[#This Row],[Embarked]]="C",1,Table1[[#This Row],[Embarked]]="Q",2,Table1[[#This Row],[Embarked]]="S",3)</f>
        <v>3</v>
      </c>
      <c r="J191" t="s">
        <v>293</v>
      </c>
      <c r="K191" t="s">
        <v>13</v>
      </c>
      <c r="L191" s="2" t="str" cm="1">
        <f t="array" ref="L191">_xlfn.IFS(Table1[[#This Row],[Age]] &lt;= 20, "0-20", Table1[[#This Row],[Age]] &lt;=40, "20-40", Table1[[#This Row],[Age]] &lt;=60, "40-60", Table1[[#This Row],[Age]] &lt;=80, "60-80")</f>
        <v>20-40</v>
      </c>
      <c r="M191">
        <v>36</v>
      </c>
      <c r="O191">
        <v>349247</v>
      </c>
      <c r="P191">
        <v>7.8958000000000004</v>
      </c>
      <c r="Q191" t="s">
        <v>1223</v>
      </c>
      <c r="R191" t="s">
        <v>15</v>
      </c>
    </row>
    <row r="192" spans="1:18" x14ac:dyDescent="0.25">
      <c r="A192">
        <v>191</v>
      </c>
      <c r="B192">
        <v>1</v>
      </c>
      <c r="C192">
        <v>2</v>
      </c>
      <c r="D192">
        <f>VLOOKUP(Table1[[#This Row],[Sex]],$H$902:$I$903,2,FALSE)</f>
        <v>0</v>
      </c>
      <c r="E192">
        <f>VLOOKUP(Table1[[#This Row],[Age-Group]],$J$904:$K$907,2,FALSE)</f>
        <v>2</v>
      </c>
      <c r="F192">
        <v>0</v>
      </c>
      <c r="G192">
        <v>0</v>
      </c>
      <c r="H192">
        <f>IF((Table1[[#This Row],[SibSp]]+Table1[[#This Row],[Parch]])= 0,0,1)</f>
        <v>0</v>
      </c>
      <c r="I192" cm="1">
        <f t="array" ref="I192">_xlfn.IFS(Table1[[#This Row],[Embarked]]="C",1,Table1[[#This Row],[Embarked]]="Q",2,Table1[[#This Row],[Embarked]]="S",3)</f>
        <v>3</v>
      </c>
      <c r="J192" t="s">
        <v>294</v>
      </c>
      <c r="K192" t="s">
        <v>17</v>
      </c>
      <c r="L192" s="2" t="str" cm="1">
        <f t="array" ref="L192">_xlfn.IFS(Table1[[#This Row],[Age]] &lt;= 20, "0-20", Table1[[#This Row],[Age]] &lt;=40, "20-40", Table1[[#This Row],[Age]] &lt;=60, "40-60", Table1[[#This Row],[Age]] &lt;=80, "60-80")</f>
        <v>20-40</v>
      </c>
      <c r="M192">
        <v>32</v>
      </c>
      <c r="O192">
        <v>234604</v>
      </c>
      <c r="P192">
        <v>13</v>
      </c>
      <c r="Q192" t="s">
        <v>1223</v>
      </c>
      <c r="R192" t="s">
        <v>15</v>
      </c>
    </row>
    <row r="193" spans="1:18" x14ac:dyDescent="0.25">
      <c r="A193">
        <v>192</v>
      </c>
      <c r="B193">
        <v>0</v>
      </c>
      <c r="C193">
        <v>2</v>
      </c>
      <c r="D193">
        <f>VLOOKUP(Table1[[#This Row],[Sex]],$H$902:$I$903,2,FALSE)</f>
        <v>1</v>
      </c>
      <c r="E193">
        <f>VLOOKUP(Table1[[#This Row],[Age-Group]],$J$904:$K$907,2,FALSE)</f>
        <v>1</v>
      </c>
      <c r="F193">
        <v>0</v>
      </c>
      <c r="G193">
        <v>0</v>
      </c>
      <c r="H193">
        <f>IF((Table1[[#This Row],[SibSp]]+Table1[[#This Row],[Parch]])= 0,0,1)</f>
        <v>0</v>
      </c>
      <c r="I193" cm="1">
        <f t="array" ref="I193">_xlfn.IFS(Table1[[#This Row],[Embarked]]="C",1,Table1[[#This Row],[Embarked]]="Q",2,Table1[[#This Row],[Embarked]]="S",3)</f>
        <v>3</v>
      </c>
      <c r="J193" t="s">
        <v>295</v>
      </c>
      <c r="K193" t="s">
        <v>13</v>
      </c>
      <c r="L193" s="2" t="str" cm="1">
        <f t="array" ref="L193">_xlfn.IFS(Table1[[#This Row],[Age]] &lt;= 20, "0-20", Table1[[#This Row],[Age]] &lt;=40, "20-40", Table1[[#This Row],[Age]] &lt;=60, "40-60", Table1[[#This Row],[Age]] &lt;=80, "60-80")</f>
        <v>0-20</v>
      </c>
      <c r="M193">
        <v>19</v>
      </c>
      <c r="O193">
        <v>28424</v>
      </c>
      <c r="P193">
        <v>13</v>
      </c>
      <c r="Q193" t="s">
        <v>1223</v>
      </c>
      <c r="R193" t="s">
        <v>15</v>
      </c>
    </row>
    <row r="194" spans="1:18" x14ac:dyDescent="0.25">
      <c r="A194">
        <v>193</v>
      </c>
      <c r="B194">
        <v>1</v>
      </c>
      <c r="C194">
        <v>3</v>
      </c>
      <c r="D194">
        <f>VLOOKUP(Table1[[#This Row],[Sex]],$H$902:$I$903,2,FALSE)</f>
        <v>0</v>
      </c>
      <c r="E194">
        <f>VLOOKUP(Table1[[#This Row],[Age-Group]],$J$904:$K$907,2,FALSE)</f>
        <v>1</v>
      </c>
      <c r="F194">
        <v>1</v>
      </c>
      <c r="G194">
        <v>0</v>
      </c>
      <c r="H194">
        <f>IF((Table1[[#This Row],[SibSp]]+Table1[[#This Row],[Parch]])= 0,0,1)</f>
        <v>1</v>
      </c>
      <c r="I194" cm="1">
        <f t="array" ref="I194">_xlfn.IFS(Table1[[#This Row],[Embarked]]="C",1,Table1[[#This Row],[Embarked]]="Q",2,Table1[[#This Row],[Embarked]]="S",3)</f>
        <v>3</v>
      </c>
      <c r="J194" t="s">
        <v>296</v>
      </c>
      <c r="K194" t="s">
        <v>17</v>
      </c>
      <c r="L194" s="2" t="str" cm="1">
        <f t="array" ref="L194">_xlfn.IFS(Table1[[#This Row],[Age]] &lt;= 20, "0-20", Table1[[#This Row],[Age]] &lt;=40, "20-40", Table1[[#This Row],[Age]] &lt;=60, "40-60", Table1[[#This Row],[Age]] &lt;=80, "60-80")</f>
        <v>0-20</v>
      </c>
      <c r="M194">
        <v>19</v>
      </c>
      <c r="O194">
        <v>350046</v>
      </c>
      <c r="P194">
        <v>7.8541999999999996</v>
      </c>
      <c r="Q194" t="s">
        <v>1223</v>
      </c>
      <c r="R194" t="s">
        <v>15</v>
      </c>
    </row>
    <row r="195" spans="1:18" x14ac:dyDescent="0.25">
      <c r="A195">
        <v>194</v>
      </c>
      <c r="B195">
        <v>1</v>
      </c>
      <c r="C195">
        <v>2</v>
      </c>
      <c r="D195">
        <f>VLOOKUP(Table1[[#This Row],[Sex]],$H$902:$I$903,2,FALSE)</f>
        <v>1</v>
      </c>
      <c r="E195">
        <f>VLOOKUP(Table1[[#This Row],[Age-Group]],$J$904:$K$907,2,FALSE)</f>
        <v>1</v>
      </c>
      <c r="F195">
        <v>1</v>
      </c>
      <c r="G195">
        <v>1</v>
      </c>
      <c r="H195">
        <f>IF((Table1[[#This Row],[SibSp]]+Table1[[#This Row],[Parch]])= 0,0,1)</f>
        <v>1</v>
      </c>
      <c r="I195" cm="1">
        <f t="array" ref="I195">_xlfn.IFS(Table1[[#This Row],[Embarked]]="C",1,Table1[[#This Row],[Embarked]]="Q",2,Table1[[#This Row],[Embarked]]="S",3)</f>
        <v>3</v>
      </c>
      <c r="J195" t="s">
        <v>297</v>
      </c>
      <c r="K195" t="s">
        <v>13</v>
      </c>
      <c r="L195" s="2" t="str" cm="1">
        <f t="array" ref="L195">_xlfn.IFS(Table1[[#This Row],[Age]] &lt;= 20, "0-20", Table1[[#This Row],[Age]] &lt;=40, "20-40", Table1[[#This Row],[Age]] &lt;=60, "40-60", Table1[[#This Row],[Age]] &lt;=80, "60-80")</f>
        <v>0-20</v>
      </c>
      <c r="M195">
        <v>3</v>
      </c>
      <c r="O195">
        <v>230080</v>
      </c>
      <c r="P195">
        <v>26</v>
      </c>
      <c r="Q195" t="s">
        <v>232</v>
      </c>
      <c r="R195" t="s">
        <v>15</v>
      </c>
    </row>
    <row r="196" spans="1:18" x14ac:dyDescent="0.25">
      <c r="A196">
        <v>195</v>
      </c>
      <c r="B196">
        <v>1</v>
      </c>
      <c r="C196">
        <v>1</v>
      </c>
      <c r="D196">
        <f>VLOOKUP(Table1[[#This Row],[Sex]],$H$902:$I$903,2,FALSE)</f>
        <v>0</v>
      </c>
      <c r="E196">
        <f>VLOOKUP(Table1[[#This Row],[Age-Group]],$J$904:$K$907,2,FALSE)</f>
        <v>3</v>
      </c>
      <c r="F196">
        <v>0</v>
      </c>
      <c r="G196">
        <v>0</v>
      </c>
      <c r="H196">
        <f>IF((Table1[[#This Row],[SibSp]]+Table1[[#This Row],[Parch]])= 0,0,1)</f>
        <v>0</v>
      </c>
      <c r="I196" cm="1">
        <f t="array" ref="I196">_xlfn.IFS(Table1[[#This Row],[Embarked]]="C",1,Table1[[#This Row],[Embarked]]="Q",2,Table1[[#This Row],[Embarked]]="S",3)</f>
        <v>1</v>
      </c>
      <c r="J196" t="s">
        <v>298</v>
      </c>
      <c r="K196" t="s">
        <v>17</v>
      </c>
      <c r="L196" s="2" t="str" cm="1">
        <f t="array" ref="L196">_xlfn.IFS(Table1[[#This Row],[Age]] &lt;= 20, "0-20", Table1[[#This Row],[Age]] &lt;=40, "20-40", Table1[[#This Row],[Age]] &lt;=60, "40-60", Table1[[#This Row],[Age]] &lt;=80, "60-80")</f>
        <v>40-60</v>
      </c>
      <c r="M196">
        <v>44</v>
      </c>
      <c r="O196" t="s">
        <v>299</v>
      </c>
      <c r="P196">
        <v>27.720800000000001</v>
      </c>
      <c r="Q196" t="s">
        <v>300</v>
      </c>
      <c r="R196" t="s">
        <v>20</v>
      </c>
    </row>
    <row r="197" spans="1:18" x14ac:dyDescent="0.25">
      <c r="A197">
        <v>196</v>
      </c>
      <c r="B197">
        <v>1</v>
      </c>
      <c r="C197">
        <v>1</v>
      </c>
      <c r="D197">
        <f>VLOOKUP(Table1[[#This Row],[Sex]],$H$902:$I$903,2,FALSE)</f>
        <v>0</v>
      </c>
      <c r="E197">
        <f>VLOOKUP(Table1[[#This Row],[Age-Group]],$J$904:$K$907,2,FALSE)</f>
        <v>3</v>
      </c>
      <c r="F197">
        <v>0</v>
      </c>
      <c r="G197">
        <v>0</v>
      </c>
      <c r="H197">
        <f>IF((Table1[[#This Row],[SibSp]]+Table1[[#This Row],[Parch]])= 0,0,1)</f>
        <v>0</v>
      </c>
      <c r="I197" cm="1">
        <f t="array" ref="I197">_xlfn.IFS(Table1[[#This Row],[Embarked]]="C",1,Table1[[#This Row],[Embarked]]="Q",2,Table1[[#This Row],[Embarked]]="S",3)</f>
        <v>1</v>
      </c>
      <c r="J197" t="s">
        <v>301</v>
      </c>
      <c r="K197" t="s">
        <v>17</v>
      </c>
      <c r="L197" s="2" t="str" cm="1">
        <f t="array" ref="L197">_xlfn.IFS(Table1[[#This Row],[Age]] &lt;= 20, "0-20", Table1[[#This Row],[Age]] &lt;=40, "20-40", Table1[[#This Row],[Age]] &lt;=60, "40-60", Table1[[#This Row],[Age]] &lt;=80, "60-80")</f>
        <v>40-60</v>
      </c>
      <c r="M197">
        <v>58</v>
      </c>
      <c r="O197" t="s">
        <v>63</v>
      </c>
      <c r="P197">
        <v>146.52080000000001</v>
      </c>
      <c r="Q197" t="s">
        <v>302</v>
      </c>
      <c r="R197" t="s">
        <v>20</v>
      </c>
    </row>
    <row r="198" spans="1:18" x14ac:dyDescent="0.25">
      <c r="A198">
        <v>197</v>
      </c>
      <c r="B198">
        <v>0</v>
      </c>
      <c r="C198">
        <v>3</v>
      </c>
      <c r="D198">
        <f>VLOOKUP(Table1[[#This Row],[Sex]],$H$902:$I$903,2,FALSE)</f>
        <v>1</v>
      </c>
      <c r="E198">
        <f>VLOOKUP(Table1[[#This Row],[Age-Group]],$J$904:$K$907,2,FALSE)</f>
        <v>2</v>
      </c>
      <c r="F198">
        <v>0</v>
      </c>
      <c r="G198">
        <v>0</v>
      </c>
      <c r="H198">
        <f>IF((Table1[[#This Row],[SibSp]]+Table1[[#This Row],[Parch]])= 0,0,1)</f>
        <v>0</v>
      </c>
      <c r="I198" cm="1">
        <f t="array" ref="I198">_xlfn.IFS(Table1[[#This Row],[Embarked]]="C",1,Table1[[#This Row],[Embarked]]="Q",2,Table1[[#This Row],[Embarked]]="S",3)</f>
        <v>2</v>
      </c>
      <c r="J198" t="s">
        <v>303</v>
      </c>
      <c r="K198" t="s">
        <v>13</v>
      </c>
      <c r="L198" s="2" t="str" cm="1">
        <f t="array" ref="L198">_xlfn.IFS(Table1[[#This Row],[Age]] &lt;= 20, "0-20", Table1[[#This Row],[Age]] &lt;=40, "20-40", Table1[[#This Row],[Age]] &lt;=60, "40-60", Table1[[#This Row],[Age]] &lt;=80, "60-80")</f>
        <v>20-40</v>
      </c>
      <c r="M198">
        <v>29.7</v>
      </c>
      <c r="O198">
        <v>368703</v>
      </c>
      <c r="P198">
        <v>7.75</v>
      </c>
      <c r="Q198" t="s">
        <v>1223</v>
      </c>
      <c r="R198" t="s">
        <v>27</v>
      </c>
    </row>
    <row r="199" spans="1:18" x14ac:dyDescent="0.25">
      <c r="A199">
        <v>198</v>
      </c>
      <c r="B199">
        <v>0</v>
      </c>
      <c r="C199">
        <v>3</v>
      </c>
      <c r="D199">
        <f>VLOOKUP(Table1[[#This Row],[Sex]],$H$902:$I$903,2,FALSE)</f>
        <v>1</v>
      </c>
      <c r="E199">
        <f>VLOOKUP(Table1[[#This Row],[Age-Group]],$J$904:$K$907,2,FALSE)</f>
        <v>3</v>
      </c>
      <c r="F199">
        <v>0</v>
      </c>
      <c r="G199">
        <v>1</v>
      </c>
      <c r="H199">
        <f>IF((Table1[[#This Row],[SibSp]]+Table1[[#This Row],[Parch]])= 0,0,1)</f>
        <v>1</v>
      </c>
      <c r="I199" cm="1">
        <f t="array" ref="I199">_xlfn.IFS(Table1[[#This Row],[Embarked]]="C",1,Table1[[#This Row],[Embarked]]="Q",2,Table1[[#This Row],[Embarked]]="S",3)</f>
        <v>3</v>
      </c>
      <c r="J199" t="s">
        <v>304</v>
      </c>
      <c r="K199" t="s">
        <v>13</v>
      </c>
      <c r="L199" s="2" t="str" cm="1">
        <f t="array" ref="L199">_xlfn.IFS(Table1[[#This Row],[Age]] &lt;= 20, "0-20", Table1[[#This Row],[Age]] &lt;=40, "20-40", Table1[[#This Row],[Age]] &lt;=60, "40-60", Table1[[#This Row],[Age]] &lt;=80, "60-80")</f>
        <v>40-60</v>
      </c>
      <c r="M199">
        <v>42</v>
      </c>
      <c r="O199">
        <v>4579</v>
      </c>
      <c r="P199">
        <v>8.4041999999999994</v>
      </c>
      <c r="Q199" t="s">
        <v>1223</v>
      </c>
      <c r="R199" t="s">
        <v>15</v>
      </c>
    </row>
    <row r="200" spans="1:18" x14ac:dyDescent="0.25">
      <c r="A200">
        <v>199</v>
      </c>
      <c r="B200">
        <v>1</v>
      </c>
      <c r="C200">
        <v>3</v>
      </c>
      <c r="D200">
        <f>VLOOKUP(Table1[[#This Row],[Sex]],$H$902:$I$903,2,FALSE)</f>
        <v>0</v>
      </c>
      <c r="E200">
        <f>VLOOKUP(Table1[[#This Row],[Age-Group]],$J$904:$K$907,2,FALSE)</f>
        <v>2</v>
      </c>
      <c r="F200">
        <v>0</v>
      </c>
      <c r="G200">
        <v>0</v>
      </c>
      <c r="H200">
        <f>IF((Table1[[#This Row],[SibSp]]+Table1[[#This Row],[Parch]])= 0,0,1)</f>
        <v>0</v>
      </c>
      <c r="I200" cm="1">
        <f t="array" ref="I200">_xlfn.IFS(Table1[[#This Row],[Embarked]]="C",1,Table1[[#This Row],[Embarked]]="Q",2,Table1[[#This Row],[Embarked]]="S",3)</f>
        <v>2</v>
      </c>
      <c r="J200" t="s">
        <v>305</v>
      </c>
      <c r="K200" t="s">
        <v>17</v>
      </c>
      <c r="L200" s="2" t="str" cm="1">
        <f t="array" ref="L200">_xlfn.IFS(Table1[[#This Row],[Age]] &lt;= 20, "0-20", Table1[[#This Row],[Age]] &lt;=40, "20-40", Table1[[#This Row],[Age]] &lt;=60, "40-60", Table1[[#This Row],[Age]] &lt;=80, "60-80")</f>
        <v>20-40</v>
      </c>
      <c r="M200">
        <v>29.7</v>
      </c>
      <c r="O200">
        <v>370370</v>
      </c>
      <c r="P200">
        <v>7.75</v>
      </c>
      <c r="Q200" t="s">
        <v>1223</v>
      </c>
      <c r="R200" t="s">
        <v>27</v>
      </c>
    </row>
    <row r="201" spans="1:18" x14ac:dyDescent="0.25">
      <c r="A201">
        <v>200</v>
      </c>
      <c r="B201">
        <v>0</v>
      </c>
      <c r="C201">
        <v>2</v>
      </c>
      <c r="D201">
        <f>VLOOKUP(Table1[[#This Row],[Sex]],$H$902:$I$903,2,FALSE)</f>
        <v>0</v>
      </c>
      <c r="E201">
        <f>VLOOKUP(Table1[[#This Row],[Age-Group]],$J$904:$K$907,2,FALSE)</f>
        <v>2</v>
      </c>
      <c r="F201">
        <v>0</v>
      </c>
      <c r="G201">
        <v>0</v>
      </c>
      <c r="H201">
        <f>IF((Table1[[#This Row],[SibSp]]+Table1[[#This Row],[Parch]])= 0,0,1)</f>
        <v>0</v>
      </c>
      <c r="I201" cm="1">
        <f t="array" ref="I201">_xlfn.IFS(Table1[[#This Row],[Embarked]]="C",1,Table1[[#This Row],[Embarked]]="Q",2,Table1[[#This Row],[Embarked]]="S",3)</f>
        <v>3</v>
      </c>
      <c r="J201" t="s">
        <v>306</v>
      </c>
      <c r="K201" t="s">
        <v>17</v>
      </c>
      <c r="L201" s="2" t="str" cm="1">
        <f t="array" ref="L201">_xlfn.IFS(Table1[[#This Row],[Age]] &lt;= 20, "0-20", Table1[[#This Row],[Age]] &lt;=40, "20-40", Table1[[#This Row],[Age]] &lt;=60, "40-60", Table1[[#This Row],[Age]] &lt;=80, "60-80")</f>
        <v>20-40</v>
      </c>
      <c r="M201">
        <v>24</v>
      </c>
      <c r="O201">
        <v>248747</v>
      </c>
      <c r="P201">
        <v>13</v>
      </c>
      <c r="Q201" t="s">
        <v>1223</v>
      </c>
      <c r="R201" t="s">
        <v>15</v>
      </c>
    </row>
    <row r="202" spans="1:18" x14ac:dyDescent="0.25">
      <c r="A202">
        <v>201</v>
      </c>
      <c r="B202">
        <v>0</v>
      </c>
      <c r="C202">
        <v>3</v>
      </c>
      <c r="D202">
        <f>VLOOKUP(Table1[[#This Row],[Sex]],$H$902:$I$903,2,FALSE)</f>
        <v>1</v>
      </c>
      <c r="E202">
        <f>VLOOKUP(Table1[[#This Row],[Age-Group]],$J$904:$K$907,2,FALSE)</f>
        <v>2</v>
      </c>
      <c r="F202">
        <v>0</v>
      </c>
      <c r="G202">
        <v>0</v>
      </c>
      <c r="H202">
        <f>IF((Table1[[#This Row],[SibSp]]+Table1[[#This Row],[Parch]])= 0,0,1)</f>
        <v>0</v>
      </c>
      <c r="I202" cm="1">
        <f t="array" ref="I202">_xlfn.IFS(Table1[[#This Row],[Embarked]]="C",1,Table1[[#This Row],[Embarked]]="Q",2,Table1[[#This Row],[Embarked]]="S",3)</f>
        <v>3</v>
      </c>
      <c r="J202" t="s">
        <v>307</v>
      </c>
      <c r="K202" t="s">
        <v>13</v>
      </c>
      <c r="L202" s="2" t="str" cm="1">
        <f t="array" ref="L202">_xlfn.IFS(Table1[[#This Row],[Age]] &lt;= 20, "0-20", Table1[[#This Row],[Age]] &lt;=40, "20-40", Table1[[#This Row],[Age]] &lt;=60, "40-60", Table1[[#This Row],[Age]] &lt;=80, "60-80")</f>
        <v>20-40</v>
      </c>
      <c r="M202">
        <v>28</v>
      </c>
      <c r="O202">
        <v>345770</v>
      </c>
      <c r="P202">
        <v>9.5</v>
      </c>
      <c r="Q202" t="s">
        <v>1223</v>
      </c>
      <c r="R202" t="s">
        <v>15</v>
      </c>
    </row>
    <row r="203" spans="1:18" x14ac:dyDescent="0.25">
      <c r="A203">
        <v>202</v>
      </c>
      <c r="B203">
        <v>0</v>
      </c>
      <c r="C203">
        <v>3</v>
      </c>
      <c r="D203">
        <f>VLOOKUP(Table1[[#This Row],[Sex]],$H$902:$I$903,2,FALSE)</f>
        <v>1</v>
      </c>
      <c r="E203">
        <f>VLOOKUP(Table1[[#This Row],[Age-Group]],$J$904:$K$907,2,FALSE)</f>
        <v>2</v>
      </c>
      <c r="F203">
        <v>8</v>
      </c>
      <c r="G203">
        <v>2</v>
      </c>
      <c r="H203">
        <f>IF((Table1[[#This Row],[SibSp]]+Table1[[#This Row],[Parch]])= 0,0,1)</f>
        <v>1</v>
      </c>
      <c r="I203" cm="1">
        <f t="array" ref="I203">_xlfn.IFS(Table1[[#This Row],[Embarked]]="C",1,Table1[[#This Row],[Embarked]]="Q",2,Table1[[#This Row],[Embarked]]="S",3)</f>
        <v>3</v>
      </c>
      <c r="J203" t="s">
        <v>308</v>
      </c>
      <c r="K203" t="s">
        <v>13</v>
      </c>
      <c r="L203" s="2" t="str" cm="1">
        <f t="array" ref="L203">_xlfn.IFS(Table1[[#This Row],[Age]] &lt;= 20, "0-20", Table1[[#This Row],[Age]] &lt;=40, "20-40", Table1[[#This Row],[Age]] &lt;=60, "40-60", Table1[[#This Row],[Age]] &lt;=80, "60-80")</f>
        <v>20-40</v>
      </c>
      <c r="M203">
        <v>29.7</v>
      </c>
      <c r="O203" t="s">
        <v>251</v>
      </c>
      <c r="P203">
        <v>69.55</v>
      </c>
      <c r="Q203" t="s">
        <v>1223</v>
      </c>
      <c r="R203" t="s">
        <v>15</v>
      </c>
    </row>
    <row r="204" spans="1:18" x14ac:dyDescent="0.25">
      <c r="A204">
        <v>203</v>
      </c>
      <c r="B204">
        <v>0</v>
      </c>
      <c r="C204">
        <v>3</v>
      </c>
      <c r="D204">
        <f>VLOOKUP(Table1[[#This Row],[Sex]],$H$902:$I$903,2,FALSE)</f>
        <v>1</v>
      </c>
      <c r="E204">
        <f>VLOOKUP(Table1[[#This Row],[Age-Group]],$J$904:$K$907,2,FALSE)</f>
        <v>2</v>
      </c>
      <c r="F204">
        <v>0</v>
      </c>
      <c r="G204">
        <v>0</v>
      </c>
      <c r="H204">
        <f>IF((Table1[[#This Row],[SibSp]]+Table1[[#This Row],[Parch]])= 0,0,1)</f>
        <v>0</v>
      </c>
      <c r="I204" cm="1">
        <f t="array" ref="I204">_xlfn.IFS(Table1[[#This Row],[Embarked]]="C",1,Table1[[#This Row],[Embarked]]="Q",2,Table1[[#This Row],[Embarked]]="S",3)</f>
        <v>3</v>
      </c>
      <c r="J204" t="s">
        <v>309</v>
      </c>
      <c r="K204" t="s">
        <v>13</v>
      </c>
      <c r="L204" s="2" t="str" cm="1">
        <f t="array" ref="L204">_xlfn.IFS(Table1[[#This Row],[Age]] &lt;= 20, "0-20", Table1[[#This Row],[Age]] &lt;=40, "20-40", Table1[[#This Row],[Age]] &lt;=60, "40-60", Table1[[#This Row],[Age]] &lt;=80, "60-80")</f>
        <v>20-40</v>
      </c>
      <c r="M204">
        <v>34</v>
      </c>
      <c r="O204">
        <v>3101264</v>
      </c>
      <c r="P204">
        <v>6.4958</v>
      </c>
      <c r="Q204" t="s">
        <v>1223</v>
      </c>
      <c r="R204" t="s">
        <v>15</v>
      </c>
    </row>
    <row r="205" spans="1:18" x14ac:dyDescent="0.25">
      <c r="A205">
        <v>204</v>
      </c>
      <c r="B205">
        <v>0</v>
      </c>
      <c r="C205">
        <v>3</v>
      </c>
      <c r="D205">
        <f>VLOOKUP(Table1[[#This Row],[Sex]],$H$902:$I$903,2,FALSE)</f>
        <v>1</v>
      </c>
      <c r="E205">
        <f>VLOOKUP(Table1[[#This Row],[Age-Group]],$J$904:$K$907,2,FALSE)</f>
        <v>3</v>
      </c>
      <c r="F205">
        <v>0</v>
      </c>
      <c r="G205">
        <v>0</v>
      </c>
      <c r="H205">
        <f>IF((Table1[[#This Row],[SibSp]]+Table1[[#This Row],[Parch]])= 0,0,1)</f>
        <v>0</v>
      </c>
      <c r="I205" cm="1">
        <f t="array" ref="I205">_xlfn.IFS(Table1[[#This Row],[Embarked]]="C",1,Table1[[#This Row],[Embarked]]="Q",2,Table1[[#This Row],[Embarked]]="S",3)</f>
        <v>1</v>
      </c>
      <c r="J205" t="s">
        <v>310</v>
      </c>
      <c r="K205" t="s">
        <v>13</v>
      </c>
      <c r="L205" s="2" t="str" cm="1">
        <f t="array" ref="L205">_xlfn.IFS(Table1[[#This Row],[Age]] &lt;= 20, "0-20", Table1[[#This Row],[Age]] &lt;=40, "20-40", Table1[[#This Row],[Age]] &lt;=60, "40-60", Table1[[#This Row],[Age]] &lt;=80, "60-80")</f>
        <v>40-60</v>
      </c>
      <c r="M205">
        <v>45.5</v>
      </c>
      <c r="O205">
        <v>2628</v>
      </c>
      <c r="P205">
        <v>7.2249999999999996</v>
      </c>
      <c r="Q205" t="s">
        <v>1223</v>
      </c>
      <c r="R205" t="s">
        <v>20</v>
      </c>
    </row>
    <row r="206" spans="1:18" x14ac:dyDescent="0.25">
      <c r="A206">
        <v>205</v>
      </c>
      <c r="B206">
        <v>1</v>
      </c>
      <c r="C206">
        <v>3</v>
      </c>
      <c r="D206">
        <f>VLOOKUP(Table1[[#This Row],[Sex]],$H$902:$I$903,2,FALSE)</f>
        <v>1</v>
      </c>
      <c r="E206">
        <f>VLOOKUP(Table1[[#This Row],[Age-Group]],$J$904:$K$907,2,FALSE)</f>
        <v>1</v>
      </c>
      <c r="F206">
        <v>0</v>
      </c>
      <c r="G206">
        <v>0</v>
      </c>
      <c r="H206">
        <f>IF((Table1[[#This Row],[SibSp]]+Table1[[#This Row],[Parch]])= 0,0,1)</f>
        <v>0</v>
      </c>
      <c r="I206" cm="1">
        <f t="array" ref="I206">_xlfn.IFS(Table1[[#This Row],[Embarked]]="C",1,Table1[[#This Row],[Embarked]]="Q",2,Table1[[#This Row],[Embarked]]="S",3)</f>
        <v>3</v>
      </c>
      <c r="J206" t="s">
        <v>311</v>
      </c>
      <c r="K206" t="s">
        <v>13</v>
      </c>
      <c r="L206" s="2" t="str" cm="1">
        <f t="array" ref="L206">_xlfn.IFS(Table1[[#This Row],[Age]] &lt;= 20, "0-20", Table1[[#This Row],[Age]] &lt;=40, "20-40", Table1[[#This Row],[Age]] &lt;=60, "40-60", Table1[[#This Row],[Age]] &lt;=80, "60-80")</f>
        <v>0-20</v>
      </c>
      <c r="M206">
        <v>18</v>
      </c>
      <c r="O206" t="s">
        <v>312</v>
      </c>
      <c r="P206">
        <v>8.0500000000000007</v>
      </c>
      <c r="Q206" t="s">
        <v>1223</v>
      </c>
      <c r="R206" t="s">
        <v>15</v>
      </c>
    </row>
    <row r="207" spans="1:18" x14ac:dyDescent="0.25">
      <c r="A207">
        <v>206</v>
      </c>
      <c r="B207">
        <v>0</v>
      </c>
      <c r="C207">
        <v>3</v>
      </c>
      <c r="D207">
        <f>VLOOKUP(Table1[[#This Row],[Sex]],$H$902:$I$903,2,FALSE)</f>
        <v>0</v>
      </c>
      <c r="E207">
        <f>VLOOKUP(Table1[[#This Row],[Age-Group]],$J$904:$K$907,2,FALSE)</f>
        <v>1</v>
      </c>
      <c r="F207">
        <v>0</v>
      </c>
      <c r="G207">
        <v>1</v>
      </c>
      <c r="H207">
        <f>IF((Table1[[#This Row],[SibSp]]+Table1[[#This Row],[Parch]])= 0,0,1)</f>
        <v>1</v>
      </c>
      <c r="I207" cm="1">
        <f t="array" ref="I207">_xlfn.IFS(Table1[[#This Row],[Embarked]]="C",1,Table1[[#This Row],[Embarked]]="Q",2,Table1[[#This Row],[Embarked]]="S",3)</f>
        <v>3</v>
      </c>
      <c r="J207" t="s">
        <v>313</v>
      </c>
      <c r="K207" t="s">
        <v>17</v>
      </c>
      <c r="L207" s="2" t="str" cm="1">
        <f t="array" ref="L207">_xlfn.IFS(Table1[[#This Row],[Age]] &lt;= 20, "0-20", Table1[[#This Row],[Age]] &lt;=40, "20-40", Table1[[#This Row],[Age]] &lt;=60, "40-60", Table1[[#This Row],[Age]] &lt;=80, "60-80")</f>
        <v>0-20</v>
      </c>
      <c r="M207">
        <v>2</v>
      </c>
      <c r="O207">
        <v>347054</v>
      </c>
      <c r="P207">
        <v>10.4625</v>
      </c>
      <c r="Q207" t="s">
        <v>35</v>
      </c>
      <c r="R207" t="s">
        <v>15</v>
      </c>
    </row>
    <row r="208" spans="1:18" x14ac:dyDescent="0.25">
      <c r="A208">
        <v>207</v>
      </c>
      <c r="B208">
        <v>0</v>
      </c>
      <c r="C208">
        <v>3</v>
      </c>
      <c r="D208">
        <f>VLOOKUP(Table1[[#This Row],[Sex]],$H$902:$I$903,2,FALSE)</f>
        <v>1</v>
      </c>
      <c r="E208">
        <f>VLOOKUP(Table1[[#This Row],[Age-Group]],$J$904:$K$907,2,FALSE)</f>
        <v>2</v>
      </c>
      <c r="F208">
        <v>1</v>
      </c>
      <c r="G208">
        <v>0</v>
      </c>
      <c r="H208">
        <f>IF((Table1[[#This Row],[SibSp]]+Table1[[#This Row],[Parch]])= 0,0,1)</f>
        <v>1</v>
      </c>
      <c r="I208" cm="1">
        <f t="array" ref="I208">_xlfn.IFS(Table1[[#This Row],[Embarked]]="C",1,Table1[[#This Row],[Embarked]]="Q",2,Table1[[#This Row],[Embarked]]="S",3)</f>
        <v>3</v>
      </c>
      <c r="J208" t="s">
        <v>314</v>
      </c>
      <c r="K208" t="s">
        <v>13</v>
      </c>
      <c r="L208" s="2" t="str" cm="1">
        <f t="array" ref="L208">_xlfn.IFS(Table1[[#This Row],[Age]] &lt;= 20, "0-20", Table1[[#This Row],[Age]] &lt;=40, "20-40", Table1[[#This Row],[Age]] &lt;=60, "40-60", Table1[[#This Row],[Age]] &lt;=80, "60-80")</f>
        <v>20-40</v>
      </c>
      <c r="M208">
        <v>32</v>
      </c>
      <c r="O208">
        <v>3101278</v>
      </c>
      <c r="P208">
        <v>15.85</v>
      </c>
      <c r="Q208" t="s">
        <v>1223</v>
      </c>
      <c r="R208" t="s">
        <v>15</v>
      </c>
    </row>
    <row r="209" spans="1:18" x14ac:dyDescent="0.25">
      <c r="A209">
        <v>208</v>
      </c>
      <c r="B209">
        <v>1</v>
      </c>
      <c r="C209">
        <v>3</v>
      </c>
      <c r="D209">
        <f>VLOOKUP(Table1[[#This Row],[Sex]],$H$902:$I$903,2,FALSE)</f>
        <v>1</v>
      </c>
      <c r="E209">
        <f>VLOOKUP(Table1[[#This Row],[Age-Group]],$J$904:$K$907,2,FALSE)</f>
        <v>2</v>
      </c>
      <c r="F209">
        <v>0</v>
      </c>
      <c r="G209">
        <v>0</v>
      </c>
      <c r="H209">
        <f>IF((Table1[[#This Row],[SibSp]]+Table1[[#This Row],[Parch]])= 0,0,1)</f>
        <v>0</v>
      </c>
      <c r="I209" cm="1">
        <f t="array" ref="I209">_xlfn.IFS(Table1[[#This Row],[Embarked]]="C",1,Table1[[#This Row],[Embarked]]="Q",2,Table1[[#This Row],[Embarked]]="S",3)</f>
        <v>1</v>
      </c>
      <c r="J209" t="s">
        <v>315</v>
      </c>
      <c r="K209" t="s">
        <v>13</v>
      </c>
      <c r="L209" s="2" t="str" cm="1">
        <f t="array" ref="L209">_xlfn.IFS(Table1[[#This Row],[Age]] &lt;= 20, "0-20", Table1[[#This Row],[Age]] &lt;=40, "20-40", Table1[[#This Row],[Age]] &lt;=60, "40-60", Table1[[#This Row],[Age]] &lt;=80, "60-80")</f>
        <v>20-40</v>
      </c>
      <c r="M209">
        <v>26</v>
      </c>
      <c r="O209">
        <v>2699</v>
      </c>
      <c r="P209">
        <v>18.787500000000001</v>
      </c>
      <c r="Q209" t="s">
        <v>1223</v>
      </c>
      <c r="R209" t="s">
        <v>20</v>
      </c>
    </row>
    <row r="210" spans="1:18" x14ac:dyDescent="0.25">
      <c r="A210">
        <v>209</v>
      </c>
      <c r="B210">
        <v>1</v>
      </c>
      <c r="C210">
        <v>3</v>
      </c>
      <c r="D210">
        <f>VLOOKUP(Table1[[#This Row],[Sex]],$H$902:$I$903,2,FALSE)</f>
        <v>0</v>
      </c>
      <c r="E210">
        <f>VLOOKUP(Table1[[#This Row],[Age-Group]],$J$904:$K$907,2,FALSE)</f>
        <v>1</v>
      </c>
      <c r="F210">
        <v>0</v>
      </c>
      <c r="G210">
        <v>0</v>
      </c>
      <c r="H210">
        <f>IF((Table1[[#This Row],[SibSp]]+Table1[[#This Row],[Parch]])= 0,0,1)</f>
        <v>0</v>
      </c>
      <c r="I210" cm="1">
        <f t="array" ref="I210">_xlfn.IFS(Table1[[#This Row],[Embarked]]="C",1,Table1[[#This Row],[Embarked]]="Q",2,Table1[[#This Row],[Embarked]]="S",3)</f>
        <v>2</v>
      </c>
      <c r="J210" t="s">
        <v>316</v>
      </c>
      <c r="K210" t="s">
        <v>17</v>
      </c>
      <c r="L210" s="2" t="str" cm="1">
        <f t="array" ref="L210">_xlfn.IFS(Table1[[#This Row],[Age]] &lt;= 20, "0-20", Table1[[#This Row],[Age]] &lt;=40, "20-40", Table1[[#This Row],[Age]] &lt;=60, "40-60", Table1[[#This Row],[Age]] &lt;=80, "60-80")</f>
        <v>0-20</v>
      </c>
      <c r="M210">
        <v>16</v>
      </c>
      <c r="O210">
        <v>367231</v>
      </c>
      <c r="P210">
        <v>7.75</v>
      </c>
      <c r="Q210" t="s">
        <v>1223</v>
      </c>
      <c r="R210" t="s">
        <v>27</v>
      </c>
    </row>
    <row r="211" spans="1:18" x14ac:dyDescent="0.25">
      <c r="A211">
        <v>210</v>
      </c>
      <c r="B211">
        <v>1</v>
      </c>
      <c r="C211">
        <v>1</v>
      </c>
      <c r="D211">
        <f>VLOOKUP(Table1[[#This Row],[Sex]],$H$902:$I$903,2,FALSE)</f>
        <v>1</v>
      </c>
      <c r="E211">
        <f>VLOOKUP(Table1[[#This Row],[Age-Group]],$J$904:$K$907,2,FALSE)</f>
        <v>2</v>
      </c>
      <c r="F211">
        <v>0</v>
      </c>
      <c r="G211">
        <v>0</v>
      </c>
      <c r="H211">
        <f>IF((Table1[[#This Row],[SibSp]]+Table1[[#This Row],[Parch]])= 0,0,1)</f>
        <v>0</v>
      </c>
      <c r="I211" cm="1">
        <f t="array" ref="I211">_xlfn.IFS(Table1[[#This Row],[Embarked]]="C",1,Table1[[#This Row],[Embarked]]="Q",2,Table1[[#This Row],[Embarked]]="S",3)</f>
        <v>1</v>
      </c>
      <c r="J211" t="s">
        <v>317</v>
      </c>
      <c r="K211" t="s">
        <v>13</v>
      </c>
      <c r="L211" s="2" t="str" cm="1">
        <f t="array" ref="L211">_xlfn.IFS(Table1[[#This Row],[Age]] &lt;= 20, "0-20", Table1[[#This Row],[Age]] &lt;=40, "20-40", Table1[[#This Row],[Age]] &lt;=60, "40-60", Table1[[#This Row],[Age]] &lt;=80, "60-80")</f>
        <v>20-40</v>
      </c>
      <c r="M211">
        <v>40</v>
      </c>
      <c r="O211">
        <v>112277</v>
      </c>
      <c r="P211">
        <v>31</v>
      </c>
      <c r="Q211" t="s">
        <v>318</v>
      </c>
      <c r="R211" t="s">
        <v>20</v>
      </c>
    </row>
    <row r="212" spans="1:18" x14ac:dyDescent="0.25">
      <c r="A212">
        <v>211</v>
      </c>
      <c r="B212">
        <v>0</v>
      </c>
      <c r="C212">
        <v>3</v>
      </c>
      <c r="D212">
        <f>VLOOKUP(Table1[[#This Row],[Sex]],$H$902:$I$903,2,FALSE)</f>
        <v>1</v>
      </c>
      <c r="E212">
        <f>VLOOKUP(Table1[[#This Row],[Age-Group]],$J$904:$K$907,2,FALSE)</f>
        <v>2</v>
      </c>
      <c r="F212">
        <v>0</v>
      </c>
      <c r="G212">
        <v>0</v>
      </c>
      <c r="H212">
        <f>IF((Table1[[#This Row],[SibSp]]+Table1[[#This Row],[Parch]])= 0,0,1)</f>
        <v>0</v>
      </c>
      <c r="I212" cm="1">
        <f t="array" ref="I212">_xlfn.IFS(Table1[[#This Row],[Embarked]]="C",1,Table1[[#This Row],[Embarked]]="Q",2,Table1[[#This Row],[Embarked]]="S",3)</f>
        <v>3</v>
      </c>
      <c r="J212" t="s">
        <v>319</v>
      </c>
      <c r="K212" t="s">
        <v>13</v>
      </c>
      <c r="L212" s="2" t="str" cm="1">
        <f t="array" ref="L212">_xlfn.IFS(Table1[[#This Row],[Age]] &lt;= 20, "0-20", Table1[[#This Row],[Age]] &lt;=40, "20-40", Table1[[#This Row],[Age]] &lt;=60, "40-60", Table1[[#This Row],[Age]] &lt;=80, "60-80")</f>
        <v>20-40</v>
      </c>
      <c r="M212">
        <v>24</v>
      </c>
      <c r="O212" t="s">
        <v>320</v>
      </c>
      <c r="P212">
        <v>7.05</v>
      </c>
      <c r="Q212" t="s">
        <v>1223</v>
      </c>
      <c r="R212" t="s">
        <v>15</v>
      </c>
    </row>
    <row r="213" spans="1:18" x14ac:dyDescent="0.25">
      <c r="A213">
        <v>212</v>
      </c>
      <c r="B213">
        <v>1</v>
      </c>
      <c r="C213">
        <v>2</v>
      </c>
      <c r="D213">
        <f>VLOOKUP(Table1[[#This Row],[Sex]],$H$902:$I$903,2,FALSE)</f>
        <v>0</v>
      </c>
      <c r="E213">
        <f>VLOOKUP(Table1[[#This Row],[Age-Group]],$J$904:$K$907,2,FALSE)</f>
        <v>2</v>
      </c>
      <c r="F213">
        <v>0</v>
      </c>
      <c r="G213">
        <v>0</v>
      </c>
      <c r="H213">
        <f>IF((Table1[[#This Row],[SibSp]]+Table1[[#This Row],[Parch]])= 0,0,1)</f>
        <v>0</v>
      </c>
      <c r="I213" cm="1">
        <f t="array" ref="I213">_xlfn.IFS(Table1[[#This Row],[Embarked]]="C",1,Table1[[#This Row],[Embarked]]="Q",2,Table1[[#This Row],[Embarked]]="S",3)</f>
        <v>3</v>
      </c>
      <c r="J213" t="s">
        <v>321</v>
      </c>
      <c r="K213" t="s">
        <v>17</v>
      </c>
      <c r="L213" s="2" t="str" cm="1">
        <f t="array" ref="L213">_xlfn.IFS(Table1[[#This Row],[Age]] &lt;= 20, "0-20", Table1[[#This Row],[Age]] &lt;=40, "20-40", Table1[[#This Row],[Age]] &lt;=60, "40-60", Table1[[#This Row],[Age]] &lt;=80, "60-80")</f>
        <v>20-40</v>
      </c>
      <c r="M213">
        <v>35</v>
      </c>
      <c r="O213" t="s">
        <v>322</v>
      </c>
      <c r="P213">
        <v>21</v>
      </c>
      <c r="Q213" t="s">
        <v>1223</v>
      </c>
      <c r="R213" t="s">
        <v>15</v>
      </c>
    </row>
    <row r="214" spans="1:18" x14ac:dyDescent="0.25">
      <c r="A214">
        <v>213</v>
      </c>
      <c r="B214">
        <v>0</v>
      </c>
      <c r="C214">
        <v>3</v>
      </c>
      <c r="D214">
        <f>VLOOKUP(Table1[[#This Row],[Sex]],$H$902:$I$903,2,FALSE)</f>
        <v>1</v>
      </c>
      <c r="E214">
        <f>VLOOKUP(Table1[[#This Row],[Age-Group]],$J$904:$K$907,2,FALSE)</f>
        <v>2</v>
      </c>
      <c r="F214">
        <v>0</v>
      </c>
      <c r="G214">
        <v>0</v>
      </c>
      <c r="H214">
        <f>IF((Table1[[#This Row],[SibSp]]+Table1[[#This Row],[Parch]])= 0,0,1)</f>
        <v>0</v>
      </c>
      <c r="I214" cm="1">
        <f t="array" ref="I214">_xlfn.IFS(Table1[[#This Row],[Embarked]]="C",1,Table1[[#This Row],[Embarked]]="Q",2,Table1[[#This Row],[Embarked]]="S",3)</f>
        <v>3</v>
      </c>
      <c r="J214" t="s">
        <v>323</v>
      </c>
      <c r="K214" t="s">
        <v>13</v>
      </c>
      <c r="L214" s="2" t="str" cm="1">
        <f t="array" ref="L214">_xlfn.IFS(Table1[[#This Row],[Age]] &lt;= 20, "0-20", Table1[[#This Row],[Age]] &lt;=40, "20-40", Table1[[#This Row],[Age]] &lt;=60, "40-60", Table1[[#This Row],[Age]] &lt;=80, "60-80")</f>
        <v>20-40</v>
      </c>
      <c r="M214">
        <v>22</v>
      </c>
      <c r="O214" t="s">
        <v>324</v>
      </c>
      <c r="P214">
        <v>7.25</v>
      </c>
      <c r="Q214" t="s">
        <v>1223</v>
      </c>
      <c r="R214" t="s">
        <v>15</v>
      </c>
    </row>
    <row r="215" spans="1:18" x14ac:dyDescent="0.25">
      <c r="A215">
        <v>214</v>
      </c>
      <c r="B215">
        <v>0</v>
      </c>
      <c r="C215">
        <v>2</v>
      </c>
      <c r="D215">
        <f>VLOOKUP(Table1[[#This Row],[Sex]],$H$902:$I$903,2,FALSE)</f>
        <v>1</v>
      </c>
      <c r="E215">
        <f>VLOOKUP(Table1[[#This Row],[Age-Group]],$J$904:$K$907,2,FALSE)</f>
        <v>2</v>
      </c>
      <c r="F215">
        <v>0</v>
      </c>
      <c r="G215">
        <v>0</v>
      </c>
      <c r="H215">
        <f>IF((Table1[[#This Row],[SibSp]]+Table1[[#This Row],[Parch]])= 0,0,1)</f>
        <v>0</v>
      </c>
      <c r="I215" cm="1">
        <f t="array" ref="I215">_xlfn.IFS(Table1[[#This Row],[Embarked]]="C",1,Table1[[#This Row],[Embarked]]="Q",2,Table1[[#This Row],[Embarked]]="S",3)</f>
        <v>3</v>
      </c>
      <c r="J215" t="s">
        <v>325</v>
      </c>
      <c r="K215" t="s">
        <v>13</v>
      </c>
      <c r="L215" s="2" t="str" cm="1">
        <f t="array" ref="L215">_xlfn.IFS(Table1[[#This Row],[Age]] &lt;= 20, "0-20", Table1[[#This Row],[Age]] &lt;=40, "20-40", Table1[[#This Row],[Age]] &lt;=60, "40-60", Table1[[#This Row],[Age]] &lt;=80, "60-80")</f>
        <v>20-40</v>
      </c>
      <c r="M215">
        <v>30</v>
      </c>
      <c r="O215">
        <v>250646</v>
      </c>
      <c r="P215">
        <v>13</v>
      </c>
      <c r="Q215" t="s">
        <v>1223</v>
      </c>
      <c r="R215" t="s">
        <v>15</v>
      </c>
    </row>
    <row r="216" spans="1:18" x14ac:dyDescent="0.25">
      <c r="A216">
        <v>215</v>
      </c>
      <c r="B216">
        <v>0</v>
      </c>
      <c r="C216">
        <v>3</v>
      </c>
      <c r="D216">
        <f>VLOOKUP(Table1[[#This Row],[Sex]],$H$902:$I$903,2,FALSE)</f>
        <v>1</v>
      </c>
      <c r="E216">
        <f>VLOOKUP(Table1[[#This Row],[Age-Group]],$J$904:$K$907,2,FALSE)</f>
        <v>2</v>
      </c>
      <c r="F216">
        <v>1</v>
      </c>
      <c r="G216">
        <v>0</v>
      </c>
      <c r="H216">
        <f>IF((Table1[[#This Row],[SibSp]]+Table1[[#This Row],[Parch]])= 0,0,1)</f>
        <v>1</v>
      </c>
      <c r="I216" cm="1">
        <f t="array" ref="I216">_xlfn.IFS(Table1[[#This Row],[Embarked]]="C",1,Table1[[#This Row],[Embarked]]="Q",2,Table1[[#This Row],[Embarked]]="S",3)</f>
        <v>2</v>
      </c>
      <c r="J216" t="s">
        <v>326</v>
      </c>
      <c r="K216" t="s">
        <v>13</v>
      </c>
      <c r="L216" s="2" t="str" cm="1">
        <f t="array" ref="L216">_xlfn.IFS(Table1[[#This Row],[Age]] &lt;= 20, "0-20", Table1[[#This Row],[Age]] &lt;=40, "20-40", Table1[[#This Row],[Age]] &lt;=60, "40-60", Table1[[#This Row],[Age]] &lt;=80, "60-80")</f>
        <v>20-40</v>
      </c>
      <c r="M216">
        <v>29.7</v>
      </c>
      <c r="O216">
        <v>367229</v>
      </c>
      <c r="P216">
        <v>7.75</v>
      </c>
      <c r="Q216" t="s">
        <v>1223</v>
      </c>
      <c r="R216" t="s">
        <v>27</v>
      </c>
    </row>
    <row r="217" spans="1:18" x14ac:dyDescent="0.25">
      <c r="A217">
        <v>216</v>
      </c>
      <c r="B217">
        <v>1</v>
      </c>
      <c r="C217">
        <v>1</v>
      </c>
      <c r="D217">
        <f>VLOOKUP(Table1[[#This Row],[Sex]],$H$902:$I$903,2,FALSE)</f>
        <v>0</v>
      </c>
      <c r="E217">
        <f>VLOOKUP(Table1[[#This Row],[Age-Group]],$J$904:$K$907,2,FALSE)</f>
        <v>2</v>
      </c>
      <c r="F217">
        <v>1</v>
      </c>
      <c r="G217">
        <v>0</v>
      </c>
      <c r="H217">
        <f>IF((Table1[[#This Row],[SibSp]]+Table1[[#This Row],[Parch]])= 0,0,1)</f>
        <v>1</v>
      </c>
      <c r="I217" cm="1">
        <f t="array" ref="I217">_xlfn.IFS(Table1[[#This Row],[Embarked]]="C",1,Table1[[#This Row],[Embarked]]="Q",2,Table1[[#This Row],[Embarked]]="S",3)</f>
        <v>1</v>
      </c>
      <c r="J217" t="s">
        <v>327</v>
      </c>
      <c r="K217" t="s">
        <v>17</v>
      </c>
      <c r="L217" s="2" t="str" cm="1">
        <f t="array" ref="L217">_xlfn.IFS(Table1[[#This Row],[Age]] &lt;= 20, "0-20", Table1[[#This Row],[Age]] &lt;=40, "20-40", Table1[[#This Row],[Age]] &lt;=60, "40-60", Table1[[#This Row],[Age]] &lt;=80, "60-80")</f>
        <v>20-40</v>
      </c>
      <c r="M217">
        <v>31</v>
      </c>
      <c r="O217">
        <v>35273</v>
      </c>
      <c r="P217">
        <v>113.27500000000001</v>
      </c>
      <c r="Q217" t="s">
        <v>328</v>
      </c>
      <c r="R217" t="s">
        <v>20</v>
      </c>
    </row>
    <row r="218" spans="1:18" x14ac:dyDescent="0.25">
      <c r="A218">
        <v>217</v>
      </c>
      <c r="B218">
        <v>1</v>
      </c>
      <c r="C218">
        <v>3</v>
      </c>
      <c r="D218">
        <f>VLOOKUP(Table1[[#This Row],[Sex]],$H$902:$I$903,2,FALSE)</f>
        <v>0</v>
      </c>
      <c r="E218">
        <f>VLOOKUP(Table1[[#This Row],[Age-Group]],$J$904:$K$907,2,FALSE)</f>
        <v>2</v>
      </c>
      <c r="F218">
        <v>0</v>
      </c>
      <c r="G218">
        <v>0</v>
      </c>
      <c r="H218">
        <f>IF((Table1[[#This Row],[SibSp]]+Table1[[#This Row],[Parch]])= 0,0,1)</f>
        <v>0</v>
      </c>
      <c r="I218" cm="1">
        <f t="array" ref="I218">_xlfn.IFS(Table1[[#This Row],[Embarked]]="C",1,Table1[[#This Row],[Embarked]]="Q",2,Table1[[#This Row],[Embarked]]="S",3)</f>
        <v>3</v>
      </c>
      <c r="J218" t="s">
        <v>329</v>
      </c>
      <c r="K218" t="s">
        <v>17</v>
      </c>
      <c r="L218" s="2" t="str" cm="1">
        <f t="array" ref="L218">_xlfn.IFS(Table1[[#This Row],[Age]] &lt;= 20, "0-20", Table1[[#This Row],[Age]] &lt;=40, "20-40", Table1[[#This Row],[Age]] &lt;=60, "40-60", Table1[[#This Row],[Age]] &lt;=80, "60-80")</f>
        <v>20-40</v>
      </c>
      <c r="M218">
        <v>27</v>
      </c>
      <c r="O218" t="s">
        <v>330</v>
      </c>
      <c r="P218">
        <v>7.9249999999999998</v>
      </c>
      <c r="Q218" t="s">
        <v>1223</v>
      </c>
      <c r="R218" t="s">
        <v>15</v>
      </c>
    </row>
    <row r="219" spans="1:18" x14ac:dyDescent="0.25">
      <c r="A219">
        <v>218</v>
      </c>
      <c r="B219">
        <v>0</v>
      </c>
      <c r="C219">
        <v>2</v>
      </c>
      <c r="D219">
        <f>VLOOKUP(Table1[[#This Row],[Sex]],$H$902:$I$903,2,FALSE)</f>
        <v>1</v>
      </c>
      <c r="E219">
        <f>VLOOKUP(Table1[[#This Row],[Age-Group]],$J$904:$K$907,2,FALSE)</f>
        <v>3</v>
      </c>
      <c r="F219">
        <v>1</v>
      </c>
      <c r="G219">
        <v>0</v>
      </c>
      <c r="H219">
        <f>IF((Table1[[#This Row],[SibSp]]+Table1[[#This Row],[Parch]])= 0,0,1)</f>
        <v>1</v>
      </c>
      <c r="I219" cm="1">
        <f t="array" ref="I219">_xlfn.IFS(Table1[[#This Row],[Embarked]]="C",1,Table1[[#This Row],[Embarked]]="Q",2,Table1[[#This Row],[Embarked]]="S",3)</f>
        <v>3</v>
      </c>
      <c r="J219" t="s">
        <v>331</v>
      </c>
      <c r="K219" t="s">
        <v>13</v>
      </c>
      <c r="L219" s="2" t="str" cm="1">
        <f t="array" ref="L219">_xlfn.IFS(Table1[[#This Row],[Age]] &lt;= 20, "0-20", Table1[[#This Row],[Age]] &lt;=40, "20-40", Table1[[#This Row],[Age]] &lt;=60, "40-60", Table1[[#This Row],[Age]] &lt;=80, "60-80")</f>
        <v>40-60</v>
      </c>
      <c r="M219">
        <v>42</v>
      </c>
      <c r="O219">
        <v>243847</v>
      </c>
      <c r="P219">
        <v>27</v>
      </c>
      <c r="Q219" t="s">
        <v>1223</v>
      </c>
      <c r="R219" t="s">
        <v>15</v>
      </c>
    </row>
    <row r="220" spans="1:18" x14ac:dyDescent="0.25">
      <c r="A220">
        <v>219</v>
      </c>
      <c r="B220">
        <v>1</v>
      </c>
      <c r="C220">
        <v>1</v>
      </c>
      <c r="D220">
        <f>VLOOKUP(Table1[[#This Row],[Sex]],$H$902:$I$903,2,FALSE)</f>
        <v>0</v>
      </c>
      <c r="E220">
        <f>VLOOKUP(Table1[[#This Row],[Age-Group]],$J$904:$K$907,2,FALSE)</f>
        <v>2</v>
      </c>
      <c r="F220">
        <v>0</v>
      </c>
      <c r="G220">
        <v>0</v>
      </c>
      <c r="H220">
        <f>IF((Table1[[#This Row],[SibSp]]+Table1[[#This Row],[Parch]])= 0,0,1)</f>
        <v>0</v>
      </c>
      <c r="I220" cm="1">
        <f t="array" ref="I220">_xlfn.IFS(Table1[[#This Row],[Embarked]]="C",1,Table1[[#This Row],[Embarked]]="Q",2,Table1[[#This Row],[Embarked]]="S",3)</f>
        <v>1</v>
      </c>
      <c r="J220" t="s">
        <v>332</v>
      </c>
      <c r="K220" t="s">
        <v>17</v>
      </c>
      <c r="L220" s="2" t="str" cm="1">
        <f t="array" ref="L220">_xlfn.IFS(Table1[[#This Row],[Age]] &lt;= 20, "0-20", Table1[[#This Row],[Age]] &lt;=40, "20-40", Table1[[#This Row],[Age]] &lt;=60, "40-60", Table1[[#This Row],[Age]] &lt;=80, "60-80")</f>
        <v>20-40</v>
      </c>
      <c r="M220">
        <v>32</v>
      </c>
      <c r="O220">
        <v>11813</v>
      </c>
      <c r="P220">
        <v>76.291700000000006</v>
      </c>
      <c r="Q220" t="s">
        <v>333</v>
      </c>
      <c r="R220" t="s">
        <v>20</v>
      </c>
    </row>
    <row r="221" spans="1:18" x14ac:dyDescent="0.25">
      <c r="A221">
        <v>220</v>
      </c>
      <c r="B221">
        <v>0</v>
      </c>
      <c r="C221">
        <v>2</v>
      </c>
      <c r="D221">
        <f>VLOOKUP(Table1[[#This Row],[Sex]],$H$902:$I$903,2,FALSE)</f>
        <v>1</v>
      </c>
      <c r="E221">
        <f>VLOOKUP(Table1[[#This Row],[Age-Group]],$J$904:$K$907,2,FALSE)</f>
        <v>2</v>
      </c>
      <c r="F221">
        <v>0</v>
      </c>
      <c r="G221">
        <v>0</v>
      </c>
      <c r="H221">
        <f>IF((Table1[[#This Row],[SibSp]]+Table1[[#This Row],[Parch]])= 0,0,1)</f>
        <v>0</v>
      </c>
      <c r="I221" cm="1">
        <f t="array" ref="I221">_xlfn.IFS(Table1[[#This Row],[Embarked]]="C",1,Table1[[#This Row],[Embarked]]="Q",2,Table1[[#This Row],[Embarked]]="S",3)</f>
        <v>3</v>
      </c>
      <c r="J221" t="s">
        <v>334</v>
      </c>
      <c r="K221" t="s">
        <v>13</v>
      </c>
      <c r="L221" s="2" t="str" cm="1">
        <f t="array" ref="L221">_xlfn.IFS(Table1[[#This Row],[Age]] &lt;= 20, "0-20", Table1[[#This Row],[Age]] &lt;=40, "20-40", Table1[[#This Row],[Age]] &lt;=60, "40-60", Table1[[#This Row],[Age]] &lt;=80, "60-80")</f>
        <v>20-40</v>
      </c>
      <c r="M221">
        <v>30</v>
      </c>
      <c r="O221" t="s">
        <v>335</v>
      </c>
      <c r="P221">
        <v>10.5</v>
      </c>
      <c r="Q221" t="s">
        <v>1223</v>
      </c>
      <c r="R221" t="s">
        <v>15</v>
      </c>
    </row>
    <row r="222" spans="1:18" x14ac:dyDescent="0.25">
      <c r="A222">
        <v>221</v>
      </c>
      <c r="B222">
        <v>1</v>
      </c>
      <c r="C222">
        <v>3</v>
      </c>
      <c r="D222">
        <f>VLOOKUP(Table1[[#This Row],[Sex]],$H$902:$I$903,2,FALSE)</f>
        <v>1</v>
      </c>
      <c r="E222">
        <f>VLOOKUP(Table1[[#This Row],[Age-Group]],$J$904:$K$907,2,FALSE)</f>
        <v>1</v>
      </c>
      <c r="F222">
        <v>0</v>
      </c>
      <c r="G222">
        <v>0</v>
      </c>
      <c r="H222">
        <f>IF((Table1[[#This Row],[SibSp]]+Table1[[#This Row],[Parch]])= 0,0,1)</f>
        <v>0</v>
      </c>
      <c r="I222" cm="1">
        <f t="array" ref="I222">_xlfn.IFS(Table1[[#This Row],[Embarked]]="C",1,Table1[[#This Row],[Embarked]]="Q",2,Table1[[#This Row],[Embarked]]="S",3)</f>
        <v>3</v>
      </c>
      <c r="J222" t="s">
        <v>336</v>
      </c>
      <c r="K222" t="s">
        <v>13</v>
      </c>
      <c r="L222" s="2" t="str" cm="1">
        <f t="array" ref="L222">_xlfn.IFS(Table1[[#This Row],[Age]] &lt;= 20, "0-20", Table1[[#This Row],[Age]] &lt;=40, "20-40", Table1[[#This Row],[Age]] &lt;=60, "40-60", Table1[[#This Row],[Age]] &lt;=80, "60-80")</f>
        <v>0-20</v>
      </c>
      <c r="M222">
        <v>16</v>
      </c>
      <c r="O222" t="s">
        <v>337</v>
      </c>
      <c r="P222">
        <v>8.0500000000000007</v>
      </c>
      <c r="Q222" t="s">
        <v>1223</v>
      </c>
      <c r="R222" t="s">
        <v>15</v>
      </c>
    </row>
    <row r="223" spans="1:18" x14ac:dyDescent="0.25">
      <c r="A223">
        <v>222</v>
      </c>
      <c r="B223">
        <v>0</v>
      </c>
      <c r="C223">
        <v>2</v>
      </c>
      <c r="D223">
        <f>VLOOKUP(Table1[[#This Row],[Sex]],$H$902:$I$903,2,FALSE)</f>
        <v>1</v>
      </c>
      <c r="E223">
        <f>VLOOKUP(Table1[[#This Row],[Age-Group]],$J$904:$K$907,2,FALSE)</f>
        <v>2</v>
      </c>
      <c r="F223">
        <v>0</v>
      </c>
      <c r="G223">
        <v>0</v>
      </c>
      <c r="H223">
        <f>IF((Table1[[#This Row],[SibSp]]+Table1[[#This Row],[Parch]])= 0,0,1)</f>
        <v>0</v>
      </c>
      <c r="I223" cm="1">
        <f t="array" ref="I223">_xlfn.IFS(Table1[[#This Row],[Embarked]]="C",1,Table1[[#This Row],[Embarked]]="Q",2,Table1[[#This Row],[Embarked]]="S",3)</f>
        <v>3</v>
      </c>
      <c r="J223" t="s">
        <v>338</v>
      </c>
      <c r="K223" t="s">
        <v>13</v>
      </c>
      <c r="L223" s="2" t="str" cm="1">
        <f t="array" ref="L223">_xlfn.IFS(Table1[[#This Row],[Age]] &lt;= 20, "0-20", Table1[[#This Row],[Age]] &lt;=40, "20-40", Table1[[#This Row],[Age]] &lt;=60, "40-60", Table1[[#This Row],[Age]] &lt;=80, "60-80")</f>
        <v>20-40</v>
      </c>
      <c r="M223">
        <v>27</v>
      </c>
      <c r="O223">
        <v>220367</v>
      </c>
      <c r="P223">
        <v>13</v>
      </c>
      <c r="Q223" t="s">
        <v>1223</v>
      </c>
      <c r="R223" t="s">
        <v>15</v>
      </c>
    </row>
    <row r="224" spans="1:18" x14ac:dyDescent="0.25">
      <c r="A224">
        <v>223</v>
      </c>
      <c r="B224">
        <v>0</v>
      </c>
      <c r="C224">
        <v>3</v>
      </c>
      <c r="D224">
        <f>VLOOKUP(Table1[[#This Row],[Sex]],$H$902:$I$903,2,FALSE)</f>
        <v>1</v>
      </c>
      <c r="E224">
        <f>VLOOKUP(Table1[[#This Row],[Age-Group]],$J$904:$K$907,2,FALSE)</f>
        <v>3</v>
      </c>
      <c r="F224">
        <v>0</v>
      </c>
      <c r="G224">
        <v>0</v>
      </c>
      <c r="H224">
        <f>IF((Table1[[#This Row],[SibSp]]+Table1[[#This Row],[Parch]])= 0,0,1)</f>
        <v>0</v>
      </c>
      <c r="I224" cm="1">
        <f t="array" ref="I224">_xlfn.IFS(Table1[[#This Row],[Embarked]]="C",1,Table1[[#This Row],[Embarked]]="Q",2,Table1[[#This Row],[Embarked]]="S",3)</f>
        <v>3</v>
      </c>
      <c r="J224" t="s">
        <v>339</v>
      </c>
      <c r="K224" t="s">
        <v>13</v>
      </c>
      <c r="L224" s="2" t="str" cm="1">
        <f t="array" ref="L224">_xlfn.IFS(Table1[[#This Row],[Age]] &lt;= 20, "0-20", Table1[[#This Row],[Age]] &lt;=40, "20-40", Table1[[#This Row],[Age]] &lt;=60, "40-60", Table1[[#This Row],[Age]] &lt;=80, "60-80")</f>
        <v>40-60</v>
      </c>
      <c r="M224">
        <v>51</v>
      </c>
      <c r="O224">
        <v>21440</v>
      </c>
      <c r="P224">
        <v>8.0500000000000007</v>
      </c>
      <c r="Q224" t="s">
        <v>1223</v>
      </c>
      <c r="R224" t="s">
        <v>15</v>
      </c>
    </row>
    <row r="225" spans="1:18" x14ac:dyDescent="0.25">
      <c r="A225">
        <v>224</v>
      </c>
      <c r="B225">
        <v>0</v>
      </c>
      <c r="C225">
        <v>3</v>
      </c>
      <c r="D225">
        <f>VLOOKUP(Table1[[#This Row],[Sex]],$H$902:$I$903,2,FALSE)</f>
        <v>1</v>
      </c>
      <c r="E225">
        <f>VLOOKUP(Table1[[#This Row],[Age-Group]],$J$904:$K$907,2,FALSE)</f>
        <v>2</v>
      </c>
      <c r="F225">
        <v>0</v>
      </c>
      <c r="G225">
        <v>0</v>
      </c>
      <c r="H225">
        <f>IF((Table1[[#This Row],[SibSp]]+Table1[[#This Row],[Parch]])= 0,0,1)</f>
        <v>0</v>
      </c>
      <c r="I225" cm="1">
        <f t="array" ref="I225">_xlfn.IFS(Table1[[#This Row],[Embarked]]="C",1,Table1[[#This Row],[Embarked]]="Q",2,Table1[[#This Row],[Embarked]]="S",3)</f>
        <v>3</v>
      </c>
      <c r="J225" t="s">
        <v>340</v>
      </c>
      <c r="K225" t="s">
        <v>13</v>
      </c>
      <c r="L225" s="2" t="str" cm="1">
        <f t="array" ref="L225">_xlfn.IFS(Table1[[#This Row],[Age]] &lt;= 20, "0-20", Table1[[#This Row],[Age]] &lt;=40, "20-40", Table1[[#This Row],[Age]] &lt;=60, "40-60", Table1[[#This Row],[Age]] &lt;=80, "60-80")</f>
        <v>20-40</v>
      </c>
      <c r="M225">
        <v>29.7</v>
      </c>
      <c r="O225">
        <v>349234</v>
      </c>
      <c r="P225">
        <v>7.8958000000000004</v>
      </c>
      <c r="Q225" t="s">
        <v>1223</v>
      </c>
      <c r="R225" t="s">
        <v>15</v>
      </c>
    </row>
    <row r="226" spans="1:18" x14ac:dyDescent="0.25">
      <c r="A226">
        <v>225</v>
      </c>
      <c r="B226">
        <v>1</v>
      </c>
      <c r="C226">
        <v>1</v>
      </c>
      <c r="D226">
        <f>VLOOKUP(Table1[[#This Row],[Sex]],$H$902:$I$903,2,FALSE)</f>
        <v>1</v>
      </c>
      <c r="E226">
        <f>VLOOKUP(Table1[[#This Row],[Age-Group]],$J$904:$K$907,2,FALSE)</f>
        <v>2</v>
      </c>
      <c r="F226">
        <v>1</v>
      </c>
      <c r="G226">
        <v>0</v>
      </c>
      <c r="H226">
        <f>IF((Table1[[#This Row],[SibSp]]+Table1[[#This Row],[Parch]])= 0,0,1)</f>
        <v>1</v>
      </c>
      <c r="I226" cm="1">
        <f t="array" ref="I226">_xlfn.IFS(Table1[[#This Row],[Embarked]]="C",1,Table1[[#This Row],[Embarked]]="Q",2,Table1[[#This Row],[Embarked]]="S",3)</f>
        <v>3</v>
      </c>
      <c r="J226" t="s">
        <v>341</v>
      </c>
      <c r="K226" t="s">
        <v>13</v>
      </c>
      <c r="L226" s="2" t="str" cm="1">
        <f t="array" ref="L226">_xlfn.IFS(Table1[[#This Row],[Age]] &lt;= 20, "0-20", Table1[[#This Row],[Age]] &lt;=40, "20-40", Table1[[#This Row],[Age]] &lt;=60, "40-60", Table1[[#This Row],[Age]] &lt;=80, "60-80")</f>
        <v>20-40</v>
      </c>
      <c r="M226">
        <v>38</v>
      </c>
      <c r="O226">
        <v>19943</v>
      </c>
      <c r="P226">
        <v>90</v>
      </c>
      <c r="Q226" t="s">
        <v>342</v>
      </c>
      <c r="R226" t="s">
        <v>15</v>
      </c>
    </row>
    <row r="227" spans="1:18" x14ac:dyDescent="0.25">
      <c r="A227">
        <v>226</v>
      </c>
      <c r="B227">
        <v>0</v>
      </c>
      <c r="C227">
        <v>3</v>
      </c>
      <c r="D227">
        <f>VLOOKUP(Table1[[#This Row],[Sex]],$H$902:$I$903,2,FALSE)</f>
        <v>1</v>
      </c>
      <c r="E227">
        <f>VLOOKUP(Table1[[#This Row],[Age-Group]],$J$904:$K$907,2,FALSE)</f>
        <v>2</v>
      </c>
      <c r="F227">
        <v>0</v>
      </c>
      <c r="G227">
        <v>0</v>
      </c>
      <c r="H227">
        <f>IF((Table1[[#This Row],[SibSp]]+Table1[[#This Row],[Parch]])= 0,0,1)</f>
        <v>0</v>
      </c>
      <c r="I227" cm="1">
        <f t="array" ref="I227">_xlfn.IFS(Table1[[#This Row],[Embarked]]="C",1,Table1[[#This Row],[Embarked]]="Q",2,Table1[[#This Row],[Embarked]]="S",3)</f>
        <v>3</v>
      </c>
      <c r="J227" t="s">
        <v>343</v>
      </c>
      <c r="K227" t="s">
        <v>13</v>
      </c>
      <c r="L227" s="2" t="str" cm="1">
        <f t="array" ref="L227">_xlfn.IFS(Table1[[#This Row],[Age]] &lt;= 20, "0-20", Table1[[#This Row],[Age]] &lt;=40, "20-40", Table1[[#This Row],[Age]] &lt;=60, "40-60", Table1[[#This Row],[Age]] &lt;=80, "60-80")</f>
        <v>20-40</v>
      </c>
      <c r="M227">
        <v>22</v>
      </c>
      <c r="O227" t="s">
        <v>344</v>
      </c>
      <c r="P227">
        <v>9.35</v>
      </c>
      <c r="Q227" t="s">
        <v>1223</v>
      </c>
      <c r="R227" t="s">
        <v>15</v>
      </c>
    </row>
    <row r="228" spans="1:18" x14ac:dyDescent="0.25">
      <c r="A228">
        <v>227</v>
      </c>
      <c r="B228">
        <v>1</v>
      </c>
      <c r="C228">
        <v>2</v>
      </c>
      <c r="D228">
        <f>VLOOKUP(Table1[[#This Row],[Sex]],$H$902:$I$903,2,FALSE)</f>
        <v>1</v>
      </c>
      <c r="E228">
        <f>VLOOKUP(Table1[[#This Row],[Age-Group]],$J$904:$K$907,2,FALSE)</f>
        <v>1</v>
      </c>
      <c r="F228">
        <v>0</v>
      </c>
      <c r="G228">
        <v>0</v>
      </c>
      <c r="H228">
        <f>IF((Table1[[#This Row],[SibSp]]+Table1[[#This Row],[Parch]])= 0,0,1)</f>
        <v>0</v>
      </c>
      <c r="I228" cm="1">
        <f t="array" ref="I228">_xlfn.IFS(Table1[[#This Row],[Embarked]]="C",1,Table1[[#This Row],[Embarked]]="Q",2,Table1[[#This Row],[Embarked]]="S",3)</f>
        <v>3</v>
      </c>
      <c r="J228" t="s">
        <v>345</v>
      </c>
      <c r="K228" t="s">
        <v>13</v>
      </c>
      <c r="L228" s="2" t="str" cm="1">
        <f t="array" ref="L228">_xlfn.IFS(Table1[[#This Row],[Age]] &lt;= 20, "0-20", Table1[[#This Row],[Age]] &lt;=40, "20-40", Table1[[#This Row],[Age]] &lt;=60, "40-60", Table1[[#This Row],[Age]] &lt;=80, "60-80")</f>
        <v>0-20</v>
      </c>
      <c r="M228">
        <v>19</v>
      </c>
      <c r="O228" t="s">
        <v>346</v>
      </c>
      <c r="P228">
        <v>10.5</v>
      </c>
      <c r="Q228" t="s">
        <v>1223</v>
      </c>
      <c r="R228" t="s">
        <v>15</v>
      </c>
    </row>
    <row r="229" spans="1:18" x14ac:dyDescent="0.25">
      <c r="A229">
        <v>228</v>
      </c>
      <c r="B229">
        <v>0</v>
      </c>
      <c r="C229">
        <v>3</v>
      </c>
      <c r="D229">
        <f>VLOOKUP(Table1[[#This Row],[Sex]],$H$902:$I$903,2,FALSE)</f>
        <v>1</v>
      </c>
      <c r="E229">
        <f>VLOOKUP(Table1[[#This Row],[Age-Group]],$J$904:$K$907,2,FALSE)</f>
        <v>2</v>
      </c>
      <c r="F229">
        <v>0</v>
      </c>
      <c r="G229">
        <v>0</v>
      </c>
      <c r="H229">
        <f>IF((Table1[[#This Row],[SibSp]]+Table1[[#This Row],[Parch]])= 0,0,1)</f>
        <v>0</v>
      </c>
      <c r="I229" cm="1">
        <f t="array" ref="I229">_xlfn.IFS(Table1[[#This Row],[Embarked]]="C",1,Table1[[#This Row],[Embarked]]="Q",2,Table1[[#This Row],[Embarked]]="S",3)</f>
        <v>3</v>
      </c>
      <c r="J229" t="s">
        <v>347</v>
      </c>
      <c r="K229" t="s">
        <v>13</v>
      </c>
      <c r="L229" s="2" t="str" cm="1">
        <f t="array" ref="L229">_xlfn.IFS(Table1[[#This Row],[Age]] &lt;= 20, "0-20", Table1[[#This Row],[Age]] &lt;=40, "20-40", Table1[[#This Row],[Age]] &lt;=60, "40-60", Table1[[#This Row],[Age]] &lt;=80, "60-80")</f>
        <v>20-40</v>
      </c>
      <c r="M229">
        <v>20.5</v>
      </c>
      <c r="O229" t="s">
        <v>348</v>
      </c>
      <c r="P229">
        <v>7.25</v>
      </c>
      <c r="Q229" t="s">
        <v>1223</v>
      </c>
      <c r="R229" t="s">
        <v>15</v>
      </c>
    </row>
    <row r="230" spans="1:18" x14ac:dyDescent="0.25">
      <c r="A230">
        <v>229</v>
      </c>
      <c r="B230">
        <v>0</v>
      </c>
      <c r="C230">
        <v>2</v>
      </c>
      <c r="D230">
        <f>VLOOKUP(Table1[[#This Row],[Sex]],$H$902:$I$903,2,FALSE)</f>
        <v>1</v>
      </c>
      <c r="E230">
        <f>VLOOKUP(Table1[[#This Row],[Age-Group]],$J$904:$K$907,2,FALSE)</f>
        <v>1</v>
      </c>
      <c r="F230">
        <v>0</v>
      </c>
      <c r="G230">
        <v>0</v>
      </c>
      <c r="H230">
        <f>IF((Table1[[#This Row],[SibSp]]+Table1[[#This Row],[Parch]])= 0,0,1)</f>
        <v>0</v>
      </c>
      <c r="I230" cm="1">
        <f t="array" ref="I230">_xlfn.IFS(Table1[[#This Row],[Embarked]]="C",1,Table1[[#This Row],[Embarked]]="Q",2,Table1[[#This Row],[Embarked]]="S",3)</f>
        <v>3</v>
      </c>
      <c r="J230" t="s">
        <v>349</v>
      </c>
      <c r="K230" t="s">
        <v>13</v>
      </c>
      <c r="L230" s="2" t="str" cm="1">
        <f t="array" ref="L230">_xlfn.IFS(Table1[[#This Row],[Age]] &lt;= 20, "0-20", Table1[[#This Row],[Age]] &lt;=40, "20-40", Table1[[#This Row],[Age]] &lt;=60, "40-60", Table1[[#This Row],[Age]] &lt;=80, "60-80")</f>
        <v>0-20</v>
      </c>
      <c r="M230">
        <v>18</v>
      </c>
      <c r="O230">
        <v>236171</v>
      </c>
      <c r="P230">
        <v>13</v>
      </c>
      <c r="Q230" t="s">
        <v>1223</v>
      </c>
      <c r="R230" t="s">
        <v>15</v>
      </c>
    </row>
    <row r="231" spans="1:18" x14ac:dyDescent="0.25">
      <c r="A231">
        <v>230</v>
      </c>
      <c r="B231">
        <v>0</v>
      </c>
      <c r="C231">
        <v>3</v>
      </c>
      <c r="D231">
        <f>VLOOKUP(Table1[[#This Row],[Sex]],$H$902:$I$903,2,FALSE)</f>
        <v>0</v>
      </c>
      <c r="E231">
        <f>VLOOKUP(Table1[[#This Row],[Age-Group]],$J$904:$K$907,2,FALSE)</f>
        <v>2</v>
      </c>
      <c r="F231">
        <v>3</v>
      </c>
      <c r="G231">
        <v>1</v>
      </c>
      <c r="H231">
        <f>IF((Table1[[#This Row],[SibSp]]+Table1[[#This Row],[Parch]])= 0,0,1)</f>
        <v>1</v>
      </c>
      <c r="I231" cm="1">
        <f t="array" ref="I231">_xlfn.IFS(Table1[[#This Row],[Embarked]]="C",1,Table1[[#This Row],[Embarked]]="Q",2,Table1[[#This Row],[Embarked]]="S",3)</f>
        <v>3</v>
      </c>
      <c r="J231" t="s">
        <v>350</v>
      </c>
      <c r="K231" t="s">
        <v>17</v>
      </c>
      <c r="L231" s="2" t="str" cm="1">
        <f t="array" ref="L231">_xlfn.IFS(Table1[[#This Row],[Age]] &lt;= 20, "0-20", Table1[[#This Row],[Age]] &lt;=40, "20-40", Table1[[#This Row],[Age]] &lt;=60, "40-60", Table1[[#This Row],[Age]] &lt;=80, "60-80")</f>
        <v>20-40</v>
      </c>
      <c r="M231">
        <v>29.7</v>
      </c>
      <c r="O231">
        <v>4133</v>
      </c>
      <c r="P231">
        <v>25.466699999999999</v>
      </c>
      <c r="Q231" t="s">
        <v>1223</v>
      </c>
      <c r="R231" t="s">
        <v>15</v>
      </c>
    </row>
    <row r="232" spans="1:18" x14ac:dyDescent="0.25">
      <c r="A232">
        <v>231</v>
      </c>
      <c r="B232">
        <v>1</v>
      </c>
      <c r="C232">
        <v>1</v>
      </c>
      <c r="D232">
        <f>VLOOKUP(Table1[[#This Row],[Sex]],$H$902:$I$903,2,FALSE)</f>
        <v>0</v>
      </c>
      <c r="E232">
        <f>VLOOKUP(Table1[[#This Row],[Age-Group]],$J$904:$K$907,2,FALSE)</f>
        <v>2</v>
      </c>
      <c r="F232">
        <v>1</v>
      </c>
      <c r="G232">
        <v>0</v>
      </c>
      <c r="H232">
        <f>IF((Table1[[#This Row],[SibSp]]+Table1[[#This Row],[Parch]])= 0,0,1)</f>
        <v>1</v>
      </c>
      <c r="I232" cm="1">
        <f t="array" ref="I232">_xlfn.IFS(Table1[[#This Row],[Embarked]]="C",1,Table1[[#This Row],[Embarked]]="Q",2,Table1[[#This Row],[Embarked]]="S",3)</f>
        <v>3</v>
      </c>
      <c r="J232" t="s">
        <v>351</v>
      </c>
      <c r="K232" t="s">
        <v>17</v>
      </c>
      <c r="L232" s="2" t="str" cm="1">
        <f t="array" ref="L232">_xlfn.IFS(Table1[[#This Row],[Age]] &lt;= 20, "0-20", Table1[[#This Row],[Age]] &lt;=40, "20-40", Table1[[#This Row],[Age]] &lt;=60, "40-60", Table1[[#This Row],[Age]] &lt;=80, "60-80")</f>
        <v>20-40</v>
      </c>
      <c r="M232">
        <v>35</v>
      </c>
      <c r="O232">
        <v>36973</v>
      </c>
      <c r="P232">
        <v>83.474999999999994</v>
      </c>
      <c r="Q232" t="s">
        <v>110</v>
      </c>
      <c r="R232" t="s">
        <v>15</v>
      </c>
    </row>
    <row r="233" spans="1:18" x14ac:dyDescent="0.25">
      <c r="A233">
        <v>232</v>
      </c>
      <c r="B233">
        <v>0</v>
      </c>
      <c r="C233">
        <v>3</v>
      </c>
      <c r="D233">
        <f>VLOOKUP(Table1[[#This Row],[Sex]],$H$902:$I$903,2,FALSE)</f>
        <v>1</v>
      </c>
      <c r="E233">
        <f>VLOOKUP(Table1[[#This Row],[Age-Group]],$J$904:$K$907,2,FALSE)</f>
        <v>2</v>
      </c>
      <c r="F233">
        <v>0</v>
      </c>
      <c r="G233">
        <v>0</v>
      </c>
      <c r="H233">
        <f>IF((Table1[[#This Row],[SibSp]]+Table1[[#This Row],[Parch]])= 0,0,1)</f>
        <v>0</v>
      </c>
      <c r="I233" cm="1">
        <f t="array" ref="I233">_xlfn.IFS(Table1[[#This Row],[Embarked]]="C",1,Table1[[#This Row],[Embarked]]="Q",2,Table1[[#This Row],[Embarked]]="S",3)</f>
        <v>3</v>
      </c>
      <c r="J233" t="s">
        <v>352</v>
      </c>
      <c r="K233" t="s">
        <v>13</v>
      </c>
      <c r="L233" s="2" t="str" cm="1">
        <f t="array" ref="L233">_xlfn.IFS(Table1[[#This Row],[Age]] &lt;= 20, "0-20", Table1[[#This Row],[Age]] &lt;=40, "20-40", Table1[[#This Row],[Age]] &lt;=60, "40-60", Table1[[#This Row],[Age]] &lt;=80, "60-80")</f>
        <v>20-40</v>
      </c>
      <c r="M233">
        <v>29</v>
      </c>
      <c r="O233">
        <v>347067</v>
      </c>
      <c r="P233">
        <v>7.7750000000000004</v>
      </c>
      <c r="Q233" t="s">
        <v>1223</v>
      </c>
      <c r="R233" t="s">
        <v>15</v>
      </c>
    </row>
    <row r="234" spans="1:18" x14ac:dyDescent="0.25">
      <c r="A234">
        <v>233</v>
      </c>
      <c r="B234">
        <v>0</v>
      </c>
      <c r="C234">
        <v>2</v>
      </c>
      <c r="D234">
        <f>VLOOKUP(Table1[[#This Row],[Sex]],$H$902:$I$903,2,FALSE)</f>
        <v>1</v>
      </c>
      <c r="E234">
        <f>VLOOKUP(Table1[[#This Row],[Age-Group]],$J$904:$K$907,2,FALSE)</f>
        <v>3</v>
      </c>
      <c r="F234">
        <v>0</v>
      </c>
      <c r="G234">
        <v>0</v>
      </c>
      <c r="H234">
        <f>IF((Table1[[#This Row],[SibSp]]+Table1[[#This Row],[Parch]])= 0,0,1)</f>
        <v>0</v>
      </c>
      <c r="I234" cm="1">
        <f t="array" ref="I234">_xlfn.IFS(Table1[[#This Row],[Embarked]]="C",1,Table1[[#This Row],[Embarked]]="Q",2,Table1[[#This Row],[Embarked]]="S",3)</f>
        <v>3</v>
      </c>
      <c r="J234" t="s">
        <v>353</v>
      </c>
      <c r="K234" t="s">
        <v>13</v>
      </c>
      <c r="L234" s="2" t="str" cm="1">
        <f t="array" ref="L234">_xlfn.IFS(Table1[[#This Row],[Age]] &lt;= 20, "0-20", Table1[[#This Row],[Age]] &lt;=40, "20-40", Table1[[#This Row],[Age]] &lt;=60, "40-60", Table1[[#This Row],[Age]] &lt;=80, "60-80")</f>
        <v>40-60</v>
      </c>
      <c r="M234">
        <v>59</v>
      </c>
      <c r="O234">
        <v>237442</v>
      </c>
      <c r="P234">
        <v>13.5</v>
      </c>
      <c r="Q234" t="s">
        <v>1223</v>
      </c>
      <c r="R234" t="s">
        <v>15</v>
      </c>
    </row>
    <row r="235" spans="1:18" x14ac:dyDescent="0.25">
      <c r="A235">
        <v>234</v>
      </c>
      <c r="B235">
        <v>1</v>
      </c>
      <c r="C235">
        <v>3</v>
      </c>
      <c r="D235">
        <f>VLOOKUP(Table1[[#This Row],[Sex]],$H$902:$I$903,2,FALSE)</f>
        <v>0</v>
      </c>
      <c r="E235">
        <f>VLOOKUP(Table1[[#This Row],[Age-Group]],$J$904:$K$907,2,FALSE)</f>
        <v>1</v>
      </c>
      <c r="F235">
        <v>4</v>
      </c>
      <c r="G235">
        <v>2</v>
      </c>
      <c r="H235">
        <f>IF((Table1[[#This Row],[SibSp]]+Table1[[#This Row],[Parch]])= 0,0,1)</f>
        <v>1</v>
      </c>
      <c r="I235" cm="1">
        <f t="array" ref="I235">_xlfn.IFS(Table1[[#This Row],[Embarked]]="C",1,Table1[[#This Row],[Embarked]]="Q",2,Table1[[#This Row],[Embarked]]="S",3)</f>
        <v>3</v>
      </c>
      <c r="J235" t="s">
        <v>354</v>
      </c>
      <c r="K235" t="s">
        <v>17</v>
      </c>
      <c r="L235" s="2" t="str" cm="1">
        <f t="array" ref="L235">_xlfn.IFS(Table1[[#This Row],[Age]] &lt;= 20, "0-20", Table1[[#This Row],[Age]] &lt;=40, "20-40", Table1[[#This Row],[Age]] &lt;=60, "40-60", Table1[[#This Row],[Age]] &lt;=80, "60-80")</f>
        <v>0-20</v>
      </c>
      <c r="M235">
        <v>5</v>
      </c>
      <c r="O235">
        <v>347077</v>
      </c>
      <c r="P235">
        <v>31.387499999999999</v>
      </c>
      <c r="Q235" t="s">
        <v>1223</v>
      </c>
      <c r="R235" t="s">
        <v>15</v>
      </c>
    </row>
    <row r="236" spans="1:18" x14ac:dyDescent="0.25">
      <c r="A236">
        <v>235</v>
      </c>
      <c r="B236">
        <v>0</v>
      </c>
      <c r="C236">
        <v>2</v>
      </c>
      <c r="D236">
        <f>VLOOKUP(Table1[[#This Row],[Sex]],$H$902:$I$903,2,FALSE)</f>
        <v>1</v>
      </c>
      <c r="E236">
        <f>VLOOKUP(Table1[[#This Row],[Age-Group]],$J$904:$K$907,2,FALSE)</f>
        <v>2</v>
      </c>
      <c r="F236">
        <v>0</v>
      </c>
      <c r="G236">
        <v>0</v>
      </c>
      <c r="H236">
        <f>IF((Table1[[#This Row],[SibSp]]+Table1[[#This Row],[Parch]])= 0,0,1)</f>
        <v>0</v>
      </c>
      <c r="I236" cm="1">
        <f t="array" ref="I236">_xlfn.IFS(Table1[[#This Row],[Embarked]]="C",1,Table1[[#This Row],[Embarked]]="Q",2,Table1[[#This Row],[Embarked]]="S",3)</f>
        <v>3</v>
      </c>
      <c r="J236" t="s">
        <v>355</v>
      </c>
      <c r="K236" t="s">
        <v>13</v>
      </c>
      <c r="L236" s="2" t="str" cm="1">
        <f t="array" ref="L236">_xlfn.IFS(Table1[[#This Row],[Age]] &lt;= 20, "0-20", Table1[[#This Row],[Age]] &lt;=40, "20-40", Table1[[#This Row],[Age]] &lt;=60, "40-60", Table1[[#This Row],[Age]] &lt;=80, "60-80")</f>
        <v>20-40</v>
      </c>
      <c r="M236">
        <v>24</v>
      </c>
      <c r="O236" t="s">
        <v>356</v>
      </c>
      <c r="P236">
        <v>10.5</v>
      </c>
      <c r="Q236" t="s">
        <v>1223</v>
      </c>
      <c r="R236" t="s">
        <v>15</v>
      </c>
    </row>
    <row r="237" spans="1:18" x14ac:dyDescent="0.25">
      <c r="A237">
        <v>236</v>
      </c>
      <c r="B237">
        <v>0</v>
      </c>
      <c r="C237">
        <v>3</v>
      </c>
      <c r="D237">
        <f>VLOOKUP(Table1[[#This Row],[Sex]],$H$902:$I$903,2,FALSE)</f>
        <v>0</v>
      </c>
      <c r="E237">
        <f>VLOOKUP(Table1[[#This Row],[Age-Group]],$J$904:$K$907,2,FALSE)</f>
        <v>2</v>
      </c>
      <c r="F237">
        <v>0</v>
      </c>
      <c r="G237">
        <v>0</v>
      </c>
      <c r="H237">
        <f>IF((Table1[[#This Row],[SibSp]]+Table1[[#This Row],[Parch]])= 0,0,1)</f>
        <v>0</v>
      </c>
      <c r="I237" cm="1">
        <f t="array" ref="I237">_xlfn.IFS(Table1[[#This Row],[Embarked]]="C",1,Table1[[#This Row],[Embarked]]="Q",2,Table1[[#This Row],[Embarked]]="S",3)</f>
        <v>3</v>
      </c>
      <c r="J237" t="s">
        <v>357</v>
      </c>
      <c r="K237" t="s">
        <v>17</v>
      </c>
      <c r="L237" s="2" t="str" cm="1">
        <f t="array" ref="L237">_xlfn.IFS(Table1[[#This Row],[Age]] &lt;= 20, "0-20", Table1[[#This Row],[Age]] &lt;=40, "20-40", Table1[[#This Row],[Age]] &lt;=60, "40-60", Table1[[#This Row],[Age]] &lt;=80, "60-80")</f>
        <v>20-40</v>
      </c>
      <c r="M237">
        <v>29.7</v>
      </c>
      <c r="O237" t="s">
        <v>358</v>
      </c>
      <c r="P237">
        <v>7.55</v>
      </c>
      <c r="Q237" t="s">
        <v>1223</v>
      </c>
      <c r="R237" t="s">
        <v>15</v>
      </c>
    </row>
    <row r="238" spans="1:18" x14ac:dyDescent="0.25">
      <c r="A238">
        <v>237</v>
      </c>
      <c r="B238">
        <v>0</v>
      </c>
      <c r="C238">
        <v>2</v>
      </c>
      <c r="D238">
        <f>VLOOKUP(Table1[[#This Row],[Sex]],$H$902:$I$903,2,FALSE)</f>
        <v>1</v>
      </c>
      <c r="E238">
        <f>VLOOKUP(Table1[[#This Row],[Age-Group]],$J$904:$K$907,2,FALSE)</f>
        <v>3</v>
      </c>
      <c r="F238">
        <v>1</v>
      </c>
      <c r="G238">
        <v>0</v>
      </c>
      <c r="H238">
        <f>IF((Table1[[#This Row],[SibSp]]+Table1[[#This Row],[Parch]])= 0,0,1)</f>
        <v>1</v>
      </c>
      <c r="I238" cm="1">
        <f t="array" ref="I238">_xlfn.IFS(Table1[[#This Row],[Embarked]]="C",1,Table1[[#This Row],[Embarked]]="Q",2,Table1[[#This Row],[Embarked]]="S",3)</f>
        <v>3</v>
      </c>
      <c r="J238" t="s">
        <v>359</v>
      </c>
      <c r="K238" t="s">
        <v>13</v>
      </c>
      <c r="L238" s="2" t="str" cm="1">
        <f t="array" ref="L238">_xlfn.IFS(Table1[[#This Row],[Age]] &lt;= 20, "0-20", Table1[[#This Row],[Age]] &lt;=40, "20-40", Table1[[#This Row],[Age]] &lt;=60, "40-60", Table1[[#This Row],[Age]] &lt;=80, "60-80")</f>
        <v>40-60</v>
      </c>
      <c r="M238">
        <v>44</v>
      </c>
      <c r="O238">
        <v>26707</v>
      </c>
      <c r="P238">
        <v>26</v>
      </c>
      <c r="Q238" t="s">
        <v>1223</v>
      </c>
      <c r="R238" t="s">
        <v>15</v>
      </c>
    </row>
    <row r="239" spans="1:18" x14ac:dyDescent="0.25">
      <c r="A239">
        <v>238</v>
      </c>
      <c r="B239">
        <v>1</v>
      </c>
      <c r="C239">
        <v>2</v>
      </c>
      <c r="D239">
        <f>VLOOKUP(Table1[[#This Row],[Sex]],$H$902:$I$903,2,FALSE)</f>
        <v>0</v>
      </c>
      <c r="E239">
        <f>VLOOKUP(Table1[[#This Row],[Age-Group]],$J$904:$K$907,2,FALSE)</f>
        <v>1</v>
      </c>
      <c r="F239">
        <v>0</v>
      </c>
      <c r="G239">
        <v>2</v>
      </c>
      <c r="H239">
        <f>IF((Table1[[#This Row],[SibSp]]+Table1[[#This Row],[Parch]])= 0,0,1)</f>
        <v>1</v>
      </c>
      <c r="I239" cm="1">
        <f t="array" ref="I239">_xlfn.IFS(Table1[[#This Row],[Embarked]]="C",1,Table1[[#This Row],[Embarked]]="Q",2,Table1[[#This Row],[Embarked]]="S",3)</f>
        <v>3</v>
      </c>
      <c r="J239" t="s">
        <v>360</v>
      </c>
      <c r="K239" t="s">
        <v>17</v>
      </c>
      <c r="L239" s="2" t="str" cm="1">
        <f t="array" ref="L239">_xlfn.IFS(Table1[[#This Row],[Age]] &lt;= 20, "0-20", Table1[[#This Row],[Age]] &lt;=40, "20-40", Table1[[#This Row],[Age]] &lt;=60, "40-60", Table1[[#This Row],[Age]] &lt;=80, "60-80")</f>
        <v>0-20</v>
      </c>
      <c r="M239">
        <v>8</v>
      </c>
      <c r="O239" t="s">
        <v>361</v>
      </c>
      <c r="P239">
        <v>26.25</v>
      </c>
      <c r="Q239" t="s">
        <v>1223</v>
      </c>
      <c r="R239" t="s">
        <v>15</v>
      </c>
    </row>
    <row r="240" spans="1:18" x14ac:dyDescent="0.25">
      <c r="A240">
        <v>239</v>
      </c>
      <c r="B240">
        <v>0</v>
      </c>
      <c r="C240">
        <v>2</v>
      </c>
      <c r="D240">
        <f>VLOOKUP(Table1[[#This Row],[Sex]],$H$902:$I$903,2,FALSE)</f>
        <v>1</v>
      </c>
      <c r="E240">
        <f>VLOOKUP(Table1[[#This Row],[Age-Group]],$J$904:$K$907,2,FALSE)</f>
        <v>1</v>
      </c>
      <c r="F240">
        <v>0</v>
      </c>
      <c r="G240">
        <v>0</v>
      </c>
      <c r="H240">
        <f>IF((Table1[[#This Row],[SibSp]]+Table1[[#This Row],[Parch]])= 0,0,1)</f>
        <v>0</v>
      </c>
      <c r="I240" cm="1">
        <f t="array" ref="I240">_xlfn.IFS(Table1[[#This Row],[Embarked]]="C",1,Table1[[#This Row],[Embarked]]="Q",2,Table1[[#This Row],[Embarked]]="S",3)</f>
        <v>3</v>
      </c>
      <c r="J240" t="s">
        <v>362</v>
      </c>
      <c r="K240" t="s">
        <v>13</v>
      </c>
      <c r="L240" s="2" t="str" cm="1">
        <f t="array" ref="L240">_xlfn.IFS(Table1[[#This Row],[Age]] &lt;= 20, "0-20", Table1[[#This Row],[Age]] &lt;=40, "20-40", Table1[[#This Row],[Age]] &lt;=60, "40-60", Table1[[#This Row],[Age]] &lt;=80, "60-80")</f>
        <v>0-20</v>
      </c>
      <c r="M240">
        <v>19</v>
      </c>
      <c r="O240">
        <v>28665</v>
      </c>
      <c r="P240">
        <v>10.5</v>
      </c>
      <c r="Q240" t="s">
        <v>1223</v>
      </c>
      <c r="R240" t="s">
        <v>15</v>
      </c>
    </row>
    <row r="241" spans="1:18" x14ac:dyDescent="0.25">
      <c r="A241">
        <v>240</v>
      </c>
      <c r="B241">
        <v>0</v>
      </c>
      <c r="C241">
        <v>2</v>
      </c>
      <c r="D241">
        <f>VLOOKUP(Table1[[#This Row],[Sex]],$H$902:$I$903,2,FALSE)</f>
        <v>1</v>
      </c>
      <c r="E241">
        <f>VLOOKUP(Table1[[#This Row],[Age-Group]],$J$904:$K$907,2,FALSE)</f>
        <v>2</v>
      </c>
      <c r="F241">
        <v>0</v>
      </c>
      <c r="G241">
        <v>0</v>
      </c>
      <c r="H241">
        <f>IF((Table1[[#This Row],[SibSp]]+Table1[[#This Row],[Parch]])= 0,0,1)</f>
        <v>0</v>
      </c>
      <c r="I241" cm="1">
        <f t="array" ref="I241">_xlfn.IFS(Table1[[#This Row],[Embarked]]="C",1,Table1[[#This Row],[Embarked]]="Q",2,Table1[[#This Row],[Embarked]]="S",3)</f>
        <v>3</v>
      </c>
      <c r="J241" t="s">
        <v>363</v>
      </c>
      <c r="K241" t="s">
        <v>13</v>
      </c>
      <c r="L241" s="2" t="str" cm="1">
        <f t="array" ref="L241">_xlfn.IFS(Table1[[#This Row],[Age]] &lt;= 20, "0-20", Table1[[#This Row],[Age]] &lt;=40, "20-40", Table1[[#This Row],[Age]] &lt;=60, "40-60", Table1[[#This Row],[Age]] &lt;=80, "60-80")</f>
        <v>20-40</v>
      </c>
      <c r="M241">
        <v>33</v>
      </c>
      <c r="O241" t="s">
        <v>364</v>
      </c>
      <c r="P241">
        <v>12.275</v>
      </c>
      <c r="Q241" t="s">
        <v>1223</v>
      </c>
      <c r="R241" t="s">
        <v>15</v>
      </c>
    </row>
    <row r="242" spans="1:18" x14ac:dyDescent="0.25">
      <c r="A242">
        <v>241</v>
      </c>
      <c r="B242">
        <v>0</v>
      </c>
      <c r="C242">
        <v>3</v>
      </c>
      <c r="D242">
        <f>VLOOKUP(Table1[[#This Row],[Sex]],$H$902:$I$903,2,FALSE)</f>
        <v>0</v>
      </c>
      <c r="E242">
        <f>VLOOKUP(Table1[[#This Row],[Age-Group]],$J$904:$K$907,2,FALSE)</f>
        <v>2</v>
      </c>
      <c r="F242">
        <v>1</v>
      </c>
      <c r="G242">
        <v>0</v>
      </c>
      <c r="H242">
        <f>IF((Table1[[#This Row],[SibSp]]+Table1[[#This Row],[Parch]])= 0,0,1)</f>
        <v>1</v>
      </c>
      <c r="I242" cm="1">
        <f t="array" ref="I242">_xlfn.IFS(Table1[[#This Row],[Embarked]]="C",1,Table1[[#This Row],[Embarked]]="Q",2,Table1[[#This Row],[Embarked]]="S",3)</f>
        <v>1</v>
      </c>
      <c r="J242" t="s">
        <v>365</v>
      </c>
      <c r="K242" t="s">
        <v>17</v>
      </c>
      <c r="L242" s="2" t="str" cm="1">
        <f t="array" ref="L242">_xlfn.IFS(Table1[[#This Row],[Age]] &lt;= 20, "0-20", Table1[[#This Row],[Age]] &lt;=40, "20-40", Table1[[#This Row],[Age]] &lt;=60, "40-60", Table1[[#This Row],[Age]] &lt;=80, "60-80")</f>
        <v>20-40</v>
      </c>
      <c r="M242">
        <v>29.7</v>
      </c>
      <c r="O242">
        <v>2665</v>
      </c>
      <c r="P242">
        <v>14.4542</v>
      </c>
      <c r="Q242" t="s">
        <v>1223</v>
      </c>
      <c r="R242" t="s">
        <v>20</v>
      </c>
    </row>
    <row r="243" spans="1:18" x14ac:dyDescent="0.25">
      <c r="A243">
        <v>242</v>
      </c>
      <c r="B243">
        <v>1</v>
      </c>
      <c r="C243">
        <v>3</v>
      </c>
      <c r="D243">
        <f>VLOOKUP(Table1[[#This Row],[Sex]],$H$902:$I$903,2,FALSE)</f>
        <v>0</v>
      </c>
      <c r="E243">
        <f>VLOOKUP(Table1[[#This Row],[Age-Group]],$J$904:$K$907,2,FALSE)</f>
        <v>2</v>
      </c>
      <c r="F243">
        <v>1</v>
      </c>
      <c r="G243">
        <v>0</v>
      </c>
      <c r="H243">
        <f>IF((Table1[[#This Row],[SibSp]]+Table1[[#This Row],[Parch]])= 0,0,1)</f>
        <v>1</v>
      </c>
      <c r="I243" cm="1">
        <f t="array" ref="I243">_xlfn.IFS(Table1[[#This Row],[Embarked]]="C",1,Table1[[#This Row],[Embarked]]="Q",2,Table1[[#This Row],[Embarked]]="S",3)</f>
        <v>2</v>
      </c>
      <c r="J243" t="s">
        <v>366</v>
      </c>
      <c r="K243" t="s">
        <v>17</v>
      </c>
      <c r="L243" s="2" t="str" cm="1">
        <f t="array" ref="L243">_xlfn.IFS(Table1[[#This Row],[Age]] &lt;= 20, "0-20", Table1[[#This Row],[Age]] &lt;=40, "20-40", Table1[[#This Row],[Age]] &lt;=60, "40-60", Table1[[#This Row],[Age]] &lt;=80, "60-80")</f>
        <v>20-40</v>
      </c>
      <c r="M243">
        <v>29.7</v>
      </c>
      <c r="O243">
        <v>367230</v>
      </c>
      <c r="P243">
        <v>15.5</v>
      </c>
      <c r="Q243" t="s">
        <v>1223</v>
      </c>
      <c r="R243" t="s">
        <v>27</v>
      </c>
    </row>
    <row r="244" spans="1:18" x14ac:dyDescent="0.25">
      <c r="A244">
        <v>243</v>
      </c>
      <c r="B244">
        <v>0</v>
      </c>
      <c r="C244">
        <v>2</v>
      </c>
      <c r="D244">
        <f>VLOOKUP(Table1[[#This Row],[Sex]],$H$902:$I$903,2,FALSE)</f>
        <v>1</v>
      </c>
      <c r="E244">
        <f>VLOOKUP(Table1[[#This Row],[Age-Group]],$J$904:$K$907,2,FALSE)</f>
        <v>2</v>
      </c>
      <c r="F244">
        <v>0</v>
      </c>
      <c r="G244">
        <v>0</v>
      </c>
      <c r="H244">
        <f>IF((Table1[[#This Row],[SibSp]]+Table1[[#This Row],[Parch]])= 0,0,1)</f>
        <v>0</v>
      </c>
      <c r="I244" cm="1">
        <f t="array" ref="I244">_xlfn.IFS(Table1[[#This Row],[Embarked]]="C",1,Table1[[#This Row],[Embarked]]="Q",2,Table1[[#This Row],[Embarked]]="S",3)</f>
        <v>3</v>
      </c>
      <c r="J244" t="s">
        <v>367</v>
      </c>
      <c r="K244" t="s">
        <v>13</v>
      </c>
      <c r="L244" s="2" t="str" cm="1">
        <f t="array" ref="L244">_xlfn.IFS(Table1[[#This Row],[Age]] &lt;= 20, "0-20", Table1[[#This Row],[Age]] &lt;=40, "20-40", Table1[[#This Row],[Age]] &lt;=60, "40-60", Table1[[#This Row],[Age]] &lt;=80, "60-80")</f>
        <v>20-40</v>
      </c>
      <c r="M244">
        <v>29</v>
      </c>
      <c r="O244" t="s">
        <v>368</v>
      </c>
      <c r="P244">
        <v>10.5</v>
      </c>
      <c r="Q244" t="s">
        <v>1223</v>
      </c>
      <c r="R244" t="s">
        <v>15</v>
      </c>
    </row>
    <row r="245" spans="1:18" x14ac:dyDescent="0.25">
      <c r="A245">
        <v>244</v>
      </c>
      <c r="B245">
        <v>0</v>
      </c>
      <c r="C245">
        <v>3</v>
      </c>
      <c r="D245">
        <f>VLOOKUP(Table1[[#This Row],[Sex]],$H$902:$I$903,2,FALSE)</f>
        <v>1</v>
      </c>
      <c r="E245">
        <f>VLOOKUP(Table1[[#This Row],[Age-Group]],$J$904:$K$907,2,FALSE)</f>
        <v>2</v>
      </c>
      <c r="F245">
        <v>0</v>
      </c>
      <c r="G245">
        <v>0</v>
      </c>
      <c r="H245">
        <f>IF((Table1[[#This Row],[SibSp]]+Table1[[#This Row],[Parch]])= 0,0,1)</f>
        <v>0</v>
      </c>
      <c r="I245" cm="1">
        <f t="array" ref="I245">_xlfn.IFS(Table1[[#This Row],[Embarked]]="C",1,Table1[[#This Row],[Embarked]]="Q",2,Table1[[#This Row],[Embarked]]="S",3)</f>
        <v>3</v>
      </c>
      <c r="J245" t="s">
        <v>369</v>
      </c>
      <c r="K245" t="s">
        <v>13</v>
      </c>
      <c r="L245" s="2" t="str" cm="1">
        <f t="array" ref="L245">_xlfn.IFS(Table1[[#This Row],[Age]] &lt;= 20, "0-20", Table1[[#This Row],[Age]] &lt;=40, "20-40", Table1[[#This Row],[Age]] &lt;=60, "40-60", Table1[[#This Row],[Age]] &lt;=80, "60-80")</f>
        <v>20-40</v>
      </c>
      <c r="M245">
        <v>22</v>
      </c>
      <c r="O245" t="s">
        <v>370</v>
      </c>
      <c r="P245">
        <v>7.125</v>
      </c>
      <c r="Q245" t="s">
        <v>1223</v>
      </c>
      <c r="R245" t="s">
        <v>15</v>
      </c>
    </row>
    <row r="246" spans="1:18" x14ac:dyDescent="0.25">
      <c r="A246">
        <v>245</v>
      </c>
      <c r="B246">
        <v>0</v>
      </c>
      <c r="C246">
        <v>3</v>
      </c>
      <c r="D246">
        <f>VLOOKUP(Table1[[#This Row],[Sex]],$H$902:$I$903,2,FALSE)</f>
        <v>1</v>
      </c>
      <c r="E246">
        <f>VLOOKUP(Table1[[#This Row],[Age-Group]],$J$904:$K$907,2,FALSE)</f>
        <v>2</v>
      </c>
      <c r="F246">
        <v>0</v>
      </c>
      <c r="G246">
        <v>0</v>
      </c>
      <c r="H246">
        <f>IF((Table1[[#This Row],[SibSp]]+Table1[[#This Row],[Parch]])= 0,0,1)</f>
        <v>0</v>
      </c>
      <c r="I246" cm="1">
        <f t="array" ref="I246">_xlfn.IFS(Table1[[#This Row],[Embarked]]="C",1,Table1[[#This Row],[Embarked]]="Q",2,Table1[[#This Row],[Embarked]]="S",3)</f>
        <v>1</v>
      </c>
      <c r="J246" t="s">
        <v>371</v>
      </c>
      <c r="K246" t="s">
        <v>13</v>
      </c>
      <c r="L246" s="2" t="str" cm="1">
        <f t="array" ref="L246">_xlfn.IFS(Table1[[#This Row],[Age]] &lt;= 20, "0-20", Table1[[#This Row],[Age]] &lt;=40, "20-40", Table1[[#This Row],[Age]] &lt;=60, "40-60", Table1[[#This Row],[Age]] &lt;=80, "60-80")</f>
        <v>20-40</v>
      </c>
      <c r="M246">
        <v>30</v>
      </c>
      <c r="O246">
        <v>2694</v>
      </c>
      <c r="P246">
        <v>7.2249999999999996</v>
      </c>
      <c r="Q246" t="s">
        <v>1223</v>
      </c>
      <c r="R246" t="s">
        <v>20</v>
      </c>
    </row>
    <row r="247" spans="1:18" x14ac:dyDescent="0.25">
      <c r="A247">
        <v>246</v>
      </c>
      <c r="B247">
        <v>0</v>
      </c>
      <c r="C247">
        <v>1</v>
      </c>
      <c r="D247">
        <f>VLOOKUP(Table1[[#This Row],[Sex]],$H$902:$I$903,2,FALSE)</f>
        <v>1</v>
      </c>
      <c r="E247">
        <f>VLOOKUP(Table1[[#This Row],[Age-Group]],$J$904:$K$907,2,FALSE)</f>
        <v>3</v>
      </c>
      <c r="F247">
        <v>2</v>
      </c>
      <c r="G247">
        <v>0</v>
      </c>
      <c r="H247">
        <f>IF((Table1[[#This Row],[SibSp]]+Table1[[#This Row],[Parch]])= 0,0,1)</f>
        <v>1</v>
      </c>
      <c r="I247" cm="1">
        <f t="array" ref="I247">_xlfn.IFS(Table1[[#This Row],[Embarked]]="C",1,Table1[[#This Row],[Embarked]]="Q",2,Table1[[#This Row],[Embarked]]="S",3)</f>
        <v>2</v>
      </c>
      <c r="J247" t="s">
        <v>372</v>
      </c>
      <c r="K247" t="s">
        <v>13</v>
      </c>
      <c r="L247" s="2" t="str" cm="1">
        <f t="array" ref="L247">_xlfn.IFS(Table1[[#This Row],[Age]] &lt;= 20, "0-20", Table1[[#This Row],[Age]] &lt;=40, "20-40", Table1[[#This Row],[Age]] &lt;=60, "40-60", Table1[[#This Row],[Age]] &lt;=80, "60-80")</f>
        <v>40-60</v>
      </c>
      <c r="M247">
        <v>44</v>
      </c>
      <c r="O247">
        <v>19928</v>
      </c>
      <c r="P247">
        <v>90</v>
      </c>
      <c r="Q247" t="s">
        <v>373</v>
      </c>
      <c r="R247" t="s">
        <v>27</v>
      </c>
    </row>
    <row r="248" spans="1:18" x14ac:dyDescent="0.25">
      <c r="A248">
        <v>247</v>
      </c>
      <c r="B248">
        <v>0</v>
      </c>
      <c r="C248">
        <v>3</v>
      </c>
      <c r="D248">
        <f>VLOOKUP(Table1[[#This Row],[Sex]],$H$902:$I$903,2,FALSE)</f>
        <v>0</v>
      </c>
      <c r="E248">
        <f>VLOOKUP(Table1[[#This Row],[Age-Group]],$J$904:$K$907,2,FALSE)</f>
        <v>2</v>
      </c>
      <c r="F248">
        <v>0</v>
      </c>
      <c r="G248">
        <v>0</v>
      </c>
      <c r="H248">
        <f>IF((Table1[[#This Row],[SibSp]]+Table1[[#This Row],[Parch]])= 0,0,1)</f>
        <v>0</v>
      </c>
      <c r="I248" cm="1">
        <f t="array" ref="I248">_xlfn.IFS(Table1[[#This Row],[Embarked]]="C",1,Table1[[#This Row],[Embarked]]="Q",2,Table1[[#This Row],[Embarked]]="S",3)</f>
        <v>3</v>
      </c>
      <c r="J248" t="s">
        <v>374</v>
      </c>
      <c r="K248" t="s">
        <v>17</v>
      </c>
      <c r="L248" s="2" t="str" cm="1">
        <f t="array" ref="L248">_xlfn.IFS(Table1[[#This Row],[Age]] &lt;= 20, "0-20", Table1[[#This Row],[Age]] &lt;=40, "20-40", Table1[[#This Row],[Age]] &lt;=60, "40-60", Table1[[#This Row],[Age]] &lt;=80, "60-80")</f>
        <v>20-40</v>
      </c>
      <c r="M248">
        <v>25</v>
      </c>
      <c r="O248">
        <v>347071</v>
      </c>
      <c r="P248">
        <v>7.7750000000000004</v>
      </c>
      <c r="Q248" t="s">
        <v>1223</v>
      </c>
      <c r="R248" t="s">
        <v>15</v>
      </c>
    </row>
    <row r="249" spans="1:18" x14ac:dyDescent="0.25">
      <c r="A249">
        <v>248</v>
      </c>
      <c r="B249">
        <v>1</v>
      </c>
      <c r="C249">
        <v>2</v>
      </c>
      <c r="D249">
        <f>VLOOKUP(Table1[[#This Row],[Sex]],$H$902:$I$903,2,FALSE)</f>
        <v>0</v>
      </c>
      <c r="E249">
        <f>VLOOKUP(Table1[[#This Row],[Age-Group]],$J$904:$K$907,2,FALSE)</f>
        <v>2</v>
      </c>
      <c r="F249">
        <v>0</v>
      </c>
      <c r="G249">
        <v>2</v>
      </c>
      <c r="H249">
        <f>IF((Table1[[#This Row],[SibSp]]+Table1[[#This Row],[Parch]])= 0,0,1)</f>
        <v>1</v>
      </c>
      <c r="I249" cm="1">
        <f t="array" ref="I249">_xlfn.IFS(Table1[[#This Row],[Embarked]]="C",1,Table1[[#This Row],[Embarked]]="Q",2,Table1[[#This Row],[Embarked]]="S",3)</f>
        <v>3</v>
      </c>
      <c r="J249" t="s">
        <v>375</v>
      </c>
      <c r="K249" t="s">
        <v>17</v>
      </c>
      <c r="L249" s="2" t="str" cm="1">
        <f t="array" ref="L249">_xlfn.IFS(Table1[[#This Row],[Age]] &lt;= 20, "0-20", Table1[[#This Row],[Age]] &lt;=40, "20-40", Table1[[#This Row],[Age]] &lt;=60, "40-60", Table1[[#This Row],[Age]] &lt;=80, "60-80")</f>
        <v>20-40</v>
      </c>
      <c r="M249">
        <v>24</v>
      </c>
      <c r="O249">
        <v>250649</v>
      </c>
      <c r="P249">
        <v>14.5</v>
      </c>
      <c r="Q249" t="s">
        <v>1223</v>
      </c>
      <c r="R249" t="s">
        <v>15</v>
      </c>
    </row>
    <row r="250" spans="1:18" x14ac:dyDescent="0.25">
      <c r="A250">
        <v>249</v>
      </c>
      <c r="B250">
        <v>1</v>
      </c>
      <c r="C250">
        <v>1</v>
      </c>
      <c r="D250">
        <f>VLOOKUP(Table1[[#This Row],[Sex]],$H$902:$I$903,2,FALSE)</f>
        <v>1</v>
      </c>
      <c r="E250">
        <f>VLOOKUP(Table1[[#This Row],[Age-Group]],$J$904:$K$907,2,FALSE)</f>
        <v>2</v>
      </c>
      <c r="F250">
        <v>1</v>
      </c>
      <c r="G250">
        <v>1</v>
      </c>
      <c r="H250">
        <f>IF((Table1[[#This Row],[SibSp]]+Table1[[#This Row],[Parch]])= 0,0,1)</f>
        <v>1</v>
      </c>
      <c r="I250" cm="1">
        <f t="array" ref="I250">_xlfn.IFS(Table1[[#This Row],[Embarked]]="C",1,Table1[[#This Row],[Embarked]]="Q",2,Table1[[#This Row],[Embarked]]="S",3)</f>
        <v>3</v>
      </c>
      <c r="J250" t="s">
        <v>376</v>
      </c>
      <c r="K250" t="s">
        <v>13</v>
      </c>
      <c r="L250" s="2" t="str" cm="1">
        <f t="array" ref="L250">_xlfn.IFS(Table1[[#This Row],[Age]] &lt;= 20, "0-20", Table1[[#This Row],[Age]] &lt;=40, "20-40", Table1[[#This Row],[Age]] &lt;=60, "40-60", Table1[[#This Row],[Age]] &lt;=80, "60-80")</f>
        <v>20-40</v>
      </c>
      <c r="M250">
        <v>37</v>
      </c>
      <c r="O250">
        <v>11751</v>
      </c>
      <c r="P250">
        <v>52.554200000000002</v>
      </c>
      <c r="Q250" t="s">
        <v>377</v>
      </c>
      <c r="R250" t="s">
        <v>15</v>
      </c>
    </row>
    <row r="251" spans="1:18" x14ac:dyDescent="0.25">
      <c r="A251">
        <v>250</v>
      </c>
      <c r="B251">
        <v>0</v>
      </c>
      <c r="C251">
        <v>2</v>
      </c>
      <c r="D251">
        <f>VLOOKUP(Table1[[#This Row],[Sex]],$H$902:$I$903,2,FALSE)</f>
        <v>1</v>
      </c>
      <c r="E251">
        <f>VLOOKUP(Table1[[#This Row],[Age-Group]],$J$904:$K$907,2,FALSE)</f>
        <v>3</v>
      </c>
      <c r="F251">
        <v>1</v>
      </c>
      <c r="G251">
        <v>0</v>
      </c>
      <c r="H251">
        <f>IF((Table1[[#This Row],[SibSp]]+Table1[[#This Row],[Parch]])= 0,0,1)</f>
        <v>1</v>
      </c>
      <c r="I251" cm="1">
        <f t="array" ref="I251">_xlfn.IFS(Table1[[#This Row],[Embarked]]="C",1,Table1[[#This Row],[Embarked]]="Q",2,Table1[[#This Row],[Embarked]]="S",3)</f>
        <v>3</v>
      </c>
      <c r="J251" t="s">
        <v>378</v>
      </c>
      <c r="K251" t="s">
        <v>13</v>
      </c>
      <c r="L251" s="2" t="str" cm="1">
        <f t="array" ref="L251">_xlfn.IFS(Table1[[#This Row],[Age]] &lt;= 20, "0-20", Table1[[#This Row],[Age]] &lt;=40, "20-40", Table1[[#This Row],[Age]] &lt;=60, "40-60", Table1[[#This Row],[Age]] &lt;=80, "60-80")</f>
        <v>40-60</v>
      </c>
      <c r="M251">
        <v>54</v>
      </c>
      <c r="O251">
        <v>244252</v>
      </c>
      <c r="P251">
        <v>26</v>
      </c>
      <c r="Q251" t="s">
        <v>1223</v>
      </c>
      <c r="R251" t="s">
        <v>15</v>
      </c>
    </row>
    <row r="252" spans="1:18" x14ac:dyDescent="0.25">
      <c r="A252">
        <v>251</v>
      </c>
      <c r="B252">
        <v>0</v>
      </c>
      <c r="C252">
        <v>3</v>
      </c>
      <c r="D252">
        <f>VLOOKUP(Table1[[#This Row],[Sex]],$H$902:$I$903,2,FALSE)</f>
        <v>1</v>
      </c>
      <c r="E252">
        <f>VLOOKUP(Table1[[#This Row],[Age-Group]],$J$904:$K$907,2,FALSE)</f>
        <v>2</v>
      </c>
      <c r="F252">
        <v>0</v>
      </c>
      <c r="G252">
        <v>0</v>
      </c>
      <c r="H252">
        <f>IF((Table1[[#This Row],[SibSp]]+Table1[[#This Row],[Parch]])= 0,0,1)</f>
        <v>0</v>
      </c>
      <c r="I252" cm="1">
        <f t="array" ref="I252">_xlfn.IFS(Table1[[#This Row],[Embarked]]="C",1,Table1[[#This Row],[Embarked]]="Q",2,Table1[[#This Row],[Embarked]]="S",3)</f>
        <v>3</v>
      </c>
      <c r="J252" t="s">
        <v>379</v>
      </c>
      <c r="K252" t="s">
        <v>13</v>
      </c>
      <c r="L252" s="2" t="str" cm="1">
        <f t="array" ref="L252">_xlfn.IFS(Table1[[#This Row],[Age]] &lt;= 20, "0-20", Table1[[#This Row],[Age]] &lt;=40, "20-40", Table1[[#This Row],[Age]] &lt;=60, "40-60", Table1[[#This Row],[Age]] &lt;=80, "60-80")</f>
        <v>20-40</v>
      </c>
      <c r="M252">
        <v>29.7</v>
      </c>
      <c r="O252">
        <v>362316</v>
      </c>
      <c r="P252">
        <v>7.25</v>
      </c>
      <c r="Q252" t="s">
        <v>1223</v>
      </c>
      <c r="R252" t="s">
        <v>15</v>
      </c>
    </row>
    <row r="253" spans="1:18" x14ac:dyDescent="0.25">
      <c r="A253">
        <v>252</v>
      </c>
      <c r="B253">
        <v>0</v>
      </c>
      <c r="C253">
        <v>3</v>
      </c>
      <c r="D253">
        <f>VLOOKUP(Table1[[#This Row],[Sex]],$H$902:$I$903,2,FALSE)</f>
        <v>0</v>
      </c>
      <c r="E253">
        <f>VLOOKUP(Table1[[#This Row],[Age-Group]],$J$904:$K$907,2,FALSE)</f>
        <v>2</v>
      </c>
      <c r="F253">
        <v>1</v>
      </c>
      <c r="G253">
        <v>1</v>
      </c>
      <c r="H253">
        <f>IF((Table1[[#This Row],[SibSp]]+Table1[[#This Row],[Parch]])= 0,0,1)</f>
        <v>1</v>
      </c>
      <c r="I253" cm="1">
        <f t="array" ref="I253">_xlfn.IFS(Table1[[#This Row],[Embarked]]="C",1,Table1[[#This Row],[Embarked]]="Q",2,Table1[[#This Row],[Embarked]]="S",3)</f>
        <v>3</v>
      </c>
      <c r="J253" t="s">
        <v>380</v>
      </c>
      <c r="K253" t="s">
        <v>17</v>
      </c>
      <c r="L253" s="2" t="str" cm="1">
        <f t="array" ref="L253">_xlfn.IFS(Table1[[#This Row],[Age]] &lt;= 20, "0-20", Table1[[#This Row],[Age]] &lt;=40, "20-40", Table1[[#This Row],[Age]] &lt;=60, "40-60", Table1[[#This Row],[Age]] &lt;=80, "60-80")</f>
        <v>20-40</v>
      </c>
      <c r="M253">
        <v>29</v>
      </c>
      <c r="O253">
        <v>347054</v>
      </c>
      <c r="P253">
        <v>10.4625</v>
      </c>
      <c r="Q253" t="s">
        <v>35</v>
      </c>
      <c r="R253" t="s">
        <v>15</v>
      </c>
    </row>
    <row r="254" spans="1:18" x14ac:dyDescent="0.25">
      <c r="A254">
        <v>253</v>
      </c>
      <c r="B254">
        <v>0</v>
      </c>
      <c r="C254">
        <v>1</v>
      </c>
      <c r="D254">
        <f>VLOOKUP(Table1[[#This Row],[Sex]],$H$902:$I$903,2,FALSE)</f>
        <v>1</v>
      </c>
      <c r="E254">
        <f>VLOOKUP(Table1[[#This Row],[Age-Group]],$J$904:$K$907,2,FALSE)</f>
        <v>4</v>
      </c>
      <c r="F254">
        <v>0</v>
      </c>
      <c r="G254">
        <v>0</v>
      </c>
      <c r="H254">
        <f>IF((Table1[[#This Row],[SibSp]]+Table1[[#This Row],[Parch]])= 0,0,1)</f>
        <v>0</v>
      </c>
      <c r="I254" cm="1">
        <f t="array" ref="I254">_xlfn.IFS(Table1[[#This Row],[Embarked]]="C",1,Table1[[#This Row],[Embarked]]="Q",2,Table1[[#This Row],[Embarked]]="S",3)</f>
        <v>3</v>
      </c>
      <c r="J254" t="s">
        <v>381</v>
      </c>
      <c r="K254" t="s">
        <v>13</v>
      </c>
      <c r="L254" s="2" t="str" cm="1">
        <f t="array" ref="L254">_xlfn.IFS(Table1[[#This Row],[Age]] &lt;= 20, "0-20", Table1[[#This Row],[Age]] &lt;=40, "20-40", Table1[[#This Row],[Age]] &lt;=60, "40-60", Table1[[#This Row],[Age]] &lt;=80, "60-80")</f>
        <v>60-80</v>
      </c>
      <c r="M254">
        <v>62</v>
      </c>
      <c r="O254">
        <v>113514</v>
      </c>
      <c r="P254">
        <v>26.55</v>
      </c>
      <c r="Q254" t="s">
        <v>382</v>
      </c>
      <c r="R254" t="s">
        <v>15</v>
      </c>
    </row>
    <row r="255" spans="1:18" x14ac:dyDescent="0.25">
      <c r="A255">
        <v>254</v>
      </c>
      <c r="B255">
        <v>0</v>
      </c>
      <c r="C255">
        <v>3</v>
      </c>
      <c r="D255">
        <f>VLOOKUP(Table1[[#This Row],[Sex]],$H$902:$I$903,2,FALSE)</f>
        <v>1</v>
      </c>
      <c r="E255">
        <f>VLOOKUP(Table1[[#This Row],[Age-Group]],$J$904:$K$907,2,FALSE)</f>
        <v>2</v>
      </c>
      <c r="F255">
        <v>1</v>
      </c>
      <c r="G255">
        <v>0</v>
      </c>
      <c r="H255">
        <f>IF((Table1[[#This Row],[SibSp]]+Table1[[#This Row],[Parch]])= 0,0,1)</f>
        <v>1</v>
      </c>
      <c r="I255" cm="1">
        <f t="array" ref="I255">_xlfn.IFS(Table1[[#This Row],[Embarked]]="C",1,Table1[[#This Row],[Embarked]]="Q",2,Table1[[#This Row],[Embarked]]="S",3)</f>
        <v>3</v>
      </c>
      <c r="J255" t="s">
        <v>383</v>
      </c>
      <c r="K255" t="s">
        <v>13</v>
      </c>
      <c r="L255" s="2" t="str" cm="1">
        <f t="array" ref="L255">_xlfn.IFS(Table1[[#This Row],[Age]] &lt;= 20, "0-20", Table1[[#This Row],[Age]] &lt;=40, "20-40", Table1[[#This Row],[Age]] &lt;=60, "40-60", Table1[[#This Row],[Age]] &lt;=80, "60-80")</f>
        <v>20-40</v>
      </c>
      <c r="M255">
        <v>30</v>
      </c>
      <c r="O255" t="s">
        <v>384</v>
      </c>
      <c r="P255">
        <v>16.100000000000001</v>
      </c>
      <c r="Q255" t="s">
        <v>1223</v>
      </c>
      <c r="R255" t="s">
        <v>15</v>
      </c>
    </row>
    <row r="256" spans="1:18" x14ac:dyDescent="0.25">
      <c r="A256">
        <v>255</v>
      </c>
      <c r="B256">
        <v>0</v>
      </c>
      <c r="C256">
        <v>3</v>
      </c>
      <c r="D256">
        <f>VLOOKUP(Table1[[#This Row],[Sex]],$H$902:$I$903,2,FALSE)</f>
        <v>0</v>
      </c>
      <c r="E256">
        <f>VLOOKUP(Table1[[#This Row],[Age-Group]],$J$904:$K$907,2,FALSE)</f>
        <v>3</v>
      </c>
      <c r="F256">
        <v>0</v>
      </c>
      <c r="G256">
        <v>2</v>
      </c>
      <c r="H256">
        <f>IF((Table1[[#This Row],[SibSp]]+Table1[[#This Row],[Parch]])= 0,0,1)</f>
        <v>1</v>
      </c>
      <c r="I256" cm="1">
        <f t="array" ref="I256">_xlfn.IFS(Table1[[#This Row],[Embarked]]="C",1,Table1[[#This Row],[Embarked]]="Q",2,Table1[[#This Row],[Embarked]]="S",3)</f>
        <v>3</v>
      </c>
      <c r="J256" t="s">
        <v>385</v>
      </c>
      <c r="K256" t="s">
        <v>17</v>
      </c>
      <c r="L256" s="2" t="str" cm="1">
        <f t="array" ref="L256">_xlfn.IFS(Table1[[#This Row],[Age]] &lt;= 20, "0-20", Table1[[#This Row],[Age]] &lt;=40, "20-40", Table1[[#This Row],[Age]] &lt;=60, "40-60", Table1[[#This Row],[Age]] &lt;=80, "60-80")</f>
        <v>40-60</v>
      </c>
      <c r="M256">
        <v>41</v>
      </c>
      <c r="O256">
        <v>370129</v>
      </c>
      <c r="P256">
        <v>20.212499999999999</v>
      </c>
      <c r="Q256" t="s">
        <v>1223</v>
      </c>
      <c r="R256" t="s">
        <v>15</v>
      </c>
    </row>
    <row r="257" spans="1:18" x14ac:dyDescent="0.25">
      <c r="A257">
        <v>256</v>
      </c>
      <c r="B257">
        <v>1</v>
      </c>
      <c r="C257">
        <v>3</v>
      </c>
      <c r="D257">
        <f>VLOOKUP(Table1[[#This Row],[Sex]],$H$902:$I$903,2,FALSE)</f>
        <v>0</v>
      </c>
      <c r="E257">
        <f>VLOOKUP(Table1[[#This Row],[Age-Group]],$J$904:$K$907,2,FALSE)</f>
        <v>2</v>
      </c>
      <c r="F257">
        <v>0</v>
      </c>
      <c r="G257">
        <v>2</v>
      </c>
      <c r="H257">
        <f>IF((Table1[[#This Row],[SibSp]]+Table1[[#This Row],[Parch]])= 0,0,1)</f>
        <v>1</v>
      </c>
      <c r="I257" cm="1">
        <f t="array" ref="I257">_xlfn.IFS(Table1[[#This Row],[Embarked]]="C",1,Table1[[#This Row],[Embarked]]="Q",2,Table1[[#This Row],[Embarked]]="S",3)</f>
        <v>1</v>
      </c>
      <c r="J257" t="s">
        <v>386</v>
      </c>
      <c r="K257" t="s">
        <v>17</v>
      </c>
      <c r="L257" s="2" t="str" cm="1">
        <f t="array" ref="L257">_xlfn.IFS(Table1[[#This Row],[Age]] &lt;= 20, "0-20", Table1[[#This Row],[Age]] &lt;=40, "20-40", Table1[[#This Row],[Age]] &lt;=60, "40-60", Table1[[#This Row],[Age]] &lt;=80, "60-80")</f>
        <v>20-40</v>
      </c>
      <c r="M257">
        <v>29</v>
      </c>
      <c r="O257">
        <v>2650</v>
      </c>
      <c r="P257">
        <v>15.245799999999999</v>
      </c>
      <c r="Q257" t="s">
        <v>1223</v>
      </c>
      <c r="R257" t="s">
        <v>20</v>
      </c>
    </row>
    <row r="258" spans="1:18" x14ac:dyDescent="0.25">
      <c r="A258">
        <v>257</v>
      </c>
      <c r="B258">
        <v>1</v>
      </c>
      <c r="C258">
        <v>1</v>
      </c>
      <c r="D258">
        <f>VLOOKUP(Table1[[#This Row],[Sex]],$H$902:$I$903,2,FALSE)</f>
        <v>0</v>
      </c>
      <c r="E258">
        <f>VLOOKUP(Table1[[#This Row],[Age-Group]],$J$904:$K$907,2,FALSE)</f>
        <v>2</v>
      </c>
      <c r="F258">
        <v>0</v>
      </c>
      <c r="G258">
        <v>0</v>
      </c>
      <c r="H258">
        <f>IF((Table1[[#This Row],[SibSp]]+Table1[[#This Row],[Parch]])= 0,0,1)</f>
        <v>0</v>
      </c>
      <c r="I258" cm="1">
        <f t="array" ref="I258">_xlfn.IFS(Table1[[#This Row],[Embarked]]="C",1,Table1[[#This Row],[Embarked]]="Q",2,Table1[[#This Row],[Embarked]]="S",3)</f>
        <v>1</v>
      </c>
      <c r="J258" t="s">
        <v>387</v>
      </c>
      <c r="K258" t="s">
        <v>17</v>
      </c>
      <c r="L258" s="2" t="str" cm="1">
        <f t="array" ref="L258">_xlfn.IFS(Table1[[#This Row],[Age]] &lt;= 20, "0-20", Table1[[#This Row],[Age]] &lt;=40, "20-40", Table1[[#This Row],[Age]] &lt;=60, "40-60", Table1[[#This Row],[Age]] &lt;=80, "60-80")</f>
        <v>20-40</v>
      </c>
      <c r="M258">
        <v>29.7</v>
      </c>
      <c r="O258" t="s">
        <v>388</v>
      </c>
      <c r="P258">
        <v>79.2</v>
      </c>
      <c r="Q258" t="s">
        <v>1223</v>
      </c>
      <c r="R258" t="s">
        <v>20</v>
      </c>
    </row>
    <row r="259" spans="1:18" x14ac:dyDescent="0.25">
      <c r="A259">
        <v>258</v>
      </c>
      <c r="B259">
        <v>1</v>
      </c>
      <c r="C259">
        <v>1</v>
      </c>
      <c r="D259">
        <f>VLOOKUP(Table1[[#This Row],[Sex]],$H$902:$I$903,2,FALSE)</f>
        <v>0</v>
      </c>
      <c r="E259">
        <f>VLOOKUP(Table1[[#This Row],[Age-Group]],$J$904:$K$907,2,FALSE)</f>
        <v>2</v>
      </c>
      <c r="F259">
        <v>0</v>
      </c>
      <c r="G259">
        <v>0</v>
      </c>
      <c r="H259">
        <f>IF((Table1[[#This Row],[SibSp]]+Table1[[#This Row],[Parch]])= 0,0,1)</f>
        <v>0</v>
      </c>
      <c r="I259" cm="1">
        <f t="array" ref="I259">_xlfn.IFS(Table1[[#This Row],[Embarked]]="C",1,Table1[[#This Row],[Embarked]]="Q",2,Table1[[#This Row],[Embarked]]="S",3)</f>
        <v>3</v>
      </c>
      <c r="J259" t="s">
        <v>389</v>
      </c>
      <c r="K259" t="s">
        <v>17</v>
      </c>
      <c r="L259" s="2" t="str" cm="1">
        <f t="array" ref="L259">_xlfn.IFS(Table1[[#This Row],[Age]] &lt;= 20, "0-20", Table1[[#This Row],[Age]] &lt;=40, "20-40", Table1[[#This Row],[Age]] &lt;=60, "40-60", Table1[[#This Row],[Age]] &lt;=80, "60-80")</f>
        <v>20-40</v>
      </c>
      <c r="M259">
        <v>30</v>
      </c>
      <c r="O259">
        <v>110152</v>
      </c>
      <c r="P259">
        <v>86.5</v>
      </c>
      <c r="Q259" t="s">
        <v>390</v>
      </c>
      <c r="R259" t="s">
        <v>15</v>
      </c>
    </row>
    <row r="260" spans="1:18" x14ac:dyDescent="0.25">
      <c r="A260">
        <v>259</v>
      </c>
      <c r="B260">
        <v>1</v>
      </c>
      <c r="C260">
        <v>1</v>
      </c>
      <c r="D260">
        <f>VLOOKUP(Table1[[#This Row],[Sex]],$H$902:$I$903,2,FALSE)</f>
        <v>0</v>
      </c>
      <c r="E260">
        <f>VLOOKUP(Table1[[#This Row],[Age-Group]],$J$904:$K$907,2,FALSE)</f>
        <v>2</v>
      </c>
      <c r="F260">
        <v>0</v>
      </c>
      <c r="G260">
        <v>0</v>
      </c>
      <c r="H260">
        <f>IF((Table1[[#This Row],[SibSp]]+Table1[[#This Row],[Parch]])= 0,0,1)</f>
        <v>0</v>
      </c>
      <c r="I260" cm="1">
        <f t="array" ref="I260">_xlfn.IFS(Table1[[#This Row],[Embarked]]="C",1,Table1[[#This Row],[Embarked]]="Q",2,Table1[[#This Row],[Embarked]]="S",3)</f>
        <v>1</v>
      </c>
      <c r="J260" t="s">
        <v>391</v>
      </c>
      <c r="K260" t="s">
        <v>17</v>
      </c>
      <c r="L260" s="2" t="str" cm="1">
        <f t="array" ref="L260">_xlfn.IFS(Table1[[#This Row],[Age]] &lt;= 20, "0-20", Table1[[#This Row],[Age]] &lt;=40, "20-40", Table1[[#This Row],[Age]] &lt;=60, "40-60", Table1[[#This Row],[Age]] &lt;=80, "60-80")</f>
        <v>20-40</v>
      </c>
      <c r="M260">
        <v>35</v>
      </c>
      <c r="O260" t="s">
        <v>392</v>
      </c>
      <c r="P260">
        <v>512.32920000000001</v>
      </c>
      <c r="Q260" t="s">
        <v>1223</v>
      </c>
      <c r="R260" t="s">
        <v>20</v>
      </c>
    </row>
    <row r="261" spans="1:18" x14ac:dyDescent="0.25">
      <c r="A261">
        <v>260</v>
      </c>
      <c r="B261">
        <v>1</v>
      </c>
      <c r="C261">
        <v>2</v>
      </c>
      <c r="D261">
        <f>VLOOKUP(Table1[[#This Row],[Sex]],$H$902:$I$903,2,FALSE)</f>
        <v>0</v>
      </c>
      <c r="E261">
        <f>VLOOKUP(Table1[[#This Row],[Age-Group]],$J$904:$K$907,2,FALSE)</f>
        <v>3</v>
      </c>
      <c r="F261">
        <v>0</v>
      </c>
      <c r="G261">
        <v>1</v>
      </c>
      <c r="H261">
        <f>IF((Table1[[#This Row],[SibSp]]+Table1[[#This Row],[Parch]])= 0,0,1)</f>
        <v>1</v>
      </c>
      <c r="I261" cm="1">
        <f t="array" ref="I261">_xlfn.IFS(Table1[[#This Row],[Embarked]]="C",1,Table1[[#This Row],[Embarked]]="Q",2,Table1[[#This Row],[Embarked]]="S",3)</f>
        <v>3</v>
      </c>
      <c r="J261" t="s">
        <v>393</v>
      </c>
      <c r="K261" t="s">
        <v>17</v>
      </c>
      <c r="L261" s="2" t="str" cm="1">
        <f t="array" ref="L261">_xlfn.IFS(Table1[[#This Row],[Age]] &lt;= 20, "0-20", Table1[[#This Row],[Age]] &lt;=40, "20-40", Table1[[#This Row],[Age]] &lt;=60, "40-60", Table1[[#This Row],[Age]] &lt;=80, "60-80")</f>
        <v>40-60</v>
      </c>
      <c r="M261">
        <v>50</v>
      </c>
      <c r="O261">
        <v>230433</v>
      </c>
      <c r="P261">
        <v>26</v>
      </c>
      <c r="Q261" t="s">
        <v>1223</v>
      </c>
      <c r="R261" t="s">
        <v>15</v>
      </c>
    </row>
    <row r="262" spans="1:18" x14ac:dyDescent="0.25">
      <c r="A262">
        <v>261</v>
      </c>
      <c r="B262">
        <v>0</v>
      </c>
      <c r="C262">
        <v>3</v>
      </c>
      <c r="D262">
        <f>VLOOKUP(Table1[[#This Row],[Sex]],$H$902:$I$903,2,FALSE)</f>
        <v>1</v>
      </c>
      <c r="E262">
        <f>VLOOKUP(Table1[[#This Row],[Age-Group]],$J$904:$K$907,2,FALSE)</f>
        <v>2</v>
      </c>
      <c r="F262">
        <v>0</v>
      </c>
      <c r="G262">
        <v>0</v>
      </c>
      <c r="H262">
        <f>IF((Table1[[#This Row],[SibSp]]+Table1[[#This Row],[Parch]])= 0,0,1)</f>
        <v>0</v>
      </c>
      <c r="I262" cm="1">
        <f t="array" ref="I262">_xlfn.IFS(Table1[[#This Row],[Embarked]]="C",1,Table1[[#This Row],[Embarked]]="Q",2,Table1[[#This Row],[Embarked]]="S",3)</f>
        <v>2</v>
      </c>
      <c r="J262" t="s">
        <v>394</v>
      </c>
      <c r="K262" t="s">
        <v>13</v>
      </c>
      <c r="L262" s="2" t="str" cm="1">
        <f t="array" ref="L262">_xlfn.IFS(Table1[[#This Row],[Age]] &lt;= 20, "0-20", Table1[[#This Row],[Age]] &lt;=40, "20-40", Table1[[#This Row],[Age]] &lt;=60, "40-60", Table1[[#This Row],[Age]] &lt;=80, "60-80")</f>
        <v>20-40</v>
      </c>
      <c r="M262">
        <v>29.7</v>
      </c>
      <c r="O262">
        <v>384461</v>
      </c>
      <c r="P262">
        <v>7.75</v>
      </c>
      <c r="Q262" t="s">
        <v>1223</v>
      </c>
      <c r="R262" t="s">
        <v>27</v>
      </c>
    </row>
    <row r="263" spans="1:18" x14ac:dyDescent="0.25">
      <c r="A263">
        <v>262</v>
      </c>
      <c r="B263">
        <v>1</v>
      </c>
      <c r="C263">
        <v>3</v>
      </c>
      <c r="D263">
        <f>VLOOKUP(Table1[[#This Row],[Sex]],$H$902:$I$903,2,FALSE)</f>
        <v>1</v>
      </c>
      <c r="E263">
        <f>VLOOKUP(Table1[[#This Row],[Age-Group]],$J$904:$K$907,2,FALSE)</f>
        <v>1</v>
      </c>
      <c r="F263">
        <v>4</v>
      </c>
      <c r="G263">
        <v>2</v>
      </c>
      <c r="H263">
        <f>IF((Table1[[#This Row],[SibSp]]+Table1[[#This Row],[Parch]])= 0,0,1)</f>
        <v>1</v>
      </c>
      <c r="I263" cm="1">
        <f t="array" ref="I263">_xlfn.IFS(Table1[[#This Row],[Embarked]]="C",1,Table1[[#This Row],[Embarked]]="Q",2,Table1[[#This Row],[Embarked]]="S",3)</f>
        <v>3</v>
      </c>
      <c r="J263" t="s">
        <v>395</v>
      </c>
      <c r="K263" t="s">
        <v>13</v>
      </c>
      <c r="L263" s="2" t="str" cm="1">
        <f t="array" ref="L263">_xlfn.IFS(Table1[[#This Row],[Age]] &lt;= 20, "0-20", Table1[[#This Row],[Age]] &lt;=40, "20-40", Table1[[#This Row],[Age]] &lt;=60, "40-60", Table1[[#This Row],[Age]] &lt;=80, "60-80")</f>
        <v>0-20</v>
      </c>
      <c r="M263">
        <v>3</v>
      </c>
      <c r="O263">
        <v>347077</v>
      </c>
      <c r="P263">
        <v>31.387499999999999</v>
      </c>
      <c r="Q263" t="s">
        <v>1223</v>
      </c>
      <c r="R263" t="s">
        <v>15</v>
      </c>
    </row>
    <row r="264" spans="1:18" x14ac:dyDescent="0.25">
      <c r="A264">
        <v>263</v>
      </c>
      <c r="B264">
        <v>0</v>
      </c>
      <c r="C264">
        <v>1</v>
      </c>
      <c r="D264">
        <f>VLOOKUP(Table1[[#This Row],[Sex]],$H$902:$I$903,2,FALSE)</f>
        <v>1</v>
      </c>
      <c r="E264">
        <f>VLOOKUP(Table1[[#This Row],[Age-Group]],$J$904:$K$907,2,FALSE)</f>
        <v>3</v>
      </c>
      <c r="F264">
        <v>1</v>
      </c>
      <c r="G264">
        <v>1</v>
      </c>
      <c r="H264">
        <f>IF((Table1[[#This Row],[SibSp]]+Table1[[#This Row],[Parch]])= 0,0,1)</f>
        <v>1</v>
      </c>
      <c r="I264" cm="1">
        <f t="array" ref="I264">_xlfn.IFS(Table1[[#This Row],[Embarked]]="C",1,Table1[[#This Row],[Embarked]]="Q",2,Table1[[#This Row],[Embarked]]="S",3)</f>
        <v>3</v>
      </c>
      <c r="J264" t="s">
        <v>396</v>
      </c>
      <c r="K264" t="s">
        <v>13</v>
      </c>
      <c r="L264" s="2" t="str" cm="1">
        <f t="array" ref="L264">_xlfn.IFS(Table1[[#This Row],[Age]] &lt;= 20, "0-20", Table1[[#This Row],[Age]] &lt;=40, "20-40", Table1[[#This Row],[Age]] &lt;=60, "40-60", Table1[[#This Row],[Age]] &lt;=80, "60-80")</f>
        <v>40-60</v>
      </c>
      <c r="M264">
        <v>52</v>
      </c>
      <c r="O264">
        <v>110413</v>
      </c>
      <c r="P264">
        <v>79.650000000000006</v>
      </c>
      <c r="Q264" t="s">
        <v>397</v>
      </c>
      <c r="R264" t="s">
        <v>15</v>
      </c>
    </row>
    <row r="265" spans="1:18" x14ac:dyDescent="0.25">
      <c r="A265">
        <v>264</v>
      </c>
      <c r="B265">
        <v>0</v>
      </c>
      <c r="C265">
        <v>1</v>
      </c>
      <c r="D265">
        <f>VLOOKUP(Table1[[#This Row],[Sex]],$H$902:$I$903,2,FALSE)</f>
        <v>1</v>
      </c>
      <c r="E265">
        <f>VLOOKUP(Table1[[#This Row],[Age-Group]],$J$904:$K$907,2,FALSE)</f>
        <v>2</v>
      </c>
      <c r="F265">
        <v>0</v>
      </c>
      <c r="G265">
        <v>0</v>
      </c>
      <c r="H265">
        <f>IF((Table1[[#This Row],[SibSp]]+Table1[[#This Row],[Parch]])= 0,0,1)</f>
        <v>0</v>
      </c>
      <c r="I265" cm="1">
        <f t="array" ref="I265">_xlfn.IFS(Table1[[#This Row],[Embarked]]="C",1,Table1[[#This Row],[Embarked]]="Q",2,Table1[[#This Row],[Embarked]]="S",3)</f>
        <v>3</v>
      </c>
      <c r="J265" t="s">
        <v>398</v>
      </c>
      <c r="K265" t="s">
        <v>13</v>
      </c>
      <c r="L265" s="2" t="str" cm="1">
        <f t="array" ref="L265">_xlfn.IFS(Table1[[#This Row],[Age]] &lt;= 20, "0-20", Table1[[#This Row],[Age]] &lt;=40, "20-40", Table1[[#This Row],[Age]] &lt;=60, "40-60", Table1[[#This Row],[Age]] &lt;=80, "60-80")</f>
        <v>20-40</v>
      </c>
      <c r="M265">
        <v>40</v>
      </c>
      <c r="O265">
        <v>112059</v>
      </c>
      <c r="P265">
        <v>0</v>
      </c>
      <c r="Q265" t="s">
        <v>399</v>
      </c>
      <c r="R265" t="s">
        <v>15</v>
      </c>
    </row>
    <row r="266" spans="1:18" x14ac:dyDescent="0.25">
      <c r="A266">
        <v>265</v>
      </c>
      <c r="B266">
        <v>0</v>
      </c>
      <c r="C266">
        <v>3</v>
      </c>
      <c r="D266">
        <f>VLOOKUP(Table1[[#This Row],[Sex]],$H$902:$I$903,2,FALSE)</f>
        <v>0</v>
      </c>
      <c r="E266">
        <f>VLOOKUP(Table1[[#This Row],[Age-Group]],$J$904:$K$907,2,FALSE)</f>
        <v>2</v>
      </c>
      <c r="F266">
        <v>0</v>
      </c>
      <c r="G266">
        <v>0</v>
      </c>
      <c r="H266">
        <f>IF((Table1[[#This Row],[SibSp]]+Table1[[#This Row],[Parch]])= 0,0,1)</f>
        <v>0</v>
      </c>
      <c r="I266" cm="1">
        <f t="array" ref="I266">_xlfn.IFS(Table1[[#This Row],[Embarked]]="C",1,Table1[[#This Row],[Embarked]]="Q",2,Table1[[#This Row],[Embarked]]="S",3)</f>
        <v>2</v>
      </c>
      <c r="J266" t="s">
        <v>400</v>
      </c>
      <c r="K266" t="s">
        <v>17</v>
      </c>
      <c r="L266" s="2" t="str" cm="1">
        <f t="array" ref="L266">_xlfn.IFS(Table1[[#This Row],[Age]] &lt;= 20, "0-20", Table1[[#This Row],[Age]] &lt;=40, "20-40", Table1[[#This Row],[Age]] &lt;=60, "40-60", Table1[[#This Row],[Age]] &lt;=80, "60-80")</f>
        <v>20-40</v>
      </c>
      <c r="M266">
        <v>29.7</v>
      </c>
      <c r="O266">
        <v>382649</v>
      </c>
      <c r="P266">
        <v>7.75</v>
      </c>
      <c r="Q266" t="s">
        <v>1223</v>
      </c>
      <c r="R266" t="s">
        <v>27</v>
      </c>
    </row>
    <row r="267" spans="1:18" x14ac:dyDescent="0.25">
      <c r="A267">
        <v>266</v>
      </c>
      <c r="B267">
        <v>0</v>
      </c>
      <c r="C267">
        <v>2</v>
      </c>
      <c r="D267">
        <f>VLOOKUP(Table1[[#This Row],[Sex]],$H$902:$I$903,2,FALSE)</f>
        <v>1</v>
      </c>
      <c r="E267">
        <f>VLOOKUP(Table1[[#This Row],[Age-Group]],$J$904:$K$907,2,FALSE)</f>
        <v>2</v>
      </c>
      <c r="F267">
        <v>0</v>
      </c>
      <c r="G267">
        <v>0</v>
      </c>
      <c r="H267">
        <f>IF((Table1[[#This Row],[SibSp]]+Table1[[#This Row],[Parch]])= 0,0,1)</f>
        <v>0</v>
      </c>
      <c r="I267" cm="1">
        <f t="array" ref="I267">_xlfn.IFS(Table1[[#This Row],[Embarked]]="C",1,Table1[[#This Row],[Embarked]]="Q",2,Table1[[#This Row],[Embarked]]="S",3)</f>
        <v>3</v>
      </c>
      <c r="J267" t="s">
        <v>401</v>
      </c>
      <c r="K267" t="s">
        <v>13</v>
      </c>
      <c r="L267" s="2" t="str" cm="1">
        <f t="array" ref="L267">_xlfn.IFS(Table1[[#This Row],[Age]] &lt;= 20, "0-20", Table1[[#This Row],[Age]] &lt;=40, "20-40", Table1[[#This Row],[Age]] &lt;=60, "40-60", Table1[[#This Row],[Age]] &lt;=80, "60-80")</f>
        <v>20-40</v>
      </c>
      <c r="M267">
        <v>36</v>
      </c>
      <c r="O267" t="s">
        <v>402</v>
      </c>
      <c r="P267">
        <v>10.5</v>
      </c>
      <c r="Q267" t="s">
        <v>1223</v>
      </c>
      <c r="R267" t="s">
        <v>15</v>
      </c>
    </row>
    <row r="268" spans="1:18" x14ac:dyDescent="0.25">
      <c r="A268">
        <v>267</v>
      </c>
      <c r="B268">
        <v>0</v>
      </c>
      <c r="C268">
        <v>3</v>
      </c>
      <c r="D268">
        <f>VLOOKUP(Table1[[#This Row],[Sex]],$H$902:$I$903,2,FALSE)</f>
        <v>1</v>
      </c>
      <c r="E268">
        <f>VLOOKUP(Table1[[#This Row],[Age-Group]],$J$904:$K$907,2,FALSE)</f>
        <v>1</v>
      </c>
      <c r="F268">
        <v>4</v>
      </c>
      <c r="G268">
        <v>1</v>
      </c>
      <c r="H268">
        <f>IF((Table1[[#This Row],[SibSp]]+Table1[[#This Row],[Parch]])= 0,0,1)</f>
        <v>1</v>
      </c>
      <c r="I268" cm="1">
        <f t="array" ref="I268">_xlfn.IFS(Table1[[#This Row],[Embarked]]="C",1,Table1[[#This Row],[Embarked]]="Q",2,Table1[[#This Row],[Embarked]]="S",3)</f>
        <v>3</v>
      </c>
      <c r="J268" t="s">
        <v>403</v>
      </c>
      <c r="K268" t="s">
        <v>13</v>
      </c>
      <c r="L268" s="2" t="str" cm="1">
        <f t="array" ref="L268">_xlfn.IFS(Table1[[#This Row],[Age]] &lt;= 20, "0-20", Table1[[#This Row],[Age]] &lt;=40, "20-40", Table1[[#This Row],[Age]] &lt;=60, "40-60", Table1[[#This Row],[Age]] &lt;=80, "60-80")</f>
        <v>0-20</v>
      </c>
      <c r="M268">
        <v>16</v>
      </c>
      <c r="O268">
        <v>3101295</v>
      </c>
      <c r="P268">
        <v>39.6875</v>
      </c>
      <c r="Q268" t="s">
        <v>1223</v>
      </c>
      <c r="R268" t="s">
        <v>15</v>
      </c>
    </row>
    <row r="269" spans="1:18" x14ac:dyDescent="0.25">
      <c r="A269">
        <v>268</v>
      </c>
      <c r="B269">
        <v>1</v>
      </c>
      <c r="C269">
        <v>3</v>
      </c>
      <c r="D269">
        <f>VLOOKUP(Table1[[#This Row],[Sex]],$H$902:$I$903,2,FALSE)</f>
        <v>1</v>
      </c>
      <c r="E269">
        <f>VLOOKUP(Table1[[#This Row],[Age-Group]],$J$904:$K$907,2,FALSE)</f>
        <v>2</v>
      </c>
      <c r="F269">
        <v>1</v>
      </c>
      <c r="G269">
        <v>0</v>
      </c>
      <c r="H269">
        <f>IF((Table1[[#This Row],[SibSp]]+Table1[[#This Row],[Parch]])= 0,0,1)</f>
        <v>1</v>
      </c>
      <c r="I269" cm="1">
        <f t="array" ref="I269">_xlfn.IFS(Table1[[#This Row],[Embarked]]="C",1,Table1[[#This Row],[Embarked]]="Q",2,Table1[[#This Row],[Embarked]]="S",3)</f>
        <v>3</v>
      </c>
      <c r="J269" t="s">
        <v>404</v>
      </c>
      <c r="K269" t="s">
        <v>13</v>
      </c>
      <c r="L269" s="2" t="str" cm="1">
        <f t="array" ref="L269">_xlfn.IFS(Table1[[#This Row],[Age]] &lt;= 20, "0-20", Table1[[#This Row],[Age]] &lt;=40, "20-40", Table1[[#This Row],[Age]] &lt;=60, "40-60", Table1[[#This Row],[Age]] &lt;=80, "60-80")</f>
        <v>20-40</v>
      </c>
      <c r="M269">
        <v>25</v>
      </c>
      <c r="O269">
        <v>347083</v>
      </c>
      <c r="P269">
        <v>7.7750000000000004</v>
      </c>
      <c r="Q269" t="s">
        <v>1223</v>
      </c>
      <c r="R269" t="s">
        <v>15</v>
      </c>
    </row>
    <row r="270" spans="1:18" x14ac:dyDescent="0.25">
      <c r="A270">
        <v>269</v>
      </c>
      <c r="B270">
        <v>1</v>
      </c>
      <c r="C270">
        <v>1</v>
      </c>
      <c r="D270">
        <f>VLOOKUP(Table1[[#This Row],[Sex]],$H$902:$I$903,2,FALSE)</f>
        <v>0</v>
      </c>
      <c r="E270">
        <f>VLOOKUP(Table1[[#This Row],[Age-Group]],$J$904:$K$907,2,FALSE)</f>
        <v>3</v>
      </c>
      <c r="F270">
        <v>0</v>
      </c>
      <c r="G270">
        <v>1</v>
      </c>
      <c r="H270">
        <f>IF((Table1[[#This Row],[SibSp]]+Table1[[#This Row],[Parch]])= 0,0,1)</f>
        <v>1</v>
      </c>
      <c r="I270" cm="1">
        <f t="array" ref="I270">_xlfn.IFS(Table1[[#This Row],[Embarked]]="C",1,Table1[[#This Row],[Embarked]]="Q",2,Table1[[#This Row],[Embarked]]="S",3)</f>
        <v>3</v>
      </c>
      <c r="J270" t="s">
        <v>405</v>
      </c>
      <c r="K270" t="s">
        <v>17</v>
      </c>
      <c r="L270" s="2" t="str" cm="1">
        <f t="array" ref="L270">_xlfn.IFS(Table1[[#This Row],[Age]] &lt;= 20, "0-20", Table1[[#This Row],[Age]] &lt;=40, "20-40", Table1[[#This Row],[Age]] &lt;=60, "40-60", Table1[[#This Row],[Age]] &lt;=80, "60-80")</f>
        <v>40-60</v>
      </c>
      <c r="M270">
        <v>58</v>
      </c>
      <c r="O270" t="s">
        <v>406</v>
      </c>
      <c r="P270">
        <v>153.46250000000001</v>
      </c>
      <c r="Q270" t="s">
        <v>407</v>
      </c>
      <c r="R270" t="s">
        <v>15</v>
      </c>
    </row>
    <row r="271" spans="1:18" x14ac:dyDescent="0.25">
      <c r="A271">
        <v>270</v>
      </c>
      <c r="B271">
        <v>1</v>
      </c>
      <c r="C271">
        <v>1</v>
      </c>
      <c r="D271">
        <f>VLOOKUP(Table1[[#This Row],[Sex]],$H$902:$I$903,2,FALSE)</f>
        <v>0</v>
      </c>
      <c r="E271">
        <f>VLOOKUP(Table1[[#This Row],[Age-Group]],$J$904:$K$907,2,FALSE)</f>
        <v>2</v>
      </c>
      <c r="F271">
        <v>0</v>
      </c>
      <c r="G271">
        <v>0</v>
      </c>
      <c r="H271">
        <f>IF((Table1[[#This Row],[SibSp]]+Table1[[#This Row],[Parch]])= 0,0,1)</f>
        <v>0</v>
      </c>
      <c r="I271" cm="1">
        <f t="array" ref="I271">_xlfn.IFS(Table1[[#This Row],[Embarked]]="C",1,Table1[[#This Row],[Embarked]]="Q",2,Table1[[#This Row],[Embarked]]="S",3)</f>
        <v>3</v>
      </c>
      <c r="J271" t="s">
        <v>408</v>
      </c>
      <c r="K271" t="s">
        <v>17</v>
      </c>
      <c r="L271" s="2" t="str" cm="1">
        <f t="array" ref="L271">_xlfn.IFS(Table1[[#This Row],[Age]] &lt;= 20, "0-20", Table1[[#This Row],[Age]] &lt;=40, "20-40", Table1[[#This Row],[Age]] &lt;=60, "40-60", Table1[[#This Row],[Age]] &lt;=80, "60-80")</f>
        <v>20-40</v>
      </c>
      <c r="M271">
        <v>35</v>
      </c>
      <c r="O271" t="s">
        <v>409</v>
      </c>
      <c r="P271">
        <v>135.63329999999999</v>
      </c>
      <c r="Q271" t="s">
        <v>410</v>
      </c>
      <c r="R271" t="s">
        <v>15</v>
      </c>
    </row>
    <row r="272" spans="1:18" x14ac:dyDescent="0.25">
      <c r="A272">
        <v>271</v>
      </c>
      <c r="B272">
        <v>0</v>
      </c>
      <c r="C272">
        <v>1</v>
      </c>
      <c r="D272">
        <f>VLOOKUP(Table1[[#This Row],[Sex]],$H$902:$I$903,2,FALSE)</f>
        <v>1</v>
      </c>
      <c r="E272">
        <f>VLOOKUP(Table1[[#This Row],[Age-Group]],$J$904:$K$907,2,FALSE)</f>
        <v>2</v>
      </c>
      <c r="F272">
        <v>0</v>
      </c>
      <c r="G272">
        <v>0</v>
      </c>
      <c r="H272">
        <f>IF((Table1[[#This Row],[SibSp]]+Table1[[#This Row],[Parch]])= 0,0,1)</f>
        <v>0</v>
      </c>
      <c r="I272" cm="1">
        <f t="array" ref="I272">_xlfn.IFS(Table1[[#This Row],[Embarked]]="C",1,Table1[[#This Row],[Embarked]]="Q",2,Table1[[#This Row],[Embarked]]="S",3)</f>
        <v>3</v>
      </c>
      <c r="J272" t="s">
        <v>411</v>
      </c>
      <c r="K272" t="s">
        <v>13</v>
      </c>
      <c r="L272" s="2" t="str" cm="1">
        <f t="array" ref="L272">_xlfn.IFS(Table1[[#This Row],[Age]] &lt;= 20, "0-20", Table1[[#This Row],[Age]] &lt;=40, "20-40", Table1[[#This Row],[Age]] &lt;=60, "40-60", Table1[[#This Row],[Age]] &lt;=80, "60-80")</f>
        <v>20-40</v>
      </c>
      <c r="M272">
        <v>29.7</v>
      </c>
      <c r="O272">
        <v>113798</v>
      </c>
      <c r="P272">
        <v>31</v>
      </c>
      <c r="Q272" t="s">
        <v>1223</v>
      </c>
      <c r="R272" t="s">
        <v>15</v>
      </c>
    </row>
    <row r="273" spans="1:18" x14ac:dyDescent="0.25">
      <c r="A273">
        <v>272</v>
      </c>
      <c r="B273">
        <v>1</v>
      </c>
      <c r="C273">
        <v>3</v>
      </c>
      <c r="D273">
        <f>VLOOKUP(Table1[[#This Row],[Sex]],$H$902:$I$903,2,FALSE)</f>
        <v>1</v>
      </c>
      <c r="E273">
        <f>VLOOKUP(Table1[[#This Row],[Age-Group]],$J$904:$K$907,2,FALSE)</f>
        <v>2</v>
      </c>
      <c r="F273">
        <v>0</v>
      </c>
      <c r="G273">
        <v>0</v>
      </c>
      <c r="H273">
        <f>IF((Table1[[#This Row],[SibSp]]+Table1[[#This Row],[Parch]])= 0,0,1)</f>
        <v>0</v>
      </c>
      <c r="I273" cm="1">
        <f t="array" ref="I273">_xlfn.IFS(Table1[[#This Row],[Embarked]]="C",1,Table1[[#This Row],[Embarked]]="Q",2,Table1[[#This Row],[Embarked]]="S",3)</f>
        <v>3</v>
      </c>
      <c r="J273" t="s">
        <v>412</v>
      </c>
      <c r="K273" t="s">
        <v>13</v>
      </c>
      <c r="L273" s="2" t="str" cm="1">
        <f t="array" ref="L273">_xlfn.IFS(Table1[[#This Row],[Age]] &lt;= 20, "0-20", Table1[[#This Row],[Age]] &lt;=40, "20-40", Table1[[#This Row],[Age]] &lt;=60, "40-60", Table1[[#This Row],[Age]] &lt;=80, "60-80")</f>
        <v>20-40</v>
      </c>
      <c r="M273">
        <v>25</v>
      </c>
      <c r="O273" t="s">
        <v>280</v>
      </c>
      <c r="P273">
        <v>0</v>
      </c>
      <c r="Q273" t="s">
        <v>1223</v>
      </c>
      <c r="R273" t="s">
        <v>15</v>
      </c>
    </row>
    <row r="274" spans="1:18" x14ac:dyDescent="0.25">
      <c r="A274">
        <v>273</v>
      </c>
      <c r="B274">
        <v>1</v>
      </c>
      <c r="C274">
        <v>2</v>
      </c>
      <c r="D274">
        <f>VLOOKUP(Table1[[#This Row],[Sex]],$H$902:$I$903,2,FALSE)</f>
        <v>0</v>
      </c>
      <c r="E274">
        <f>VLOOKUP(Table1[[#This Row],[Age-Group]],$J$904:$K$907,2,FALSE)</f>
        <v>3</v>
      </c>
      <c r="F274">
        <v>0</v>
      </c>
      <c r="G274">
        <v>1</v>
      </c>
      <c r="H274">
        <f>IF((Table1[[#This Row],[SibSp]]+Table1[[#This Row],[Parch]])= 0,0,1)</f>
        <v>1</v>
      </c>
      <c r="I274" cm="1">
        <f t="array" ref="I274">_xlfn.IFS(Table1[[#This Row],[Embarked]]="C",1,Table1[[#This Row],[Embarked]]="Q",2,Table1[[#This Row],[Embarked]]="S",3)</f>
        <v>3</v>
      </c>
      <c r="J274" t="s">
        <v>413</v>
      </c>
      <c r="K274" t="s">
        <v>17</v>
      </c>
      <c r="L274" s="2" t="str" cm="1">
        <f t="array" ref="L274">_xlfn.IFS(Table1[[#This Row],[Age]] &lt;= 20, "0-20", Table1[[#This Row],[Age]] &lt;=40, "20-40", Table1[[#This Row],[Age]] &lt;=60, "40-60", Table1[[#This Row],[Age]] &lt;=80, "60-80")</f>
        <v>40-60</v>
      </c>
      <c r="M274">
        <v>41</v>
      </c>
      <c r="O274">
        <v>250644</v>
      </c>
      <c r="P274">
        <v>19.5</v>
      </c>
      <c r="Q274" t="s">
        <v>1223</v>
      </c>
      <c r="R274" t="s">
        <v>15</v>
      </c>
    </row>
    <row r="275" spans="1:18" x14ac:dyDescent="0.25">
      <c r="A275">
        <v>274</v>
      </c>
      <c r="B275">
        <v>0</v>
      </c>
      <c r="C275">
        <v>1</v>
      </c>
      <c r="D275">
        <f>VLOOKUP(Table1[[#This Row],[Sex]],$H$902:$I$903,2,FALSE)</f>
        <v>1</v>
      </c>
      <c r="E275">
        <f>VLOOKUP(Table1[[#This Row],[Age-Group]],$J$904:$K$907,2,FALSE)</f>
        <v>2</v>
      </c>
      <c r="F275">
        <v>0</v>
      </c>
      <c r="G275">
        <v>1</v>
      </c>
      <c r="H275">
        <f>IF((Table1[[#This Row],[SibSp]]+Table1[[#This Row],[Parch]])= 0,0,1)</f>
        <v>1</v>
      </c>
      <c r="I275" cm="1">
        <f t="array" ref="I275">_xlfn.IFS(Table1[[#This Row],[Embarked]]="C",1,Table1[[#This Row],[Embarked]]="Q",2,Table1[[#This Row],[Embarked]]="S",3)</f>
        <v>1</v>
      </c>
      <c r="J275" t="s">
        <v>414</v>
      </c>
      <c r="K275" t="s">
        <v>13</v>
      </c>
      <c r="L275" s="2" t="str" cm="1">
        <f t="array" ref="L275">_xlfn.IFS(Table1[[#This Row],[Age]] &lt;= 20, "0-20", Table1[[#This Row],[Age]] &lt;=40, "20-40", Table1[[#This Row],[Age]] &lt;=60, "40-60", Table1[[#This Row],[Age]] &lt;=80, "60-80")</f>
        <v>20-40</v>
      </c>
      <c r="M275">
        <v>37</v>
      </c>
      <c r="O275" t="s">
        <v>415</v>
      </c>
      <c r="P275">
        <v>29.7</v>
      </c>
      <c r="Q275" t="s">
        <v>416</v>
      </c>
      <c r="R275" t="s">
        <v>20</v>
      </c>
    </row>
    <row r="276" spans="1:18" x14ac:dyDescent="0.25">
      <c r="A276">
        <v>275</v>
      </c>
      <c r="B276">
        <v>1</v>
      </c>
      <c r="C276">
        <v>3</v>
      </c>
      <c r="D276">
        <f>VLOOKUP(Table1[[#This Row],[Sex]],$H$902:$I$903,2,FALSE)</f>
        <v>0</v>
      </c>
      <c r="E276">
        <f>VLOOKUP(Table1[[#This Row],[Age-Group]],$J$904:$K$907,2,FALSE)</f>
        <v>2</v>
      </c>
      <c r="F276">
        <v>0</v>
      </c>
      <c r="G276">
        <v>0</v>
      </c>
      <c r="H276">
        <f>IF((Table1[[#This Row],[SibSp]]+Table1[[#This Row],[Parch]])= 0,0,1)</f>
        <v>0</v>
      </c>
      <c r="I276" cm="1">
        <f t="array" ref="I276">_xlfn.IFS(Table1[[#This Row],[Embarked]]="C",1,Table1[[#This Row],[Embarked]]="Q",2,Table1[[#This Row],[Embarked]]="S",3)</f>
        <v>2</v>
      </c>
      <c r="J276" t="s">
        <v>417</v>
      </c>
      <c r="K276" t="s">
        <v>17</v>
      </c>
      <c r="L276" s="2" t="str" cm="1">
        <f t="array" ref="L276">_xlfn.IFS(Table1[[#This Row],[Age]] &lt;= 20, "0-20", Table1[[#This Row],[Age]] &lt;=40, "20-40", Table1[[#This Row],[Age]] &lt;=60, "40-60", Table1[[#This Row],[Age]] &lt;=80, "60-80")</f>
        <v>20-40</v>
      </c>
      <c r="M276">
        <v>29.7</v>
      </c>
      <c r="O276">
        <v>370375</v>
      </c>
      <c r="P276">
        <v>7.75</v>
      </c>
      <c r="Q276" t="s">
        <v>1223</v>
      </c>
      <c r="R276" t="s">
        <v>27</v>
      </c>
    </row>
    <row r="277" spans="1:18" x14ac:dyDescent="0.25">
      <c r="A277">
        <v>276</v>
      </c>
      <c r="B277">
        <v>1</v>
      </c>
      <c r="C277">
        <v>1</v>
      </c>
      <c r="D277">
        <f>VLOOKUP(Table1[[#This Row],[Sex]],$H$902:$I$903,2,FALSE)</f>
        <v>0</v>
      </c>
      <c r="E277">
        <f>VLOOKUP(Table1[[#This Row],[Age-Group]],$J$904:$K$907,2,FALSE)</f>
        <v>4</v>
      </c>
      <c r="F277">
        <v>1</v>
      </c>
      <c r="G277">
        <v>0</v>
      </c>
      <c r="H277">
        <f>IF((Table1[[#This Row],[SibSp]]+Table1[[#This Row],[Parch]])= 0,0,1)</f>
        <v>1</v>
      </c>
      <c r="I277" cm="1">
        <f t="array" ref="I277">_xlfn.IFS(Table1[[#This Row],[Embarked]]="C",1,Table1[[#This Row],[Embarked]]="Q",2,Table1[[#This Row],[Embarked]]="S",3)</f>
        <v>3</v>
      </c>
      <c r="J277" t="s">
        <v>418</v>
      </c>
      <c r="K277" t="s">
        <v>17</v>
      </c>
      <c r="L277" s="2" t="str" cm="1">
        <f t="array" ref="L277">_xlfn.IFS(Table1[[#This Row],[Age]] &lt;= 20, "0-20", Table1[[#This Row],[Age]] &lt;=40, "20-40", Table1[[#This Row],[Age]] &lt;=60, "40-60", Table1[[#This Row],[Age]] &lt;=80, "60-80")</f>
        <v>60-80</v>
      </c>
      <c r="M277">
        <v>63</v>
      </c>
      <c r="O277">
        <v>13502</v>
      </c>
      <c r="P277">
        <v>77.958299999999994</v>
      </c>
      <c r="Q277" t="s">
        <v>419</v>
      </c>
      <c r="R277" t="s">
        <v>15</v>
      </c>
    </row>
    <row r="278" spans="1:18" x14ac:dyDescent="0.25">
      <c r="A278">
        <v>277</v>
      </c>
      <c r="B278">
        <v>0</v>
      </c>
      <c r="C278">
        <v>3</v>
      </c>
      <c r="D278">
        <f>VLOOKUP(Table1[[#This Row],[Sex]],$H$902:$I$903,2,FALSE)</f>
        <v>0</v>
      </c>
      <c r="E278">
        <f>VLOOKUP(Table1[[#This Row],[Age-Group]],$J$904:$K$907,2,FALSE)</f>
        <v>3</v>
      </c>
      <c r="F278">
        <v>0</v>
      </c>
      <c r="G278">
        <v>0</v>
      </c>
      <c r="H278">
        <f>IF((Table1[[#This Row],[SibSp]]+Table1[[#This Row],[Parch]])= 0,0,1)</f>
        <v>0</v>
      </c>
      <c r="I278" cm="1">
        <f t="array" ref="I278">_xlfn.IFS(Table1[[#This Row],[Embarked]]="C",1,Table1[[#This Row],[Embarked]]="Q",2,Table1[[#This Row],[Embarked]]="S",3)</f>
        <v>3</v>
      </c>
      <c r="J278" t="s">
        <v>420</v>
      </c>
      <c r="K278" t="s">
        <v>17</v>
      </c>
      <c r="L278" s="2" t="str" cm="1">
        <f t="array" ref="L278">_xlfn.IFS(Table1[[#This Row],[Age]] &lt;= 20, "0-20", Table1[[#This Row],[Age]] &lt;=40, "20-40", Table1[[#This Row],[Age]] &lt;=60, "40-60", Table1[[#This Row],[Age]] &lt;=80, "60-80")</f>
        <v>40-60</v>
      </c>
      <c r="M278">
        <v>45</v>
      </c>
      <c r="O278">
        <v>347073</v>
      </c>
      <c r="P278">
        <v>7.75</v>
      </c>
      <c r="Q278" t="s">
        <v>1223</v>
      </c>
      <c r="R278" t="s">
        <v>15</v>
      </c>
    </row>
    <row r="279" spans="1:18" x14ac:dyDescent="0.25">
      <c r="A279">
        <v>278</v>
      </c>
      <c r="B279">
        <v>0</v>
      </c>
      <c r="C279">
        <v>2</v>
      </c>
      <c r="D279">
        <f>VLOOKUP(Table1[[#This Row],[Sex]],$H$902:$I$903,2,FALSE)</f>
        <v>1</v>
      </c>
      <c r="E279">
        <f>VLOOKUP(Table1[[#This Row],[Age-Group]],$J$904:$K$907,2,FALSE)</f>
        <v>2</v>
      </c>
      <c r="F279">
        <v>0</v>
      </c>
      <c r="G279">
        <v>0</v>
      </c>
      <c r="H279">
        <f>IF((Table1[[#This Row],[SibSp]]+Table1[[#This Row],[Parch]])= 0,0,1)</f>
        <v>0</v>
      </c>
      <c r="I279" cm="1">
        <f t="array" ref="I279">_xlfn.IFS(Table1[[#This Row],[Embarked]]="C",1,Table1[[#This Row],[Embarked]]="Q",2,Table1[[#This Row],[Embarked]]="S",3)</f>
        <v>3</v>
      </c>
      <c r="J279" t="s">
        <v>421</v>
      </c>
      <c r="K279" t="s">
        <v>13</v>
      </c>
      <c r="L279" s="2" t="str" cm="1">
        <f t="array" ref="L279">_xlfn.IFS(Table1[[#This Row],[Age]] &lt;= 20, "0-20", Table1[[#This Row],[Age]] &lt;=40, "20-40", Table1[[#This Row],[Age]] &lt;=60, "40-60", Table1[[#This Row],[Age]] &lt;=80, "60-80")</f>
        <v>20-40</v>
      </c>
      <c r="M279">
        <v>29.7</v>
      </c>
      <c r="O279">
        <v>239853</v>
      </c>
      <c r="P279">
        <v>0</v>
      </c>
      <c r="Q279" t="s">
        <v>1223</v>
      </c>
      <c r="R279" t="s">
        <v>15</v>
      </c>
    </row>
    <row r="280" spans="1:18" x14ac:dyDescent="0.25">
      <c r="A280">
        <v>279</v>
      </c>
      <c r="B280">
        <v>0</v>
      </c>
      <c r="C280">
        <v>3</v>
      </c>
      <c r="D280">
        <f>VLOOKUP(Table1[[#This Row],[Sex]],$H$902:$I$903,2,FALSE)</f>
        <v>1</v>
      </c>
      <c r="E280">
        <f>VLOOKUP(Table1[[#This Row],[Age-Group]],$J$904:$K$907,2,FALSE)</f>
        <v>1</v>
      </c>
      <c r="F280">
        <v>4</v>
      </c>
      <c r="G280">
        <v>1</v>
      </c>
      <c r="H280">
        <f>IF((Table1[[#This Row],[SibSp]]+Table1[[#This Row],[Parch]])= 0,0,1)</f>
        <v>1</v>
      </c>
      <c r="I280" cm="1">
        <f t="array" ref="I280">_xlfn.IFS(Table1[[#This Row],[Embarked]]="C",1,Table1[[#This Row],[Embarked]]="Q",2,Table1[[#This Row],[Embarked]]="S",3)</f>
        <v>2</v>
      </c>
      <c r="J280" t="s">
        <v>422</v>
      </c>
      <c r="K280" t="s">
        <v>13</v>
      </c>
      <c r="L280" s="2" t="str" cm="1">
        <f t="array" ref="L280">_xlfn.IFS(Table1[[#This Row],[Age]] &lt;= 20, "0-20", Table1[[#This Row],[Age]] &lt;=40, "20-40", Table1[[#This Row],[Age]] &lt;=60, "40-60", Table1[[#This Row],[Age]] &lt;=80, "60-80")</f>
        <v>0-20</v>
      </c>
      <c r="M280">
        <v>7</v>
      </c>
      <c r="O280">
        <v>382652</v>
      </c>
      <c r="P280">
        <v>29.125</v>
      </c>
      <c r="Q280" t="s">
        <v>1223</v>
      </c>
      <c r="R280" t="s">
        <v>27</v>
      </c>
    </row>
    <row r="281" spans="1:18" x14ac:dyDescent="0.25">
      <c r="A281">
        <v>280</v>
      </c>
      <c r="B281">
        <v>1</v>
      </c>
      <c r="C281">
        <v>3</v>
      </c>
      <c r="D281">
        <f>VLOOKUP(Table1[[#This Row],[Sex]],$H$902:$I$903,2,FALSE)</f>
        <v>0</v>
      </c>
      <c r="E281">
        <f>VLOOKUP(Table1[[#This Row],[Age-Group]],$J$904:$K$907,2,FALSE)</f>
        <v>2</v>
      </c>
      <c r="F281">
        <v>1</v>
      </c>
      <c r="G281">
        <v>1</v>
      </c>
      <c r="H281">
        <f>IF((Table1[[#This Row],[SibSp]]+Table1[[#This Row],[Parch]])= 0,0,1)</f>
        <v>1</v>
      </c>
      <c r="I281" cm="1">
        <f t="array" ref="I281">_xlfn.IFS(Table1[[#This Row],[Embarked]]="C",1,Table1[[#This Row],[Embarked]]="Q",2,Table1[[#This Row],[Embarked]]="S",3)</f>
        <v>3</v>
      </c>
      <c r="J281" t="s">
        <v>423</v>
      </c>
      <c r="K281" t="s">
        <v>17</v>
      </c>
      <c r="L281" s="2" t="str" cm="1">
        <f t="array" ref="L281">_xlfn.IFS(Table1[[#This Row],[Age]] &lt;= 20, "0-20", Table1[[#This Row],[Age]] &lt;=40, "20-40", Table1[[#This Row],[Age]] &lt;=60, "40-60", Table1[[#This Row],[Age]] &lt;=80, "60-80")</f>
        <v>20-40</v>
      </c>
      <c r="M281">
        <v>35</v>
      </c>
      <c r="O281" t="s">
        <v>424</v>
      </c>
      <c r="P281">
        <v>20.25</v>
      </c>
      <c r="Q281" t="s">
        <v>1223</v>
      </c>
      <c r="R281" t="s">
        <v>15</v>
      </c>
    </row>
    <row r="282" spans="1:18" x14ac:dyDescent="0.25">
      <c r="A282">
        <v>281</v>
      </c>
      <c r="B282">
        <v>0</v>
      </c>
      <c r="C282">
        <v>3</v>
      </c>
      <c r="D282">
        <f>VLOOKUP(Table1[[#This Row],[Sex]],$H$902:$I$903,2,FALSE)</f>
        <v>1</v>
      </c>
      <c r="E282">
        <f>VLOOKUP(Table1[[#This Row],[Age-Group]],$J$904:$K$907,2,FALSE)</f>
        <v>4</v>
      </c>
      <c r="F282">
        <v>0</v>
      </c>
      <c r="G282">
        <v>0</v>
      </c>
      <c r="H282">
        <f>IF((Table1[[#This Row],[SibSp]]+Table1[[#This Row],[Parch]])= 0,0,1)</f>
        <v>0</v>
      </c>
      <c r="I282" cm="1">
        <f t="array" ref="I282">_xlfn.IFS(Table1[[#This Row],[Embarked]]="C",1,Table1[[#This Row],[Embarked]]="Q",2,Table1[[#This Row],[Embarked]]="S",3)</f>
        <v>2</v>
      </c>
      <c r="J282" t="s">
        <v>425</v>
      </c>
      <c r="K282" t="s">
        <v>13</v>
      </c>
      <c r="L282" s="2" t="str" cm="1">
        <f t="array" ref="L282">_xlfn.IFS(Table1[[#This Row],[Age]] &lt;= 20, "0-20", Table1[[#This Row],[Age]] &lt;=40, "20-40", Table1[[#This Row],[Age]] &lt;=60, "40-60", Table1[[#This Row],[Age]] &lt;=80, "60-80")</f>
        <v>60-80</v>
      </c>
      <c r="M282">
        <v>65</v>
      </c>
      <c r="O282">
        <v>336439</v>
      </c>
      <c r="P282">
        <v>7.75</v>
      </c>
      <c r="Q282" t="s">
        <v>1223</v>
      </c>
      <c r="R282" t="s">
        <v>27</v>
      </c>
    </row>
    <row r="283" spans="1:18" x14ac:dyDescent="0.25">
      <c r="A283">
        <v>282</v>
      </c>
      <c r="B283">
        <v>0</v>
      </c>
      <c r="C283">
        <v>3</v>
      </c>
      <c r="D283">
        <f>VLOOKUP(Table1[[#This Row],[Sex]],$H$902:$I$903,2,FALSE)</f>
        <v>1</v>
      </c>
      <c r="E283">
        <f>VLOOKUP(Table1[[#This Row],[Age-Group]],$J$904:$K$907,2,FALSE)</f>
        <v>2</v>
      </c>
      <c r="F283">
        <v>0</v>
      </c>
      <c r="G283">
        <v>0</v>
      </c>
      <c r="H283">
        <f>IF((Table1[[#This Row],[SibSp]]+Table1[[#This Row],[Parch]])= 0,0,1)</f>
        <v>0</v>
      </c>
      <c r="I283" cm="1">
        <f t="array" ref="I283">_xlfn.IFS(Table1[[#This Row],[Embarked]]="C",1,Table1[[#This Row],[Embarked]]="Q",2,Table1[[#This Row],[Embarked]]="S",3)</f>
        <v>3</v>
      </c>
      <c r="J283" t="s">
        <v>426</v>
      </c>
      <c r="K283" t="s">
        <v>13</v>
      </c>
      <c r="L283" s="2" t="str" cm="1">
        <f t="array" ref="L283">_xlfn.IFS(Table1[[#This Row],[Age]] &lt;= 20, "0-20", Table1[[#This Row],[Age]] &lt;=40, "20-40", Table1[[#This Row],[Age]] &lt;=60, "40-60", Table1[[#This Row],[Age]] &lt;=80, "60-80")</f>
        <v>20-40</v>
      </c>
      <c r="M283">
        <v>28</v>
      </c>
      <c r="O283">
        <v>347464</v>
      </c>
      <c r="P283">
        <v>7.8541999999999996</v>
      </c>
      <c r="Q283" t="s">
        <v>1223</v>
      </c>
      <c r="R283" t="s">
        <v>15</v>
      </c>
    </row>
    <row r="284" spans="1:18" x14ac:dyDescent="0.25">
      <c r="A284">
        <v>283</v>
      </c>
      <c r="B284">
        <v>0</v>
      </c>
      <c r="C284">
        <v>3</v>
      </c>
      <c r="D284">
        <f>VLOOKUP(Table1[[#This Row],[Sex]],$H$902:$I$903,2,FALSE)</f>
        <v>1</v>
      </c>
      <c r="E284">
        <f>VLOOKUP(Table1[[#This Row],[Age-Group]],$J$904:$K$907,2,FALSE)</f>
        <v>1</v>
      </c>
      <c r="F284">
        <v>0</v>
      </c>
      <c r="G284">
        <v>0</v>
      </c>
      <c r="H284">
        <f>IF((Table1[[#This Row],[SibSp]]+Table1[[#This Row],[Parch]])= 0,0,1)</f>
        <v>0</v>
      </c>
      <c r="I284" cm="1">
        <f t="array" ref="I284">_xlfn.IFS(Table1[[#This Row],[Embarked]]="C",1,Table1[[#This Row],[Embarked]]="Q",2,Table1[[#This Row],[Embarked]]="S",3)</f>
        <v>3</v>
      </c>
      <c r="J284" t="s">
        <v>427</v>
      </c>
      <c r="K284" t="s">
        <v>13</v>
      </c>
      <c r="L284" s="2" t="str" cm="1">
        <f t="array" ref="L284">_xlfn.IFS(Table1[[#This Row],[Age]] &lt;= 20, "0-20", Table1[[#This Row],[Age]] &lt;=40, "20-40", Table1[[#This Row],[Age]] &lt;=60, "40-60", Table1[[#This Row],[Age]] &lt;=80, "60-80")</f>
        <v>0-20</v>
      </c>
      <c r="M284">
        <v>16</v>
      </c>
      <c r="O284">
        <v>345778</v>
      </c>
      <c r="P284">
        <v>9.5</v>
      </c>
      <c r="Q284" t="s">
        <v>1223</v>
      </c>
      <c r="R284" t="s">
        <v>15</v>
      </c>
    </row>
    <row r="285" spans="1:18" x14ac:dyDescent="0.25">
      <c r="A285">
        <v>284</v>
      </c>
      <c r="B285">
        <v>1</v>
      </c>
      <c r="C285">
        <v>3</v>
      </c>
      <c r="D285">
        <f>VLOOKUP(Table1[[#This Row],[Sex]],$H$902:$I$903,2,FALSE)</f>
        <v>1</v>
      </c>
      <c r="E285">
        <f>VLOOKUP(Table1[[#This Row],[Age-Group]],$J$904:$K$907,2,FALSE)</f>
        <v>1</v>
      </c>
      <c r="F285">
        <v>0</v>
      </c>
      <c r="G285">
        <v>0</v>
      </c>
      <c r="H285">
        <f>IF((Table1[[#This Row],[SibSp]]+Table1[[#This Row],[Parch]])= 0,0,1)</f>
        <v>0</v>
      </c>
      <c r="I285" cm="1">
        <f t="array" ref="I285">_xlfn.IFS(Table1[[#This Row],[Embarked]]="C",1,Table1[[#This Row],[Embarked]]="Q",2,Table1[[#This Row],[Embarked]]="S",3)</f>
        <v>3</v>
      </c>
      <c r="J285" t="s">
        <v>428</v>
      </c>
      <c r="K285" t="s">
        <v>13</v>
      </c>
      <c r="L285" s="2" t="str" cm="1">
        <f t="array" ref="L285">_xlfn.IFS(Table1[[#This Row],[Age]] &lt;= 20, "0-20", Table1[[#This Row],[Age]] &lt;=40, "20-40", Table1[[#This Row],[Age]] &lt;=60, "40-60", Table1[[#This Row],[Age]] &lt;=80, "60-80")</f>
        <v>0-20</v>
      </c>
      <c r="M285">
        <v>19</v>
      </c>
      <c r="O285" t="s">
        <v>429</v>
      </c>
      <c r="P285">
        <v>8.0500000000000007</v>
      </c>
      <c r="Q285" t="s">
        <v>1223</v>
      </c>
      <c r="R285" t="s">
        <v>15</v>
      </c>
    </row>
    <row r="286" spans="1:18" x14ac:dyDescent="0.25">
      <c r="A286">
        <v>285</v>
      </c>
      <c r="B286">
        <v>0</v>
      </c>
      <c r="C286">
        <v>1</v>
      </c>
      <c r="D286">
        <f>VLOOKUP(Table1[[#This Row],[Sex]],$H$902:$I$903,2,FALSE)</f>
        <v>1</v>
      </c>
      <c r="E286">
        <f>VLOOKUP(Table1[[#This Row],[Age-Group]],$J$904:$K$907,2,FALSE)</f>
        <v>2</v>
      </c>
      <c r="F286">
        <v>0</v>
      </c>
      <c r="G286">
        <v>0</v>
      </c>
      <c r="H286">
        <f>IF((Table1[[#This Row],[SibSp]]+Table1[[#This Row],[Parch]])= 0,0,1)</f>
        <v>0</v>
      </c>
      <c r="I286" cm="1">
        <f t="array" ref="I286">_xlfn.IFS(Table1[[#This Row],[Embarked]]="C",1,Table1[[#This Row],[Embarked]]="Q",2,Table1[[#This Row],[Embarked]]="S",3)</f>
        <v>3</v>
      </c>
      <c r="J286" t="s">
        <v>430</v>
      </c>
      <c r="K286" t="s">
        <v>13</v>
      </c>
      <c r="L286" s="2" t="str" cm="1">
        <f t="array" ref="L286">_xlfn.IFS(Table1[[#This Row],[Age]] &lt;= 20, "0-20", Table1[[#This Row],[Age]] &lt;=40, "20-40", Table1[[#This Row],[Age]] &lt;=60, "40-60", Table1[[#This Row],[Age]] &lt;=80, "60-80")</f>
        <v>20-40</v>
      </c>
      <c r="M286">
        <v>29.7</v>
      </c>
      <c r="O286">
        <v>113056</v>
      </c>
      <c r="P286">
        <v>26</v>
      </c>
      <c r="Q286" t="s">
        <v>431</v>
      </c>
      <c r="R286" t="s">
        <v>15</v>
      </c>
    </row>
    <row r="287" spans="1:18" x14ac:dyDescent="0.25">
      <c r="A287">
        <v>286</v>
      </c>
      <c r="B287">
        <v>0</v>
      </c>
      <c r="C287">
        <v>3</v>
      </c>
      <c r="D287">
        <f>VLOOKUP(Table1[[#This Row],[Sex]],$H$902:$I$903,2,FALSE)</f>
        <v>1</v>
      </c>
      <c r="E287">
        <f>VLOOKUP(Table1[[#This Row],[Age-Group]],$J$904:$K$907,2,FALSE)</f>
        <v>2</v>
      </c>
      <c r="F287">
        <v>0</v>
      </c>
      <c r="G287">
        <v>0</v>
      </c>
      <c r="H287">
        <f>IF((Table1[[#This Row],[SibSp]]+Table1[[#This Row],[Parch]])= 0,0,1)</f>
        <v>0</v>
      </c>
      <c r="I287" cm="1">
        <f t="array" ref="I287">_xlfn.IFS(Table1[[#This Row],[Embarked]]="C",1,Table1[[#This Row],[Embarked]]="Q",2,Table1[[#This Row],[Embarked]]="S",3)</f>
        <v>1</v>
      </c>
      <c r="J287" t="s">
        <v>432</v>
      </c>
      <c r="K287" t="s">
        <v>13</v>
      </c>
      <c r="L287" s="2" t="str" cm="1">
        <f t="array" ref="L287">_xlfn.IFS(Table1[[#This Row],[Age]] &lt;= 20, "0-20", Table1[[#This Row],[Age]] &lt;=40, "20-40", Table1[[#This Row],[Age]] &lt;=60, "40-60", Table1[[#This Row],[Age]] &lt;=80, "60-80")</f>
        <v>20-40</v>
      </c>
      <c r="M287">
        <v>33</v>
      </c>
      <c r="O287">
        <v>349239</v>
      </c>
      <c r="P287">
        <v>8.6624999999999996</v>
      </c>
      <c r="Q287" t="s">
        <v>1223</v>
      </c>
      <c r="R287" t="s">
        <v>20</v>
      </c>
    </row>
    <row r="288" spans="1:18" x14ac:dyDescent="0.25">
      <c r="A288">
        <v>287</v>
      </c>
      <c r="B288">
        <v>1</v>
      </c>
      <c r="C288">
        <v>3</v>
      </c>
      <c r="D288">
        <f>VLOOKUP(Table1[[#This Row],[Sex]],$H$902:$I$903,2,FALSE)</f>
        <v>1</v>
      </c>
      <c r="E288">
        <f>VLOOKUP(Table1[[#This Row],[Age-Group]],$J$904:$K$907,2,FALSE)</f>
        <v>2</v>
      </c>
      <c r="F288">
        <v>0</v>
      </c>
      <c r="G288">
        <v>0</v>
      </c>
      <c r="H288">
        <f>IF((Table1[[#This Row],[SibSp]]+Table1[[#This Row],[Parch]])= 0,0,1)</f>
        <v>0</v>
      </c>
      <c r="I288" cm="1">
        <f t="array" ref="I288">_xlfn.IFS(Table1[[#This Row],[Embarked]]="C",1,Table1[[#This Row],[Embarked]]="Q",2,Table1[[#This Row],[Embarked]]="S",3)</f>
        <v>3</v>
      </c>
      <c r="J288" t="s">
        <v>433</v>
      </c>
      <c r="K288" t="s">
        <v>13</v>
      </c>
      <c r="L288" s="2" t="str" cm="1">
        <f t="array" ref="L288">_xlfn.IFS(Table1[[#This Row],[Age]] &lt;= 20, "0-20", Table1[[#This Row],[Age]] &lt;=40, "20-40", Table1[[#This Row],[Age]] &lt;=60, "40-60", Table1[[#This Row],[Age]] &lt;=80, "60-80")</f>
        <v>20-40</v>
      </c>
      <c r="M288">
        <v>30</v>
      </c>
      <c r="O288">
        <v>345774</v>
      </c>
      <c r="P288">
        <v>9.5</v>
      </c>
      <c r="Q288" t="s">
        <v>1223</v>
      </c>
      <c r="R288" t="s">
        <v>15</v>
      </c>
    </row>
    <row r="289" spans="1:18" x14ac:dyDescent="0.25">
      <c r="A289">
        <v>288</v>
      </c>
      <c r="B289">
        <v>0</v>
      </c>
      <c r="C289">
        <v>3</v>
      </c>
      <c r="D289">
        <f>VLOOKUP(Table1[[#This Row],[Sex]],$H$902:$I$903,2,FALSE)</f>
        <v>1</v>
      </c>
      <c r="E289">
        <f>VLOOKUP(Table1[[#This Row],[Age-Group]],$J$904:$K$907,2,FALSE)</f>
        <v>2</v>
      </c>
      <c r="F289">
        <v>0</v>
      </c>
      <c r="G289">
        <v>0</v>
      </c>
      <c r="H289">
        <f>IF((Table1[[#This Row],[SibSp]]+Table1[[#This Row],[Parch]])= 0,0,1)</f>
        <v>0</v>
      </c>
      <c r="I289" cm="1">
        <f t="array" ref="I289">_xlfn.IFS(Table1[[#This Row],[Embarked]]="C",1,Table1[[#This Row],[Embarked]]="Q",2,Table1[[#This Row],[Embarked]]="S",3)</f>
        <v>3</v>
      </c>
      <c r="J289" t="s">
        <v>434</v>
      </c>
      <c r="K289" t="s">
        <v>13</v>
      </c>
      <c r="L289" s="2" t="str" cm="1">
        <f t="array" ref="L289">_xlfn.IFS(Table1[[#This Row],[Age]] &lt;= 20, "0-20", Table1[[#This Row],[Age]] &lt;=40, "20-40", Table1[[#This Row],[Age]] &lt;=60, "40-60", Table1[[#This Row],[Age]] &lt;=80, "60-80")</f>
        <v>20-40</v>
      </c>
      <c r="M289">
        <v>22</v>
      </c>
      <c r="O289">
        <v>349206</v>
      </c>
      <c r="P289">
        <v>7.8958000000000004</v>
      </c>
      <c r="Q289" t="s">
        <v>1223</v>
      </c>
      <c r="R289" t="s">
        <v>15</v>
      </c>
    </row>
    <row r="290" spans="1:18" x14ac:dyDescent="0.25">
      <c r="A290">
        <v>289</v>
      </c>
      <c r="B290">
        <v>1</v>
      </c>
      <c r="C290">
        <v>2</v>
      </c>
      <c r="D290">
        <f>VLOOKUP(Table1[[#This Row],[Sex]],$H$902:$I$903,2,FALSE)</f>
        <v>1</v>
      </c>
      <c r="E290">
        <f>VLOOKUP(Table1[[#This Row],[Age-Group]],$J$904:$K$907,2,FALSE)</f>
        <v>3</v>
      </c>
      <c r="F290">
        <v>0</v>
      </c>
      <c r="G290">
        <v>0</v>
      </c>
      <c r="H290">
        <f>IF((Table1[[#This Row],[SibSp]]+Table1[[#This Row],[Parch]])= 0,0,1)</f>
        <v>0</v>
      </c>
      <c r="I290" cm="1">
        <f t="array" ref="I290">_xlfn.IFS(Table1[[#This Row],[Embarked]]="C",1,Table1[[#This Row],[Embarked]]="Q",2,Table1[[#This Row],[Embarked]]="S",3)</f>
        <v>3</v>
      </c>
      <c r="J290" t="s">
        <v>435</v>
      </c>
      <c r="K290" t="s">
        <v>13</v>
      </c>
      <c r="L290" s="2" t="str" cm="1">
        <f t="array" ref="L290">_xlfn.IFS(Table1[[#This Row],[Age]] &lt;= 20, "0-20", Table1[[#This Row],[Age]] &lt;=40, "20-40", Table1[[#This Row],[Age]] &lt;=60, "40-60", Table1[[#This Row],[Age]] &lt;=80, "60-80")</f>
        <v>40-60</v>
      </c>
      <c r="M290">
        <v>42</v>
      </c>
      <c r="O290">
        <v>237798</v>
      </c>
      <c r="P290">
        <v>13</v>
      </c>
      <c r="Q290" t="s">
        <v>1223</v>
      </c>
      <c r="R290" t="s">
        <v>15</v>
      </c>
    </row>
    <row r="291" spans="1:18" x14ac:dyDescent="0.25">
      <c r="A291">
        <v>290</v>
      </c>
      <c r="B291">
        <v>1</v>
      </c>
      <c r="C291">
        <v>3</v>
      </c>
      <c r="D291">
        <f>VLOOKUP(Table1[[#This Row],[Sex]],$H$902:$I$903,2,FALSE)</f>
        <v>0</v>
      </c>
      <c r="E291">
        <f>VLOOKUP(Table1[[#This Row],[Age-Group]],$J$904:$K$907,2,FALSE)</f>
        <v>2</v>
      </c>
      <c r="F291">
        <v>0</v>
      </c>
      <c r="G291">
        <v>0</v>
      </c>
      <c r="H291">
        <f>IF((Table1[[#This Row],[SibSp]]+Table1[[#This Row],[Parch]])= 0,0,1)</f>
        <v>0</v>
      </c>
      <c r="I291" cm="1">
        <f t="array" ref="I291">_xlfn.IFS(Table1[[#This Row],[Embarked]]="C",1,Table1[[#This Row],[Embarked]]="Q",2,Table1[[#This Row],[Embarked]]="S",3)</f>
        <v>2</v>
      </c>
      <c r="J291" t="s">
        <v>436</v>
      </c>
      <c r="K291" t="s">
        <v>17</v>
      </c>
      <c r="L291" s="2" t="str" cm="1">
        <f t="array" ref="L291">_xlfn.IFS(Table1[[#This Row],[Age]] &lt;= 20, "0-20", Table1[[#This Row],[Age]] &lt;=40, "20-40", Table1[[#This Row],[Age]] &lt;=60, "40-60", Table1[[#This Row],[Age]] &lt;=80, "60-80")</f>
        <v>20-40</v>
      </c>
      <c r="M291">
        <v>22</v>
      </c>
      <c r="O291">
        <v>370373</v>
      </c>
      <c r="P291">
        <v>7.75</v>
      </c>
      <c r="Q291" t="s">
        <v>1223</v>
      </c>
      <c r="R291" t="s">
        <v>27</v>
      </c>
    </row>
    <row r="292" spans="1:18" x14ac:dyDescent="0.25">
      <c r="A292">
        <v>291</v>
      </c>
      <c r="B292">
        <v>1</v>
      </c>
      <c r="C292">
        <v>1</v>
      </c>
      <c r="D292">
        <f>VLOOKUP(Table1[[#This Row],[Sex]],$H$902:$I$903,2,FALSE)</f>
        <v>0</v>
      </c>
      <c r="E292">
        <f>VLOOKUP(Table1[[#This Row],[Age-Group]],$J$904:$K$907,2,FALSE)</f>
        <v>2</v>
      </c>
      <c r="F292">
        <v>0</v>
      </c>
      <c r="G292">
        <v>0</v>
      </c>
      <c r="H292">
        <f>IF((Table1[[#This Row],[SibSp]]+Table1[[#This Row],[Parch]])= 0,0,1)</f>
        <v>0</v>
      </c>
      <c r="I292" cm="1">
        <f t="array" ref="I292">_xlfn.IFS(Table1[[#This Row],[Embarked]]="C",1,Table1[[#This Row],[Embarked]]="Q",2,Table1[[#This Row],[Embarked]]="S",3)</f>
        <v>3</v>
      </c>
      <c r="J292" t="s">
        <v>437</v>
      </c>
      <c r="K292" t="s">
        <v>17</v>
      </c>
      <c r="L292" s="2" t="str" cm="1">
        <f t="array" ref="L292">_xlfn.IFS(Table1[[#This Row],[Age]] &lt;= 20, "0-20", Table1[[#This Row],[Age]] &lt;=40, "20-40", Table1[[#This Row],[Age]] &lt;=60, "40-60", Table1[[#This Row],[Age]] &lt;=80, "60-80")</f>
        <v>20-40</v>
      </c>
      <c r="M292">
        <v>26</v>
      </c>
      <c r="O292">
        <v>19877</v>
      </c>
      <c r="P292">
        <v>78.849999999999994</v>
      </c>
      <c r="Q292" t="s">
        <v>1223</v>
      </c>
      <c r="R292" t="s">
        <v>15</v>
      </c>
    </row>
    <row r="293" spans="1:18" x14ac:dyDescent="0.25">
      <c r="A293">
        <v>292</v>
      </c>
      <c r="B293">
        <v>1</v>
      </c>
      <c r="C293">
        <v>1</v>
      </c>
      <c r="D293">
        <f>VLOOKUP(Table1[[#This Row],[Sex]],$H$902:$I$903,2,FALSE)</f>
        <v>0</v>
      </c>
      <c r="E293">
        <f>VLOOKUP(Table1[[#This Row],[Age-Group]],$J$904:$K$907,2,FALSE)</f>
        <v>1</v>
      </c>
      <c r="F293">
        <v>1</v>
      </c>
      <c r="G293">
        <v>0</v>
      </c>
      <c r="H293">
        <f>IF((Table1[[#This Row],[SibSp]]+Table1[[#This Row],[Parch]])= 0,0,1)</f>
        <v>1</v>
      </c>
      <c r="I293" cm="1">
        <f t="array" ref="I293">_xlfn.IFS(Table1[[#This Row],[Embarked]]="C",1,Table1[[#This Row],[Embarked]]="Q",2,Table1[[#This Row],[Embarked]]="S",3)</f>
        <v>1</v>
      </c>
      <c r="J293" t="s">
        <v>438</v>
      </c>
      <c r="K293" t="s">
        <v>17</v>
      </c>
      <c r="L293" s="2" t="str" cm="1">
        <f t="array" ref="L293">_xlfn.IFS(Table1[[#This Row],[Age]] &lt;= 20, "0-20", Table1[[#This Row],[Age]] &lt;=40, "20-40", Table1[[#This Row],[Age]] &lt;=60, "40-60", Table1[[#This Row],[Age]] &lt;=80, "60-80")</f>
        <v>0-20</v>
      </c>
      <c r="M293">
        <v>19</v>
      </c>
      <c r="O293">
        <v>11967</v>
      </c>
      <c r="P293">
        <v>91.0792</v>
      </c>
      <c r="Q293" t="s">
        <v>439</v>
      </c>
      <c r="R293" t="s">
        <v>20</v>
      </c>
    </row>
    <row r="294" spans="1:18" x14ac:dyDescent="0.25">
      <c r="A294">
        <v>293</v>
      </c>
      <c r="B294">
        <v>0</v>
      </c>
      <c r="C294">
        <v>2</v>
      </c>
      <c r="D294">
        <f>VLOOKUP(Table1[[#This Row],[Sex]],$H$902:$I$903,2,FALSE)</f>
        <v>1</v>
      </c>
      <c r="E294">
        <f>VLOOKUP(Table1[[#This Row],[Age-Group]],$J$904:$K$907,2,FALSE)</f>
        <v>2</v>
      </c>
      <c r="F294">
        <v>0</v>
      </c>
      <c r="G294">
        <v>0</v>
      </c>
      <c r="H294">
        <f>IF((Table1[[#This Row],[SibSp]]+Table1[[#This Row],[Parch]])= 0,0,1)</f>
        <v>0</v>
      </c>
      <c r="I294" cm="1">
        <f t="array" ref="I294">_xlfn.IFS(Table1[[#This Row],[Embarked]]="C",1,Table1[[#This Row],[Embarked]]="Q",2,Table1[[#This Row],[Embarked]]="S",3)</f>
        <v>1</v>
      </c>
      <c r="J294" t="s">
        <v>440</v>
      </c>
      <c r="K294" t="s">
        <v>13</v>
      </c>
      <c r="L294" s="2" t="str" cm="1">
        <f t="array" ref="L294">_xlfn.IFS(Table1[[#This Row],[Age]] &lt;= 20, "0-20", Table1[[#This Row],[Age]] &lt;=40, "20-40", Table1[[#This Row],[Age]] &lt;=60, "40-60", Table1[[#This Row],[Age]] &lt;=80, "60-80")</f>
        <v>20-40</v>
      </c>
      <c r="M294">
        <v>36</v>
      </c>
      <c r="O294" t="s">
        <v>441</v>
      </c>
      <c r="P294">
        <v>12.875</v>
      </c>
      <c r="Q294" t="s">
        <v>442</v>
      </c>
      <c r="R294" t="s">
        <v>20</v>
      </c>
    </row>
    <row r="295" spans="1:18" x14ac:dyDescent="0.25">
      <c r="A295">
        <v>294</v>
      </c>
      <c r="B295">
        <v>0</v>
      </c>
      <c r="C295">
        <v>3</v>
      </c>
      <c r="D295">
        <f>VLOOKUP(Table1[[#This Row],[Sex]],$H$902:$I$903,2,FALSE)</f>
        <v>0</v>
      </c>
      <c r="E295">
        <f>VLOOKUP(Table1[[#This Row],[Age-Group]],$J$904:$K$907,2,FALSE)</f>
        <v>2</v>
      </c>
      <c r="F295">
        <v>0</v>
      </c>
      <c r="G295">
        <v>0</v>
      </c>
      <c r="H295">
        <f>IF((Table1[[#This Row],[SibSp]]+Table1[[#This Row],[Parch]])= 0,0,1)</f>
        <v>0</v>
      </c>
      <c r="I295" cm="1">
        <f t="array" ref="I295">_xlfn.IFS(Table1[[#This Row],[Embarked]]="C",1,Table1[[#This Row],[Embarked]]="Q",2,Table1[[#This Row],[Embarked]]="S",3)</f>
        <v>3</v>
      </c>
      <c r="J295" t="s">
        <v>443</v>
      </c>
      <c r="K295" t="s">
        <v>17</v>
      </c>
      <c r="L295" s="2" t="str" cm="1">
        <f t="array" ref="L295">_xlfn.IFS(Table1[[#This Row],[Age]] &lt;= 20, "0-20", Table1[[#This Row],[Age]] &lt;=40, "20-40", Table1[[#This Row],[Age]] &lt;=60, "40-60", Table1[[#This Row],[Age]] &lt;=80, "60-80")</f>
        <v>20-40</v>
      </c>
      <c r="M295">
        <v>24</v>
      </c>
      <c r="O295">
        <v>349236</v>
      </c>
      <c r="P295">
        <v>8.85</v>
      </c>
      <c r="Q295" t="s">
        <v>1223</v>
      </c>
      <c r="R295" t="s">
        <v>15</v>
      </c>
    </row>
    <row r="296" spans="1:18" x14ac:dyDescent="0.25">
      <c r="A296">
        <v>295</v>
      </c>
      <c r="B296">
        <v>0</v>
      </c>
      <c r="C296">
        <v>3</v>
      </c>
      <c r="D296">
        <f>VLOOKUP(Table1[[#This Row],[Sex]],$H$902:$I$903,2,FALSE)</f>
        <v>1</v>
      </c>
      <c r="E296">
        <f>VLOOKUP(Table1[[#This Row],[Age-Group]],$J$904:$K$907,2,FALSE)</f>
        <v>2</v>
      </c>
      <c r="F296">
        <v>0</v>
      </c>
      <c r="G296">
        <v>0</v>
      </c>
      <c r="H296">
        <f>IF((Table1[[#This Row],[SibSp]]+Table1[[#This Row],[Parch]])= 0,0,1)</f>
        <v>0</v>
      </c>
      <c r="I296" cm="1">
        <f t="array" ref="I296">_xlfn.IFS(Table1[[#This Row],[Embarked]]="C",1,Table1[[#This Row],[Embarked]]="Q",2,Table1[[#This Row],[Embarked]]="S",3)</f>
        <v>3</v>
      </c>
      <c r="J296" t="s">
        <v>444</v>
      </c>
      <c r="K296" t="s">
        <v>13</v>
      </c>
      <c r="L296" s="2" t="str" cm="1">
        <f t="array" ref="L296">_xlfn.IFS(Table1[[#This Row],[Age]] &lt;= 20, "0-20", Table1[[#This Row],[Age]] &lt;=40, "20-40", Table1[[#This Row],[Age]] &lt;=60, "40-60", Table1[[#This Row],[Age]] &lt;=80, "60-80")</f>
        <v>20-40</v>
      </c>
      <c r="M296">
        <v>24</v>
      </c>
      <c r="O296">
        <v>349233</v>
      </c>
      <c r="P296">
        <v>7.8958000000000004</v>
      </c>
      <c r="Q296" t="s">
        <v>1223</v>
      </c>
      <c r="R296" t="s">
        <v>15</v>
      </c>
    </row>
    <row r="297" spans="1:18" x14ac:dyDescent="0.25">
      <c r="A297">
        <v>296</v>
      </c>
      <c r="B297">
        <v>0</v>
      </c>
      <c r="C297">
        <v>1</v>
      </c>
      <c r="D297">
        <f>VLOOKUP(Table1[[#This Row],[Sex]],$H$902:$I$903,2,FALSE)</f>
        <v>1</v>
      </c>
      <c r="E297">
        <f>VLOOKUP(Table1[[#This Row],[Age-Group]],$J$904:$K$907,2,FALSE)</f>
        <v>2</v>
      </c>
      <c r="F297">
        <v>0</v>
      </c>
      <c r="G297">
        <v>0</v>
      </c>
      <c r="H297">
        <f>IF((Table1[[#This Row],[SibSp]]+Table1[[#This Row],[Parch]])= 0,0,1)</f>
        <v>0</v>
      </c>
      <c r="I297" cm="1">
        <f t="array" ref="I297">_xlfn.IFS(Table1[[#This Row],[Embarked]]="C",1,Table1[[#This Row],[Embarked]]="Q",2,Table1[[#This Row],[Embarked]]="S",3)</f>
        <v>1</v>
      </c>
      <c r="J297" t="s">
        <v>445</v>
      </c>
      <c r="K297" t="s">
        <v>13</v>
      </c>
      <c r="L297" s="2" t="str" cm="1">
        <f t="array" ref="L297">_xlfn.IFS(Table1[[#This Row],[Age]] &lt;= 20, "0-20", Table1[[#This Row],[Age]] &lt;=40, "20-40", Table1[[#This Row],[Age]] &lt;=60, "40-60", Table1[[#This Row],[Age]] &lt;=80, "60-80")</f>
        <v>20-40</v>
      </c>
      <c r="M297">
        <v>29.7</v>
      </c>
      <c r="O297" t="s">
        <v>446</v>
      </c>
      <c r="P297">
        <v>27.720800000000001</v>
      </c>
      <c r="Q297" t="s">
        <v>1223</v>
      </c>
      <c r="R297" t="s">
        <v>20</v>
      </c>
    </row>
    <row r="298" spans="1:18" x14ac:dyDescent="0.25">
      <c r="A298">
        <v>297</v>
      </c>
      <c r="B298">
        <v>0</v>
      </c>
      <c r="C298">
        <v>3</v>
      </c>
      <c r="D298">
        <f>VLOOKUP(Table1[[#This Row],[Sex]],$H$902:$I$903,2,FALSE)</f>
        <v>1</v>
      </c>
      <c r="E298">
        <f>VLOOKUP(Table1[[#This Row],[Age-Group]],$J$904:$K$907,2,FALSE)</f>
        <v>2</v>
      </c>
      <c r="F298">
        <v>0</v>
      </c>
      <c r="G298">
        <v>0</v>
      </c>
      <c r="H298">
        <f>IF((Table1[[#This Row],[SibSp]]+Table1[[#This Row],[Parch]])= 0,0,1)</f>
        <v>0</v>
      </c>
      <c r="I298" cm="1">
        <f t="array" ref="I298">_xlfn.IFS(Table1[[#This Row],[Embarked]]="C",1,Table1[[#This Row],[Embarked]]="Q",2,Table1[[#This Row],[Embarked]]="S",3)</f>
        <v>1</v>
      </c>
      <c r="J298" t="s">
        <v>447</v>
      </c>
      <c r="K298" t="s">
        <v>13</v>
      </c>
      <c r="L298" s="2" t="str" cm="1">
        <f t="array" ref="L298">_xlfn.IFS(Table1[[#This Row],[Age]] &lt;= 20, "0-20", Table1[[#This Row],[Age]] &lt;=40, "20-40", Table1[[#This Row],[Age]] &lt;=60, "40-60", Table1[[#This Row],[Age]] &lt;=80, "60-80")</f>
        <v>20-40</v>
      </c>
      <c r="M298">
        <v>23.5</v>
      </c>
      <c r="O298">
        <v>2693</v>
      </c>
      <c r="P298">
        <v>7.2291999999999996</v>
      </c>
      <c r="Q298" t="s">
        <v>1223</v>
      </c>
      <c r="R298" t="s">
        <v>20</v>
      </c>
    </row>
    <row r="299" spans="1:18" x14ac:dyDescent="0.25">
      <c r="A299">
        <v>298</v>
      </c>
      <c r="B299">
        <v>0</v>
      </c>
      <c r="C299">
        <v>1</v>
      </c>
      <c r="D299">
        <f>VLOOKUP(Table1[[#This Row],[Sex]],$H$902:$I$903,2,FALSE)</f>
        <v>0</v>
      </c>
      <c r="E299">
        <f>VLOOKUP(Table1[[#This Row],[Age-Group]],$J$904:$K$907,2,FALSE)</f>
        <v>1</v>
      </c>
      <c r="F299">
        <v>1</v>
      </c>
      <c r="G299">
        <v>2</v>
      </c>
      <c r="H299">
        <f>IF((Table1[[#This Row],[SibSp]]+Table1[[#This Row],[Parch]])= 0,0,1)</f>
        <v>1</v>
      </c>
      <c r="I299" cm="1">
        <f t="array" ref="I299">_xlfn.IFS(Table1[[#This Row],[Embarked]]="C",1,Table1[[#This Row],[Embarked]]="Q",2,Table1[[#This Row],[Embarked]]="S",3)</f>
        <v>3</v>
      </c>
      <c r="J299" t="s">
        <v>448</v>
      </c>
      <c r="K299" t="s">
        <v>17</v>
      </c>
      <c r="L299" s="2" t="str" cm="1">
        <f t="array" ref="L299">_xlfn.IFS(Table1[[#This Row],[Age]] &lt;= 20, "0-20", Table1[[#This Row],[Age]] &lt;=40, "20-40", Table1[[#This Row],[Age]] &lt;=60, "40-60", Table1[[#This Row],[Age]] &lt;=80, "60-80")</f>
        <v>0-20</v>
      </c>
      <c r="M299">
        <v>2</v>
      </c>
      <c r="O299">
        <v>113781</v>
      </c>
      <c r="P299">
        <v>151.55000000000001</v>
      </c>
      <c r="Q299" t="s">
        <v>449</v>
      </c>
      <c r="R299" t="s">
        <v>15</v>
      </c>
    </row>
    <row r="300" spans="1:18" x14ac:dyDescent="0.25">
      <c r="A300">
        <v>299</v>
      </c>
      <c r="B300">
        <v>1</v>
      </c>
      <c r="C300">
        <v>1</v>
      </c>
      <c r="D300">
        <f>VLOOKUP(Table1[[#This Row],[Sex]],$H$902:$I$903,2,FALSE)</f>
        <v>1</v>
      </c>
      <c r="E300">
        <f>VLOOKUP(Table1[[#This Row],[Age-Group]],$J$904:$K$907,2,FALSE)</f>
        <v>2</v>
      </c>
      <c r="F300">
        <v>0</v>
      </c>
      <c r="G300">
        <v>0</v>
      </c>
      <c r="H300">
        <f>IF((Table1[[#This Row],[SibSp]]+Table1[[#This Row],[Parch]])= 0,0,1)</f>
        <v>0</v>
      </c>
      <c r="I300" cm="1">
        <f t="array" ref="I300">_xlfn.IFS(Table1[[#This Row],[Embarked]]="C",1,Table1[[#This Row],[Embarked]]="Q",2,Table1[[#This Row],[Embarked]]="S",3)</f>
        <v>3</v>
      </c>
      <c r="J300" t="s">
        <v>450</v>
      </c>
      <c r="K300" t="s">
        <v>13</v>
      </c>
      <c r="L300" s="2" t="str" cm="1">
        <f t="array" ref="L300">_xlfn.IFS(Table1[[#This Row],[Age]] &lt;= 20, "0-20", Table1[[#This Row],[Age]] &lt;=40, "20-40", Table1[[#This Row],[Age]] &lt;=60, "40-60", Table1[[#This Row],[Age]] &lt;=80, "60-80")</f>
        <v>20-40</v>
      </c>
      <c r="M300">
        <v>29.7</v>
      </c>
      <c r="O300">
        <v>19988</v>
      </c>
      <c r="P300">
        <v>30.5</v>
      </c>
      <c r="Q300" t="s">
        <v>451</v>
      </c>
      <c r="R300" t="s">
        <v>15</v>
      </c>
    </row>
    <row r="301" spans="1:18" x14ac:dyDescent="0.25">
      <c r="A301">
        <v>300</v>
      </c>
      <c r="B301">
        <v>1</v>
      </c>
      <c r="C301">
        <v>1</v>
      </c>
      <c r="D301">
        <f>VLOOKUP(Table1[[#This Row],[Sex]],$H$902:$I$903,2,FALSE)</f>
        <v>0</v>
      </c>
      <c r="E301">
        <f>VLOOKUP(Table1[[#This Row],[Age-Group]],$J$904:$K$907,2,FALSE)</f>
        <v>3</v>
      </c>
      <c r="F301">
        <v>0</v>
      </c>
      <c r="G301">
        <v>1</v>
      </c>
      <c r="H301">
        <f>IF((Table1[[#This Row],[SibSp]]+Table1[[#This Row],[Parch]])= 0,0,1)</f>
        <v>1</v>
      </c>
      <c r="I301" cm="1">
        <f t="array" ref="I301">_xlfn.IFS(Table1[[#This Row],[Embarked]]="C",1,Table1[[#This Row],[Embarked]]="Q",2,Table1[[#This Row],[Embarked]]="S",3)</f>
        <v>1</v>
      </c>
      <c r="J301" t="s">
        <v>452</v>
      </c>
      <c r="K301" t="s">
        <v>17</v>
      </c>
      <c r="L301" s="2" t="str" cm="1">
        <f t="array" ref="L301">_xlfn.IFS(Table1[[#This Row],[Age]] &lt;= 20, "0-20", Table1[[#This Row],[Age]] &lt;=40, "20-40", Table1[[#This Row],[Age]] &lt;=60, "40-60", Table1[[#This Row],[Age]] &lt;=80, "60-80")</f>
        <v>40-60</v>
      </c>
      <c r="M301">
        <v>50</v>
      </c>
      <c r="O301" t="s">
        <v>187</v>
      </c>
      <c r="P301">
        <v>247.52080000000001</v>
      </c>
      <c r="Q301" t="s">
        <v>188</v>
      </c>
      <c r="R301" t="s">
        <v>20</v>
      </c>
    </row>
    <row r="302" spans="1:18" x14ac:dyDescent="0.25">
      <c r="A302">
        <v>301</v>
      </c>
      <c r="B302">
        <v>1</v>
      </c>
      <c r="C302">
        <v>3</v>
      </c>
      <c r="D302">
        <f>VLOOKUP(Table1[[#This Row],[Sex]],$H$902:$I$903,2,FALSE)</f>
        <v>0</v>
      </c>
      <c r="E302">
        <f>VLOOKUP(Table1[[#This Row],[Age-Group]],$J$904:$K$907,2,FALSE)</f>
        <v>2</v>
      </c>
      <c r="F302">
        <v>0</v>
      </c>
      <c r="G302">
        <v>0</v>
      </c>
      <c r="H302">
        <f>IF((Table1[[#This Row],[SibSp]]+Table1[[#This Row],[Parch]])= 0,0,1)</f>
        <v>0</v>
      </c>
      <c r="I302" cm="1">
        <f t="array" ref="I302">_xlfn.IFS(Table1[[#This Row],[Embarked]]="C",1,Table1[[#This Row],[Embarked]]="Q",2,Table1[[#This Row],[Embarked]]="S",3)</f>
        <v>2</v>
      </c>
      <c r="J302" t="s">
        <v>453</v>
      </c>
      <c r="K302" t="s">
        <v>17</v>
      </c>
      <c r="L302" s="2" t="str" cm="1">
        <f t="array" ref="L302">_xlfn.IFS(Table1[[#This Row],[Age]] &lt;= 20, "0-20", Table1[[#This Row],[Age]] &lt;=40, "20-40", Table1[[#This Row],[Age]] &lt;=60, "40-60", Table1[[#This Row],[Age]] &lt;=80, "60-80")</f>
        <v>20-40</v>
      </c>
      <c r="M302">
        <v>29.7</v>
      </c>
      <c r="O302">
        <v>9234</v>
      </c>
      <c r="P302">
        <v>7.75</v>
      </c>
      <c r="Q302" t="s">
        <v>1223</v>
      </c>
      <c r="R302" t="s">
        <v>27</v>
      </c>
    </row>
    <row r="303" spans="1:18" x14ac:dyDescent="0.25">
      <c r="A303">
        <v>302</v>
      </c>
      <c r="B303">
        <v>1</v>
      </c>
      <c r="C303">
        <v>3</v>
      </c>
      <c r="D303">
        <f>VLOOKUP(Table1[[#This Row],[Sex]],$H$902:$I$903,2,FALSE)</f>
        <v>1</v>
      </c>
      <c r="E303">
        <f>VLOOKUP(Table1[[#This Row],[Age-Group]],$J$904:$K$907,2,FALSE)</f>
        <v>2</v>
      </c>
      <c r="F303">
        <v>2</v>
      </c>
      <c r="G303">
        <v>0</v>
      </c>
      <c r="H303">
        <f>IF((Table1[[#This Row],[SibSp]]+Table1[[#This Row],[Parch]])= 0,0,1)</f>
        <v>1</v>
      </c>
      <c r="I303" cm="1">
        <f t="array" ref="I303">_xlfn.IFS(Table1[[#This Row],[Embarked]]="C",1,Table1[[#This Row],[Embarked]]="Q",2,Table1[[#This Row],[Embarked]]="S",3)</f>
        <v>2</v>
      </c>
      <c r="J303" t="s">
        <v>454</v>
      </c>
      <c r="K303" t="s">
        <v>13</v>
      </c>
      <c r="L303" s="2" t="str" cm="1">
        <f t="array" ref="L303">_xlfn.IFS(Table1[[#This Row],[Age]] &lt;= 20, "0-20", Table1[[#This Row],[Age]] &lt;=40, "20-40", Table1[[#This Row],[Age]] &lt;=60, "40-60", Table1[[#This Row],[Age]] &lt;=80, "60-80")</f>
        <v>20-40</v>
      </c>
      <c r="M303">
        <v>29.7</v>
      </c>
      <c r="O303">
        <v>367226</v>
      </c>
      <c r="P303">
        <v>23.25</v>
      </c>
      <c r="Q303" t="s">
        <v>1223</v>
      </c>
      <c r="R303" t="s">
        <v>27</v>
      </c>
    </row>
    <row r="304" spans="1:18" x14ac:dyDescent="0.25">
      <c r="A304">
        <v>303</v>
      </c>
      <c r="B304">
        <v>0</v>
      </c>
      <c r="C304">
        <v>3</v>
      </c>
      <c r="D304">
        <f>VLOOKUP(Table1[[#This Row],[Sex]],$H$902:$I$903,2,FALSE)</f>
        <v>1</v>
      </c>
      <c r="E304">
        <f>VLOOKUP(Table1[[#This Row],[Age-Group]],$J$904:$K$907,2,FALSE)</f>
        <v>1</v>
      </c>
      <c r="F304">
        <v>0</v>
      </c>
      <c r="G304">
        <v>0</v>
      </c>
      <c r="H304">
        <f>IF((Table1[[#This Row],[SibSp]]+Table1[[#This Row],[Parch]])= 0,0,1)</f>
        <v>0</v>
      </c>
      <c r="I304" cm="1">
        <f t="array" ref="I304">_xlfn.IFS(Table1[[#This Row],[Embarked]]="C",1,Table1[[#This Row],[Embarked]]="Q",2,Table1[[#This Row],[Embarked]]="S",3)</f>
        <v>3</v>
      </c>
      <c r="J304" t="s">
        <v>455</v>
      </c>
      <c r="K304" t="s">
        <v>13</v>
      </c>
      <c r="L304" s="2" t="str" cm="1">
        <f t="array" ref="L304">_xlfn.IFS(Table1[[#This Row],[Age]] &lt;= 20, "0-20", Table1[[#This Row],[Age]] &lt;=40, "20-40", Table1[[#This Row],[Age]] &lt;=60, "40-60", Table1[[#This Row],[Age]] &lt;=80, "60-80")</f>
        <v>0-20</v>
      </c>
      <c r="M304">
        <v>19</v>
      </c>
      <c r="O304" t="s">
        <v>280</v>
      </c>
      <c r="P304">
        <v>0</v>
      </c>
      <c r="Q304" t="s">
        <v>1223</v>
      </c>
      <c r="R304" t="s">
        <v>15</v>
      </c>
    </row>
    <row r="305" spans="1:18" x14ac:dyDescent="0.25">
      <c r="A305">
        <v>304</v>
      </c>
      <c r="B305">
        <v>1</v>
      </c>
      <c r="C305">
        <v>2</v>
      </c>
      <c r="D305">
        <f>VLOOKUP(Table1[[#This Row],[Sex]],$H$902:$I$903,2,FALSE)</f>
        <v>0</v>
      </c>
      <c r="E305">
        <f>VLOOKUP(Table1[[#This Row],[Age-Group]],$J$904:$K$907,2,FALSE)</f>
        <v>2</v>
      </c>
      <c r="F305">
        <v>0</v>
      </c>
      <c r="G305">
        <v>0</v>
      </c>
      <c r="H305">
        <f>IF((Table1[[#This Row],[SibSp]]+Table1[[#This Row],[Parch]])= 0,0,1)</f>
        <v>0</v>
      </c>
      <c r="I305" cm="1">
        <f t="array" ref="I305">_xlfn.IFS(Table1[[#This Row],[Embarked]]="C",1,Table1[[#This Row],[Embarked]]="Q",2,Table1[[#This Row],[Embarked]]="S",3)</f>
        <v>2</v>
      </c>
      <c r="J305" t="s">
        <v>456</v>
      </c>
      <c r="K305" t="s">
        <v>17</v>
      </c>
      <c r="L305" s="2" t="str" cm="1">
        <f t="array" ref="L305">_xlfn.IFS(Table1[[#This Row],[Age]] &lt;= 20, "0-20", Table1[[#This Row],[Age]] &lt;=40, "20-40", Table1[[#This Row],[Age]] &lt;=60, "40-60", Table1[[#This Row],[Age]] &lt;=80, "60-80")</f>
        <v>20-40</v>
      </c>
      <c r="M305">
        <v>29.7</v>
      </c>
      <c r="O305">
        <v>226593</v>
      </c>
      <c r="P305">
        <v>12.35</v>
      </c>
      <c r="Q305" t="s">
        <v>195</v>
      </c>
      <c r="R305" t="s">
        <v>27</v>
      </c>
    </row>
    <row r="306" spans="1:18" x14ac:dyDescent="0.25">
      <c r="A306">
        <v>305</v>
      </c>
      <c r="B306">
        <v>0</v>
      </c>
      <c r="C306">
        <v>3</v>
      </c>
      <c r="D306">
        <f>VLOOKUP(Table1[[#This Row],[Sex]],$H$902:$I$903,2,FALSE)</f>
        <v>1</v>
      </c>
      <c r="E306">
        <f>VLOOKUP(Table1[[#This Row],[Age-Group]],$J$904:$K$907,2,FALSE)</f>
        <v>2</v>
      </c>
      <c r="F306">
        <v>0</v>
      </c>
      <c r="G306">
        <v>0</v>
      </c>
      <c r="H306">
        <f>IF((Table1[[#This Row],[SibSp]]+Table1[[#This Row],[Parch]])= 0,0,1)</f>
        <v>0</v>
      </c>
      <c r="I306" cm="1">
        <f t="array" ref="I306">_xlfn.IFS(Table1[[#This Row],[Embarked]]="C",1,Table1[[#This Row],[Embarked]]="Q",2,Table1[[#This Row],[Embarked]]="S",3)</f>
        <v>3</v>
      </c>
      <c r="J306" t="s">
        <v>457</v>
      </c>
      <c r="K306" t="s">
        <v>13</v>
      </c>
      <c r="L306" s="2" t="str" cm="1">
        <f t="array" ref="L306">_xlfn.IFS(Table1[[#This Row],[Age]] &lt;= 20, "0-20", Table1[[#This Row],[Age]] &lt;=40, "20-40", Table1[[#This Row],[Age]] &lt;=60, "40-60", Table1[[#This Row],[Age]] &lt;=80, "60-80")</f>
        <v>20-40</v>
      </c>
      <c r="M306">
        <v>29.7</v>
      </c>
      <c r="O306" t="s">
        <v>458</v>
      </c>
      <c r="P306">
        <v>8.0500000000000007</v>
      </c>
      <c r="Q306" t="s">
        <v>1223</v>
      </c>
      <c r="R306" t="s">
        <v>15</v>
      </c>
    </row>
    <row r="307" spans="1:18" x14ac:dyDescent="0.25">
      <c r="A307">
        <v>306</v>
      </c>
      <c r="B307">
        <v>1</v>
      </c>
      <c r="C307">
        <v>1</v>
      </c>
      <c r="D307">
        <f>VLOOKUP(Table1[[#This Row],[Sex]],$H$902:$I$903,2,FALSE)</f>
        <v>1</v>
      </c>
      <c r="E307">
        <f>VLOOKUP(Table1[[#This Row],[Age-Group]],$J$904:$K$907,2,FALSE)</f>
        <v>1</v>
      </c>
      <c r="F307">
        <v>1</v>
      </c>
      <c r="G307">
        <v>2</v>
      </c>
      <c r="H307">
        <f>IF((Table1[[#This Row],[SibSp]]+Table1[[#This Row],[Parch]])= 0,0,1)</f>
        <v>1</v>
      </c>
      <c r="I307" cm="1">
        <f t="array" ref="I307">_xlfn.IFS(Table1[[#This Row],[Embarked]]="C",1,Table1[[#This Row],[Embarked]]="Q",2,Table1[[#This Row],[Embarked]]="S",3)</f>
        <v>3</v>
      </c>
      <c r="J307" t="s">
        <v>459</v>
      </c>
      <c r="K307" t="s">
        <v>13</v>
      </c>
      <c r="L307" s="2" t="str" cm="1">
        <f t="array" ref="L307">_xlfn.IFS(Table1[[#This Row],[Age]] &lt;= 20, "0-20", Table1[[#This Row],[Age]] &lt;=40, "20-40", Table1[[#This Row],[Age]] &lt;=60, "40-60", Table1[[#This Row],[Age]] &lt;=80, "60-80")</f>
        <v>0-20</v>
      </c>
      <c r="M307">
        <v>0.92</v>
      </c>
      <c r="O307">
        <v>113781</v>
      </c>
      <c r="P307">
        <v>151.55000000000001</v>
      </c>
      <c r="Q307" t="s">
        <v>449</v>
      </c>
      <c r="R307" t="s">
        <v>15</v>
      </c>
    </row>
    <row r="308" spans="1:18" x14ac:dyDescent="0.25">
      <c r="A308">
        <v>307</v>
      </c>
      <c r="B308">
        <v>1</v>
      </c>
      <c r="C308">
        <v>1</v>
      </c>
      <c r="D308">
        <f>VLOOKUP(Table1[[#This Row],[Sex]],$H$902:$I$903,2,FALSE)</f>
        <v>0</v>
      </c>
      <c r="E308">
        <f>VLOOKUP(Table1[[#This Row],[Age-Group]],$J$904:$K$907,2,FALSE)</f>
        <v>2</v>
      </c>
      <c r="F308">
        <v>0</v>
      </c>
      <c r="G308">
        <v>0</v>
      </c>
      <c r="H308">
        <f>IF((Table1[[#This Row],[SibSp]]+Table1[[#This Row],[Parch]])= 0,0,1)</f>
        <v>0</v>
      </c>
      <c r="I308" cm="1">
        <f t="array" ref="I308">_xlfn.IFS(Table1[[#This Row],[Embarked]]="C",1,Table1[[#This Row],[Embarked]]="Q",2,Table1[[#This Row],[Embarked]]="S",3)</f>
        <v>1</v>
      </c>
      <c r="J308" t="s">
        <v>460</v>
      </c>
      <c r="K308" t="s">
        <v>17</v>
      </c>
      <c r="L308" s="2" t="str" cm="1">
        <f t="array" ref="L308">_xlfn.IFS(Table1[[#This Row],[Age]] &lt;= 20, "0-20", Table1[[#This Row],[Age]] &lt;=40, "20-40", Table1[[#This Row],[Age]] &lt;=60, "40-60", Table1[[#This Row],[Age]] &lt;=80, "60-80")</f>
        <v>20-40</v>
      </c>
      <c r="M308">
        <v>29.7</v>
      </c>
      <c r="O308">
        <v>17421</v>
      </c>
      <c r="P308">
        <v>110.88330000000001</v>
      </c>
      <c r="Q308" t="s">
        <v>1223</v>
      </c>
      <c r="R308" t="s">
        <v>20</v>
      </c>
    </row>
    <row r="309" spans="1:18" x14ac:dyDescent="0.25">
      <c r="A309">
        <v>308</v>
      </c>
      <c r="B309">
        <v>1</v>
      </c>
      <c r="C309">
        <v>1</v>
      </c>
      <c r="D309">
        <f>VLOOKUP(Table1[[#This Row],[Sex]],$H$902:$I$903,2,FALSE)</f>
        <v>0</v>
      </c>
      <c r="E309">
        <f>VLOOKUP(Table1[[#This Row],[Age-Group]],$J$904:$K$907,2,FALSE)</f>
        <v>1</v>
      </c>
      <c r="F309">
        <v>1</v>
      </c>
      <c r="G309">
        <v>0</v>
      </c>
      <c r="H309">
        <f>IF((Table1[[#This Row],[SibSp]]+Table1[[#This Row],[Parch]])= 0,0,1)</f>
        <v>1</v>
      </c>
      <c r="I309" cm="1">
        <f t="array" ref="I309">_xlfn.IFS(Table1[[#This Row],[Embarked]]="C",1,Table1[[#This Row],[Embarked]]="Q",2,Table1[[#This Row],[Embarked]]="S",3)</f>
        <v>1</v>
      </c>
      <c r="J309" t="s">
        <v>461</v>
      </c>
      <c r="K309" t="s">
        <v>17</v>
      </c>
      <c r="L309" s="2" t="str" cm="1">
        <f t="array" ref="L309">_xlfn.IFS(Table1[[#This Row],[Age]] &lt;= 20, "0-20", Table1[[#This Row],[Age]] &lt;=40, "20-40", Table1[[#This Row],[Age]] &lt;=60, "40-60", Table1[[#This Row],[Age]] &lt;=80, "60-80")</f>
        <v>0-20</v>
      </c>
      <c r="M309">
        <v>17</v>
      </c>
      <c r="O309" t="s">
        <v>462</v>
      </c>
      <c r="P309">
        <v>108.9</v>
      </c>
      <c r="Q309" t="s">
        <v>463</v>
      </c>
      <c r="R309" t="s">
        <v>20</v>
      </c>
    </row>
    <row r="310" spans="1:18" x14ac:dyDescent="0.25">
      <c r="A310">
        <v>309</v>
      </c>
      <c r="B310">
        <v>0</v>
      </c>
      <c r="C310">
        <v>2</v>
      </c>
      <c r="D310">
        <f>VLOOKUP(Table1[[#This Row],[Sex]],$H$902:$I$903,2,FALSE)</f>
        <v>1</v>
      </c>
      <c r="E310">
        <f>VLOOKUP(Table1[[#This Row],[Age-Group]],$J$904:$K$907,2,FALSE)</f>
        <v>2</v>
      </c>
      <c r="F310">
        <v>1</v>
      </c>
      <c r="G310">
        <v>0</v>
      </c>
      <c r="H310">
        <f>IF((Table1[[#This Row],[SibSp]]+Table1[[#This Row],[Parch]])= 0,0,1)</f>
        <v>1</v>
      </c>
      <c r="I310" cm="1">
        <f t="array" ref="I310">_xlfn.IFS(Table1[[#This Row],[Embarked]]="C",1,Table1[[#This Row],[Embarked]]="Q",2,Table1[[#This Row],[Embarked]]="S",3)</f>
        <v>1</v>
      </c>
      <c r="J310" t="s">
        <v>464</v>
      </c>
      <c r="K310" t="s">
        <v>13</v>
      </c>
      <c r="L310" s="2" t="str" cm="1">
        <f t="array" ref="L310">_xlfn.IFS(Table1[[#This Row],[Age]] &lt;= 20, "0-20", Table1[[#This Row],[Age]] &lt;=40, "20-40", Table1[[#This Row],[Age]] &lt;=60, "40-60", Table1[[#This Row],[Age]] &lt;=80, "60-80")</f>
        <v>20-40</v>
      </c>
      <c r="M310">
        <v>30</v>
      </c>
      <c r="O310" t="s">
        <v>465</v>
      </c>
      <c r="P310">
        <v>24</v>
      </c>
      <c r="Q310" t="s">
        <v>1223</v>
      </c>
      <c r="R310" t="s">
        <v>20</v>
      </c>
    </row>
    <row r="311" spans="1:18" x14ac:dyDescent="0.25">
      <c r="A311">
        <v>310</v>
      </c>
      <c r="B311">
        <v>1</v>
      </c>
      <c r="C311">
        <v>1</v>
      </c>
      <c r="D311">
        <f>VLOOKUP(Table1[[#This Row],[Sex]],$H$902:$I$903,2,FALSE)</f>
        <v>0</v>
      </c>
      <c r="E311">
        <f>VLOOKUP(Table1[[#This Row],[Age-Group]],$J$904:$K$907,2,FALSE)</f>
        <v>2</v>
      </c>
      <c r="F311">
        <v>0</v>
      </c>
      <c r="G311">
        <v>0</v>
      </c>
      <c r="H311">
        <f>IF((Table1[[#This Row],[SibSp]]+Table1[[#This Row],[Parch]])= 0,0,1)</f>
        <v>0</v>
      </c>
      <c r="I311" cm="1">
        <f t="array" ref="I311">_xlfn.IFS(Table1[[#This Row],[Embarked]]="C",1,Table1[[#This Row],[Embarked]]="Q",2,Table1[[#This Row],[Embarked]]="S",3)</f>
        <v>1</v>
      </c>
      <c r="J311" t="s">
        <v>466</v>
      </c>
      <c r="K311" t="s">
        <v>17</v>
      </c>
      <c r="L311" s="2" t="str" cm="1">
        <f t="array" ref="L311">_xlfn.IFS(Table1[[#This Row],[Age]] &lt;= 20, "0-20", Table1[[#This Row],[Age]] &lt;=40, "20-40", Table1[[#This Row],[Age]] &lt;=60, "40-60", Table1[[#This Row],[Age]] &lt;=80, "60-80")</f>
        <v>20-40</v>
      </c>
      <c r="M311">
        <v>30</v>
      </c>
      <c r="O311" t="s">
        <v>467</v>
      </c>
      <c r="P311">
        <v>56.929200000000002</v>
      </c>
      <c r="Q311" t="s">
        <v>468</v>
      </c>
      <c r="R311" t="s">
        <v>20</v>
      </c>
    </row>
    <row r="312" spans="1:18" x14ac:dyDescent="0.25">
      <c r="A312">
        <v>311</v>
      </c>
      <c r="B312">
        <v>1</v>
      </c>
      <c r="C312">
        <v>1</v>
      </c>
      <c r="D312">
        <f>VLOOKUP(Table1[[#This Row],[Sex]],$H$902:$I$903,2,FALSE)</f>
        <v>0</v>
      </c>
      <c r="E312">
        <f>VLOOKUP(Table1[[#This Row],[Age-Group]],$J$904:$K$907,2,FALSE)</f>
        <v>2</v>
      </c>
      <c r="F312">
        <v>0</v>
      </c>
      <c r="G312">
        <v>0</v>
      </c>
      <c r="H312">
        <f>IF((Table1[[#This Row],[SibSp]]+Table1[[#This Row],[Parch]])= 0,0,1)</f>
        <v>0</v>
      </c>
      <c r="I312" cm="1">
        <f t="array" ref="I312">_xlfn.IFS(Table1[[#This Row],[Embarked]]="C",1,Table1[[#This Row],[Embarked]]="Q",2,Table1[[#This Row],[Embarked]]="S",3)</f>
        <v>1</v>
      </c>
      <c r="J312" t="s">
        <v>469</v>
      </c>
      <c r="K312" t="s">
        <v>17</v>
      </c>
      <c r="L312" s="2" t="str" cm="1">
        <f t="array" ref="L312">_xlfn.IFS(Table1[[#This Row],[Age]] &lt;= 20, "0-20", Table1[[#This Row],[Age]] &lt;=40, "20-40", Table1[[#This Row],[Age]] &lt;=60, "40-60", Table1[[#This Row],[Age]] &lt;=80, "60-80")</f>
        <v>20-40</v>
      </c>
      <c r="M312">
        <v>24</v>
      </c>
      <c r="O312">
        <v>11767</v>
      </c>
      <c r="P312">
        <v>83.158299999999997</v>
      </c>
      <c r="Q312" t="s">
        <v>470</v>
      </c>
      <c r="R312" t="s">
        <v>20</v>
      </c>
    </row>
    <row r="313" spans="1:18" x14ac:dyDescent="0.25">
      <c r="A313">
        <v>312</v>
      </c>
      <c r="B313">
        <v>1</v>
      </c>
      <c r="C313">
        <v>1</v>
      </c>
      <c r="D313">
        <f>VLOOKUP(Table1[[#This Row],[Sex]],$H$902:$I$903,2,FALSE)</f>
        <v>0</v>
      </c>
      <c r="E313">
        <f>VLOOKUP(Table1[[#This Row],[Age-Group]],$J$904:$K$907,2,FALSE)</f>
        <v>1</v>
      </c>
      <c r="F313">
        <v>2</v>
      </c>
      <c r="G313">
        <v>2</v>
      </c>
      <c r="H313">
        <f>IF((Table1[[#This Row],[SibSp]]+Table1[[#This Row],[Parch]])= 0,0,1)</f>
        <v>1</v>
      </c>
      <c r="I313" cm="1">
        <f t="array" ref="I313">_xlfn.IFS(Table1[[#This Row],[Embarked]]="C",1,Table1[[#This Row],[Embarked]]="Q",2,Table1[[#This Row],[Embarked]]="S",3)</f>
        <v>1</v>
      </c>
      <c r="J313" t="s">
        <v>471</v>
      </c>
      <c r="K313" t="s">
        <v>17</v>
      </c>
      <c r="L313" s="2" t="str" cm="1">
        <f t="array" ref="L313">_xlfn.IFS(Table1[[#This Row],[Age]] &lt;= 20, "0-20", Table1[[#This Row],[Age]] &lt;=40, "20-40", Table1[[#This Row],[Age]] &lt;=60, "40-60", Table1[[#This Row],[Age]] &lt;=80, "60-80")</f>
        <v>0-20</v>
      </c>
      <c r="M313">
        <v>18</v>
      </c>
      <c r="O313" t="s">
        <v>472</v>
      </c>
      <c r="P313">
        <v>262.375</v>
      </c>
      <c r="Q313" t="s">
        <v>473</v>
      </c>
      <c r="R313" t="s">
        <v>20</v>
      </c>
    </row>
    <row r="314" spans="1:18" x14ac:dyDescent="0.25">
      <c r="A314">
        <v>313</v>
      </c>
      <c r="B314">
        <v>0</v>
      </c>
      <c r="C314">
        <v>2</v>
      </c>
      <c r="D314">
        <f>VLOOKUP(Table1[[#This Row],[Sex]],$H$902:$I$903,2,FALSE)</f>
        <v>0</v>
      </c>
      <c r="E314">
        <f>VLOOKUP(Table1[[#This Row],[Age-Group]],$J$904:$K$907,2,FALSE)</f>
        <v>2</v>
      </c>
      <c r="F314">
        <v>1</v>
      </c>
      <c r="G314">
        <v>1</v>
      </c>
      <c r="H314">
        <f>IF((Table1[[#This Row],[SibSp]]+Table1[[#This Row],[Parch]])= 0,0,1)</f>
        <v>1</v>
      </c>
      <c r="I314" cm="1">
        <f t="array" ref="I314">_xlfn.IFS(Table1[[#This Row],[Embarked]]="C",1,Table1[[#This Row],[Embarked]]="Q",2,Table1[[#This Row],[Embarked]]="S",3)</f>
        <v>3</v>
      </c>
      <c r="J314" t="s">
        <v>474</v>
      </c>
      <c r="K314" t="s">
        <v>17</v>
      </c>
      <c r="L314" s="2" t="str" cm="1">
        <f t="array" ref="L314">_xlfn.IFS(Table1[[#This Row],[Age]] &lt;= 20, "0-20", Table1[[#This Row],[Age]] &lt;=40, "20-40", Table1[[#This Row],[Age]] &lt;=60, "40-60", Table1[[#This Row],[Age]] &lt;=80, "60-80")</f>
        <v>20-40</v>
      </c>
      <c r="M314">
        <v>26</v>
      </c>
      <c r="O314">
        <v>250651</v>
      </c>
      <c r="P314">
        <v>26</v>
      </c>
      <c r="Q314" t="s">
        <v>1223</v>
      </c>
      <c r="R314" t="s">
        <v>15</v>
      </c>
    </row>
    <row r="315" spans="1:18" x14ac:dyDescent="0.25">
      <c r="A315">
        <v>314</v>
      </c>
      <c r="B315">
        <v>0</v>
      </c>
      <c r="C315">
        <v>3</v>
      </c>
      <c r="D315">
        <f>VLOOKUP(Table1[[#This Row],[Sex]],$H$902:$I$903,2,FALSE)</f>
        <v>1</v>
      </c>
      <c r="E315">
        <f>VLOOKUP(Table1[[#This Row],[Age-Group]],$J$904:$K$907,2,FALSE)</f>
        <v>2</v>
      </c>
      <c r="F315">
        <v>0</v>
      </c>
      <c r="G315">
        <v>0</v>
      </c>
      <c r="H315">
        <f>IF((Table1[[#This Row],[SibSp]]+Table1[[#This Row],[Parch]])= 0,0,1)</f>
        <v>0</v>
      </c>
      <c r="I315" cm="1">
        <f t="array" ref="I315">_xlfn.IFS(Table1[[#This Row],[Embarked]]="C",1,Table1[[#This Row],[Embarked]]="Q",2,Table1[[#This Row],[Embarked]]="S",3)</f>
        <v>3</v>
      </c>
      <c r="J315" t="s">
        <v>475</v>
      </c>
      <c r="K315" t="s">
        <v>13</v>
      </c>
      <c r="L315" s="2" t="str" cm="1">
        <f t="array" ref="L315">_xlfn.IFS(Table1[[#This Row],[Age]] &lt;= 20, "0-20", Table1[[#This Row],[Age]] &lt;=40, "20-40", Table1[[#This Row],[Age]] &lt;=60, "40-60", Table1[[#This Row],[Age]] &lt;=80, "60-80")</f>
        <v>20-40</v>
      </c>
      <c r="M315">
        <v>28</v>
      </c>
      <c r="O315">
        <v>349243</v>
      </c>
      <c r="P315">
        <v>7.8958000000000004</v>
      </c>
      <c r="Q315" t="s">
        <v>1223</v>
      </c>
      <c r="R315" t="s">
        <v>15</v>
      </c>
    </row>
    <row r="316" spans="1:18" x14ac:dyDescent="0.25">
      <c r="A316">
        <v>315</v>
      </c>
      <c r="B316">
        <v>0</v>
      </c>
      <c r="C316">
        <v>2</v>
      </c>
      <c r="D316">
        <f>VLOOKUP(Table1[[#This Row],[Sex]],$H$902:$I$903,2,FALSE)</f>
        <v>1</v>
      </c>
      <c r="E316">
        <f>VLOOKUP(Table1[[#This Row],[Age-Group]],$J$904:$K$907,2,FALSE)</f>
        <v>3</v>
      </c>
      <c r="F316">
        <v>1</v>
      </c>
      <c r="G316">
        <v>1</v>
      </c>
      <c r="H316">
        <f>IF((Table1[[#This Row],[SibSp]]+Table1[[#This Row],[Parch]])= 0,0,1)</f>
        <v>1</v>
      </c>
      <c r="I316" cm="1">
        <f t="array" ref="I316">_xlfn.IFS(Table1[[#This Row],[Embarked]]="C",1,Table1[[#This Row],[Embarked]]="Q",2,Table1[[#This Row],[Embarked]]="S",3)</f>
        <v>3</v>
      </c>
      <c r="J316" t="s">
        <v>476</v>
      </c>
      <c r="K316" t="s">
        <v>13</v>
      </c>
      <c r="L316" s="2" t="str" cm="1">
        <f t="array" ref="L316">_xlfn.IFS(Table1[[#This Row],[Age]] &lt;= 20, "0-20", Table1[[#This Row],[Age]] &lt;=40, "20-40", Table1[[#This Row],[Age]] &lt;=60, "40-60", Table1[[#This Row],[Age]] &lt;=80, "60-80")</f>
        <v>40-60</v>
      </c>
      <c r="M316">
        <v>43</v>
      </c>
      <c r="O316" t="s">
        <v>477</v>
      </c>
      <c r="P316">
        <v>26.25</v>
      </c>
      <c r="Q316" t="s">
        <v>1223</v>
      </c>
      <c r="R316" t="s">
        <v>15</v>
      </c>
    </row>
    <row r="317" spans="1:18" x14ac:dyDescent="0.25">
      <c r="A317">
        <v>316</v>
      </c>
      <c r="B317">
        <v>1</v>
      </c>
      <c r="C317">
        <v>3</v>
      </c>
      <c r="D317">
        <f>VLOOKUP(Table1[[#This Row],[Sex]],$H$902:$I$903,2,FALSE)</f>
        <v>0</v>
      </c>
      <c r="E317">
        <f>VLOOKUP(Table1[[#This Row],[Age-Group]],$J$904:$K$907,2,FALSE)</f>
        <v>2</v>
      </c>
      <c r="F317">
        <v>0</v>
      </c>
      <c r="G317">
        <v>0</v>
      </c>
      <c r="H317">
        <f>IF((Table1[[#This Row],[SibSp]]+Table1[[#This Row],[Parch]])= 0,0,1)</f>
        <v>0</v>
      </c>
      <c r="I317" cm="1">
        <f t="array" ref="I317">_xlfn.IFS(Table1[[#This Row],[Embarked]]="C",1,Table1[[#This Row],[Embarked]]="Q",2,Table1[[#This Row],[Embarked]]="S",3)</f>
        <v>3</v>
      </c>
      <c r="J317" t="s">
        <v>478</v>
      </c>
      <c r="K317" t="s">
        <v>17</v>
      </c>
      <c r="L317" s="2" t="str" cm="1">
        <f t="array" ref="L317">_xlfn.IFS(Table1[[#This Row],[Age]] &lt;= 20, "0-20", Table1[[#This Row],[Age]] &lt;=40, "20-40", Table1[[#This Row],[Age]] &lt;=60, "40-60", Table1[[#This Row],[Age]] &lt;=80, "60-80")</f>
        <v>20-40</v>
      </c>
      <c r="M317">
        <v>26</v>
      </c>
      <c r="O317">
        <v>347470</v>
      </c>
      <c r="P317">
        <v>7.8541999999999996</v>
      </c>
      <c r="Q317" t="s">
        <v>1223</v>
      </c>
      <c r="R317" t="s">
        <v>15</v>
      </c>
    </row>
    <row r="318" spans="1:18" x14ac:dyDescent="0.25">
      <c r="A318">
        <v>317</v>
      </c>
      <c r="B318">
        <v>1</v>
      </c>
      <c r="C318">
        <v>2</v>
      </c>
      <c r="D318">
        <f>VLOOKUP(Table1[[#This Row],[Sex]],$H$902:$I$903,2,FALSE)</f>
        <v>0</v>
      </c>
      <c r="E318">
        <f>VLOOKUP(Table1[[#This Row],[Age-Group]],$J$904:$K$907,2,FALSE)</f>
        <v>2</v>
      </c>
      <c r="F318">
        <v>1</v>
      </c>
      <c r="G318">
        <v>0</v>
      </c>
      <c r="H318">
        <f>IF((Table1[[#This Row],[SibSp]]+Table1[[#This Row],[Parch]])= 0,0,1)</f>
        <v>1</v>
      </c>
      <c r="I318" cm="1">
        <f t="array" ref="I318">_xlfn.IFS(Table1[[#This Row],[Embarked]]="C",1,Table1[[#This Row],[Embarked]]="Q",2,Table1[[#This Row],[Embarked]]="S",3)</f>
        <v>3</v>
      </c>
      <c r="J318" t="s">
        <v>479</v>
      </c>
      <c r="K318" t="s">
        <v>17</v>
      </c>
      <c r="L318" s="2" t="str" cm="1">
        <f t="array" ref="L318">_xlfn.IFS(Table1[[#This Row],[Age]] &lt;= 20, "0-20", Table1[[#This Row],[Age]] &lt;=40, "20-40", Table1[[#This Row],[Age]] &lt;=60, "40-60", Table1[[#This Row],[Age]] &lt;=80, "60-80")</f>
        <v>20-40</v>
      </c>
      <c r="M318">
        <v>24</v>
      </c>
      <c r="O318">
        <v>244367</v>
      </c>
      <c r="P318">
        <v>26</v>
      </c>
      <c r="Q318" t="s">
        <v>1223</v>
      </c>
      <c r="R318" t="s">
        <v>15</v>
      </c>
    </row>
    <row r="319" spans="1:18" x14ac:dyDescent="0.25">
      <c r="A319">
        <v>318</v>
      </c>
      <c r="B319">
        <v>0</v>
      </c>
      <c r="C319">
        <v>2</v>
      </c>
      <c r="D319">
        <f>VLOOKUP(Table1[[#This Row],[Sex]],$H$902:$I$903,2,FALSE)</f>
        <v>1</v>
      </c>
      <c r="E319">
        <f>VLOOKUP(Table1[[#This Row],[Age-Group]],$J$904:$K$907,2,FALSE)</f>
        <v>3</v>
      </c>
      <c r="F319">
        <v>0</v>
      </c>
      <c r="G319">
        <v>0</v>
      </c>
      <c r="H319">
        <f>IF((Table1[[#This Row],[SibSp]]+Table1[[#This Row],[Parch]])= 0,0,1)</f>
        <v>0</v>
      </c>
      <c r="I319" cm="1">
        <f t="array" ref="I319">_xlfn.IFS(Table1[[#This Row],[Embarked]]="C",1,Table1[[#This Row],[Embarked]]="Q",2,Table1[[#This Row],[Embarked]]="S",3)</f>
        <v>3</v>
      </c>
      <c r="J319" t="s">
        <v>480</v>
      </c>
      <c r="K319" t="s">
        <v>13</v>
      </c>
      <c r="L319" s="2" t="str" cm="1">
        <f t="array" ref="L319">_xlfn.IFS(Table1[[#This Row],[Age]] &lt;= 20, "0-20", Table1[[#This Row],[Age]] &lt;=40, "20-40", Table1[[#This Row],[Age]] &lt;=60, "40-60", Table1[[#This Row],[Age]] &lt;=80, "60-80")</f>
        <v>40-60</v>
      </c>
      <c r="M319">
        <v>54</v>
      </c>
      <c r="O319">
        <v>29011</v>
      </c>
      <c r="P319">
        <v>14</v>
      </c>
      <c r="Q319" t="s">
        <v>1223</v>
      </c>
      <c r="R319" t="s">
        <v>15</v>
      </c>
    </row>
    <row r="320" spans="1:18" x14ac:dyDescent="0.25">
      <c r="A320">
        <v>319</v>
      </c>
      <c r="B320">
        <v>1</v>
      </c>
      <c r="C320">
        <v>1</v>
      </c>
      <c r="D320">
        <f>VLOOKUP(Table1[[#This Row],[Sex]],$H$902:$I$903,2,FALSE)</f>
        <v>0</v>
      </c>
      <c r="E320">
        <f>VLOOKUP(Table1[[#This Row],[Age-Group]],$J$904:$K$907,2,FALSE)</f>
        <v>2</v>
      </c>
      <c r="F320">
        <v>0</v>
      </c>
      <c r="G320">
        <v>2</v>
      </c>
      <c r="H320">
        <f>IF((Table1[[#This Row],[SibSp]]+Table1[[#This Row],[Parch]])= 0,0,1)</f>
        <v>1</v>
      </c>
      <c r="I320" cm="1">
        <f t="array" ref="I320">_xlfn.IFS(Table1[[#This Row],[Embarked]]="C",1,Table1[[#This Row],[Embarked]]="Q",2,Table1[[#This Row],[Embarked]]="S",3)</f>
        <v>3</v>
      </c>
      <c r="J320" t="s">
        <v>481</v>
      </c>
      <c r="K320" t="s">
        <v>17</v>
      </c>
      <c r="L320" s="2" t="str" cm="1">
        <f t="array" ref="L320">_xlfn.IFS(Table1[[#This Row],[Age]] &lt;= 20, "0-20", Table1[[#This Row],[Age]] &lt;=40, "20-40", Table1[[#This Row],[Age]] &lt;=60, "40-60", Table1[[#This Row],[Age]] &lt;=80, "60-80")</f>
        <v>20-40</v>
      </c>
      <c r="M320">
        <v>31</v>
      </c>
      <c r="O320">
        <v>36928</v>
      </c>
      <c r="P320">
        <v>164.86670000000001</v>
      </c>
      <c r="Q320" t="s">
        <v>482</v>
      </c>
      <c r="R320" t="s">
        <v>15</v>
      </c>
    </row>
    <row r="321" spans="1:18" x14ac:dyDescent="0.25">
      <c r="A321">
        <v>320</v>
      </c>
      <c r="B321">
        <v>1</v>
      </c>
      <c r="C321">
        <v>1</v>
      </c>
      <c r="D321">
        <f>VLOOKUP(Table1[[#This Row],[Sex]],$H$902:$I$903,2,FALSE)</f>
        <v>0</v>
      </c>
      <c r="E321">
        <f>VLOOKUP(Table1[[#This Row],[Age-Group]],$J$904:$K$907,2,FALSE)</f>
        <v>2</v>
      </c>
      <c r="F321">
        <v>1</v>
      </c>
      <c r="G321">
        <v>1</v>
      </c>
      <c r="H321">
        <f>IF((Table1[[#This Row],[SibSp]]+Table1[[#This Row],[Parch]])= 0,0,1)</f>
        <v>1</v>
      </c>
      <c r="I321" cm="1">
        <f t="array" ref="I321">_xlfn.IFS(Table1[[#This Row],[Embarked]]="C",1,Table1[[#This Row],[Embarked]]="Q",2,Table1[[#This Row],[Embarked]]="S",3)</f>
        <v>1</v>
      </c>
      <c r="J321" t="s">
        <v>483</v>
      </c>
      <c r="K321" t="s">
        <v>17</v>
      </c>
      <c r="L321" s="2" t="str" cm="1">
        <f t="array" ref="L321">_xlfn.IFS(Table1[[#This Row],[Age]] &lt;= 20, "0-20", Table1[[#This Row],[Age]] &lt;=40, "20-40", Table1[[#This Row],[Age]] &lt;=60, "40-60", Table1[[#This Row],[Age]] &lt;=80, "60-80")</f>
        <v>20-40</v>
      </c>
      <c r="M321">
        <v>40</v>
      </c>
      <c r="O321">
        <v>16966</v>
      </c>
      <c r="P321">
        <v>134.5</v>
      </c>
      <c r="Q321" t="s">
        <v>484</v>
      </c>
      <c r="R321" t="s">
        <v>20</v>
      </c>
    </row>
    <row r="322" spans="1:18" x14ac:dyDescent="0.25">
      <c r="A322">
        <v>321</v>
      </c>
      <c r="B322">
        <v>0</v>
      </c>
      <c r="C322">
        <v>3</v>
      </c>
      <c r="D322">
        <f>VLOOKUP(Table1[[#This Row],[Sex]],$H$902:$I$903,2,FALSE)</f>
        <v>1</v>
      </c>
      <c r="E322">
        <f>VLOOKUP(Table1[[#This Row],[Age-Group]],$J$904:$K$907,2,FALSE)</f>
        <v>2</v>
      </c>
      <c r="F322">
        <v>0</v>
      </c>
      <c r="G322">
        <v>0</v>
      </c>
      <c r="H322">
        <f>IF((Table1[[#This Row],[SibSp]]+Table1[[#This Row],[Parch]])= 0,0,1)</f>
        <v>0</v>
      </c>
      <c r="I322" cm="1">
        <f t="array" ref="I322">_xlfn.IFS(Table1[[#This Row],[Embarked]]="C",1,Table1[[#This Row],[Embarked]]="Q",2,Table1[[#This Row],[Embarked]]="S",3)</f>
        <v>3</v>
      </c>
      <c r="J322" t="s">
        <v>485</v>
      </c>
      <c r="K322" t="s">
        <v>13</v>
      </c>
      <c r="L322" s="2" t="str" cm="1">
        <f t="array" ref="L322">_xlfn.IFS(Table1[[#This Row],[Age]] &lt;= 20, "0-20", Table1[[#This Row],[Age]] &lt;=40, "20-40", Table1[[#This Row],[Age]] &lt;=60, "40-60", Table1[[#This Row],[Age]] &lt;=80, "60-80")</f>
        <v>20-40</v>
      </c>
      <c r="M322">
        <v>22</v>
      </c>
      <c r="O322" t="s">
        <v>486</v>
      </c>
      <c r="P322">
        <v>7.25</v>
      </c>
      <c r="Q322" t="s">
        <v>1223</v>
      </c>
      <c r="R322" t="s">
        <v>15</v>
      </c>
    </row>
    <row r="323" spans="1:18" x14ac:dyDescent="0.25">
      <c r="A323">
        <v>322</v>
      </c>
      <c r="B323">
        <v>0</v>
      </c>
      <c r="C323">
        <v>3</v>
      </c>
      <c r="D323">
        <f>VLOOKUP(Table1[[#This Row],[Sex]],$H$902:$I$903,2,FALSE)</f>
        <v>1</v>
      </c>
      <c r="E323">
        <f>VLOOKUP(Table1[[#This Row],[Age-Group]],$J$904:$K$907,2,FALSE)</f>
        <v>2</v>
      </c>
      <c r="F323">
        <v>0</v>
      </c>
      <c r="G323">
        <v>0</v>
      </c>
      <c r="H323">
        <f>IF((Table1[[#This Row],[SibSp]]+Table1[[#This Row],[Parch]])= 0,0,1)</f>
        <v>0</v>
      </c>
      <c r="I323" cm="1">
        <f t="array" ref="I323">_xlfn.IFS(Table1[[#This Row],[Embarked]]="C",1,Table1[[#This Row],[Embarked]]="Q",2,Table1[[#This Row],[Embarked]]="S",3)</f>
        <v>3</v>
      </c>
      <c r="J323" t="s">
        <v>487</v>
      </c>
      <c r="K323" t="s">
        <v>13</v>
      </c>
      <c r="L323" s="2" t="str" cm="1">
        <f t="array" ref="L323">_xlfn.IFS(Table1[[#This Row],[Age]] &lt;= 20, "0-20", Table1[[#This Row],[Age]] &lt;=40, "20-40", Table1[[#This Row],[Age]] &lt;=60, "40-60", Table1[[#This Row],[Age]] &lt;=80, "60-80")</f>
        <v>20-40</v>
      </c>
      <c r="M323">
        <v>27</v>
      </c>
      <c r="O323">
        <v>349219</v>
      </c>
      <c r="P323">
        <v>7.8958000000000004</v>
      </c>
      <c r="Q323" t="s">
        <v>1223</v>
      </c>
      <c r="R323" t="s">
        <v>15</v>
      </c>
    </row>
    <row r="324" spans="1:18" x14ac:dyDescent="0.25">
      <c r="A324">
        <v>323</v>
      </c>
      <c r="B324">
        <v>1</v>
      </c>
      <c r="C324">
        <v>2</v>
      </c>
      <c r="D324">
        <f>VLOOKUP(Table1[[#This Row],[Sex]],$H$902:$I$903,2,FALSE)</f>
        <v>0</v>
      </c>
      <c r="E324">
        <f>VLOOKUP(Table1[[#This Row],[Age-Group]],$J$904:$K$907,2,FALSE)</f>
        <v>2</v>
      </c>
      <c r="F324">
        <v>0</v>
      </c>
      <c r="G324">
        <v>0</v>
      </c>
      <c r="H324">
        <f>IF((Table1[[#This Row],[SibSp]]+Table1[[#This Row],[Parch]])= 0,0,1)</f>
        <v>0</v>
      </c>
      <c r="I324" cm="1">
        <f t="array" ref="I324">_xlfn.IFS(Table1[[#This Row],[Embarked]]="C",1,Table1[[#This Row],[Embarked]]="Q",2,Table1[[#This Row],[Embarked]]="S",3)</f>
        <v>2</v>
      </c>
      <c r="J324" t="s">
        <v>488</v>
      </c>
      <c r="K324" t="s">
        <v>17</v>
      </c>
      <c r="L324" s="2" t="str" cm="1">
        <f t="array" ref="L324">_xlfn.IFS(Table1[[#This Row],[Age]] &lt;= 20, "0-20", Table1[[#This Row],[Age]] &lt;=40, "20-40", Table1[[#This Row],[Age]] &lt;=60, "40-60", Table1[[#This Row],[Age]] &lt;=80, "60-80")</f>
        <v>20-40</v>
      </c>
      <c r="M324">
        <v>30</v>
      </c>
      <c r="O324">
        <v>234818</v>
      </c>
      <c r="P324">
        <v>12.35</v>
      </c>
      <c r="Q324" t="s">
        <v>1223</v>
      </c>
      <c r="R324" t="s">
        <v>27</v>
      </c>
    </row>
    <row r="325" spans="1:18" x14ac:dyDescent="0.25">
      <c r="A325">
        <v>324</v>
      </c>
      <c r="B325">
        <v>1</v>
      </c>
      <c r="C325">
        <v>2</v>
      </c>
      <c r="D325">
        <f>VLOOKUP(Table1[[#This Row],[Sex]],$H$902:$I$903,2,FALSE)</f>
        <v>0</v>
      </c>
      <c r="E325">
        <f>VLOOKUP(Table1[[#This Row],[Age-Group]],$J$904:$K$907,2,FALSE)</f>
        <v>2</v>
      </c>
      <c r="F325">
        <v>1</v>
      </c>
      <c r="G325">
        <v>1</v>
      </c>
      <c r="H325">
        <f>IF((Table1[[#This Row],[SibSp]]+Table1[[#This Row],[Parch]])= 0,0,1)</f>
        <v>1</v>
      </c>
      <c r="I325" cm="1">
        <f t="array" ref="I325">_xlfn.IFS(Table1[[#This Row],[Embarked]]="C",1,Table1[[#This Row],[Embarked]]="Q",2,Table1[[#This Row],[Embarked]]="S",3)</f>
        <v>3</v>
      </c>
      <c r="J325" t="s">
        <v>489</v>
      </c>
      <c r="K325" t="s">
        <v>17</v>
      </c>
      <c r="L325" s="2" t="str" cm="1">
        <f t="array" ref="L325">_xlfn.IFS(Table1[[#This Row],[Age]] &lt;= 20, "0-20", Table1[[#This Row],[Age]] &lt;=40, "20-40", Table1[[#This Row],[Age]] &lt;=60, "40-60", Table1[[#This Row],[Age]] &lt;=80, "60-80")</f>
        <v>20-40</v>
      </c>
      <c r="M325">
        <v>22</v>
      </c>
      <c r="O325">
        <v>248738</v>
      </c>
      <c r="P325">
        <v>29</v>
      </c>
      <c r="Q325" t="s">
        <v>1223</v>
      </c>
      <c r="R325" t="s">
        <v>15</v>
      </c>
    </row>
    <row r="326" spans="1:18" x14ac:dyDescent="0.25">
      <c r="A326">
        <v>325</v>
      </c>
      <c r="B326">
        <v>0</v>
      </c>
      <c r="C326">
        <v>3</v>
      </c>
      <c r="D326">
        <f>VLOOKUP(Table1[[#This Row],[Sex]],$H$902:$I$903,2,FALSE)</f>
        <v>1</v>
      </c>
      <c r="E326">
        <f>VLOOKUP(Table1[[#This Row],[Age-Group]],$J$904:$K$907,2,FALSE)</f>
        <v>2</v>
      </c>
      <c r="F326">
        <v>8</v>
      </c>
      <c r="G326">
        <v>2</v>
      </c>
      <c r="H326">
        <f>IF((Table1[[#This Row],[SibSp]]+Table1[[#This Row],[Parch]])= 0,0,1)</f>
        <v>1</v>
      </c>
      <c r="I326" cm="1">
        <f t="array" ref="I326">_xlfn.IFS(Table1[[#This Row],[Embarked]]="C",1,Table1[[#This Row],[Embarked]]="Q",2,Table1[[#This Row],[Embarked]]="S",3)</f>
        <v>3</v>
      </c>
      <c r="J326" t="s">
        <v>490</v>
      </c>
      <c r="K326" t="s">
        <v>13</v>
      </c>
      <c r="L326" s="2" t="str" cm="1">
        <f t="array" ref="L326">_xlfn.IFS(Table1[[#This Row],[Age]] &lt;= 20, "0-20", Table1[[#This Row],[Age]] &lt;=40, "20-40", Table1[[#This Row],[Age]] &lt;=60, "40-60", Table1[[#This Row],[Age]] &lt;=80, "60-80")</f>
        <v>20-40</v>
      </c>
      <c r="M326">
        <v>29.7</v>
      </c>
      <c r="O326" t="s">
        <v>251</v>
      </c>
      <c r="P326">
        <v>69.55</v>
      </c>
      <c r="Q326" t="s">
        <v>1223</v>
      </c>
      <c r="R326" t="s">
        <v>15</v>
      </c>
    </row>
    <row r="327" spans="1:18" x14ac:dyDescent="0.25">
      <c r="A327">
        <v>326</v>
      </c>
      <c r="B327">
        <v>1</v>
      </c>
      <c r="C327">
        <v>1</v>
      </c>
      <c r="D327">
        <f>VLOOKUP(Table1[[#This Row],[Sex]],$H$902:$I$903,2,FALSE)</f>
        <v>0</v>
      </c>
      <c r="E327">
        <f>VLOOKUP(Table1[[#This Row],[Age-Group]],$J$904:$K$907,2,FALSE)</f>
        <v>2</v>
      </c>
      <c r="F327">
        <v>0</v>
      </c>
      <c r="G327">
        <v>0</v>
      </c>
      <c r="H327">
        <f>IF((Table1[[#This Row],[SibSp]]+Table1[[#This Row],[Parch]])= 0,0,1)</f>
        <v>0</v>
      </c>
      <c r="I327" cm="1">
        <f t="array" ref="I327">_xlfn.IFS(Table1[[#This Row],[Embarked]]="C",1,Table1[[#This Row],[Embarked]]="Q",2,Table1[[#This Row],[Embarked]]="S",3)</f>
        <v>1</v>
      </c>
      <c r="J327" t="s">
        <v>491</v>
      </c>
      <c r="K327" t="s">
        <v>17</v>
      </c>
      <c r="L327" s="2" t="str" cm="1">
        <f t="array" ref="L327">_xlfn.IFS(Table1[[#This Row],[Age]] &lt;= 20, "0-20", Table1[[#This Row],[Age]] &lt;=40, "20-40", Table1[[#This Row],[Age]] &lt;=60, "40-60", Table1[[#This Row],[Age]] &lt;=80, "60-80")</f>
        <v>20-40</v>
      </c>
      <c r="M327">
        <v>36</v>
      </c>
      <c r="O327" t="s">
        <v>409</v>
      </c>
      <c r="P327">
        <v>135.63329999999999</v>
      </c>
      <c r="Q327" t="s">
        <v>492</v>
      </c>
      <c r="R327" t="s">
        <v>20</v>
      </c>
    </row>
    <row r="328" spans="1:18" x14ac:dyDescent="0.25">
      <c r="A328">
        <v>327</v>
      </c>
      <c r="B328">
        <v>0</v>
      </c>
      <c r="C328">
        <v>3</v>
      </c>
      <c r="D328">
        <f>VLOOKUP(Table1[[#This Row],[Sex]],$H$902:$I$903,2,FALSE)</f>
        <v>1</v>
      </c>
      <c r="E328">
        <f>VLOOKUP(Table1[[#This Row],[Age-Group]],$J$904:$K$907,2,FALSE)</f>
        <v>4</v>
      </c>
      <c r="F328">
        <v>0</v>
      </c>
      <c r="G328">
        <v>0</v>
      </c>
      <c r="H328">
        <f>IF((Table1[[#This Row],[SibSp]]+Table1[[#This Row],[Parch]])= 0,0,1)</f>
        <v>0</v>
      </c>
      <c r="I328" cm="1">
        <f t="array" ref="I328">_xlfn.IFS(Table1[[#This Row],[Embarked]]="C",1,Table1[[#This Row],[Embarked]]="Q",2,Table1[[#This Row],[Embarked]]="S",3)</f>
        <v>3</v>
      </c>
      <c r="J328" t="s">
        <v>493</v>
      </c>
      <c r="K328" t="s">
        <v>13</v>
      </c>
      <c r="L328" s="2" t="str" cm="1">
        <f t="array" ref="L328">_xlfn.IFS(Table1[[#This Row],[Age]] &lt;= 20, "0-20", Table1[[#This Row],[Age]] &lt;=40, "20-40", Table1[[#This Row],[Age]] &lt;=60, "40-60", Table1[[#This Row],[Age]] &lt;=80, "60-80")</f>
        <v>60-80</v>
      </c>
      <c r="M328">
        <v>61</v>
      </c>
      <c r="O328">
        <v>345364</v>
      </c>
      <c r="P328">
        <v>6.2374999999999998</v>
      </c>
      <c r="Q328" t="s">
        <v>1223</v>
      </c>
      <c r="R328" t="s">
        <v>15</v>
      </c>
    </row>
    <row r="329" spans="1:18" x14ac:dyDescent="0.25">
      <c r="A329">
        <v>328</v>
      </c>
      <c r="B329">
        <v>1</v>
      </c>
      <c r="C329">
        <v>2</v>
      </c>
      <c r="D329">
        <f>VLOOKUP(Table1[[#This Row],[Sex]],$H$902:$I$903,2,FALSE)</f>
        <v>0</v>
      </c>
      <c r="E329">
        <f>VLOOKUP(Table1[[#This Row],[Age-Group]],$J$904:$K$907,2,FALSE)</f>
        <v>2</v>
      </c>
      <c r="F329">
        <v>0</v>
      </c>
      <c r="G329">
        <v>0</v>
      </c>
      <c r="H329">
        <f>IF((Table1[[#This Row],[SibSp]]+Table1[[#This Row],[Parch]])= 0,0,1)</f>
        <v>0</v>
      </c>
      <c r="I329" cm="1">
        <f t="array" ref="I329">_xlfn.IFS(Table1[[#This Row],[Embarked]]="C",1,Table1[[#This Row],[Embarked]]="Q",2,Table1[[#This Row],[Embarked]]="S",3)</f>
        <v>3</v>
      </c>
      <c r="J329" t="s">
        <v>494</v>
      </c>
      <c r="K329" t="s">
        <v>17</v>
      </c>
      <c r="L329" s="2" t="str" cm="1">
        <f t="array" ref="L329">_xlfn.IFS(Table1[[#This Row],[Age]] &lt;= 20, "0-20", Table1[[#This Row],[Age]] &lt;=40, "20-40", Table1[[#This Row],[Age]] &lt;=60, "40-60", Table1[[#This Row],[Age]] &lt;=80, "60-80")</f>
        <v>20-40</v>
      </c>
      <c r="M329">
        <v>36</v>
      </c>
      <c r="O329">
        <v>28551</v>
      </c>
      <c r="P329">
        <v>13</v>
      </c>
      <c r="Q329" t="s">
        <v>442</v>
      </c>
      <c r="R329" t="s">
        <v>15</v>
      </c>
    </row>
    <row r="330" spans="1:18" x14ac:dyDescent="0.25">
      <c r="A330">
        <v>329</v>
      </c>
      <c r="B330">
        <v>1</v>
      </c>
      <c r="C330">
        <v>3</v>
      </c>
      <c r="D330">
        <f>VLOOKUP(Table1[[#This Row],[Sex]],$H$902:$I$903,2,FALSE)</f>
        <v>0</v>
      </c>
      <c r="E330">
        <f>VLOOKUP(Table1[[#This Row],[Age-Group]],$J$904:$K$907,2,FALSE)</f>
        <v>2</v>
      </c>
      <c r="F330">
        <v>1</v>
      </c>
      <c r="G330">
        <v>1</v>
      </c>
      <c r="H330">
        <f>IF((Table1[[#This Row],[SibSp]]+Table1[[#This Row],[Parch]])= 0,0,1)</f>
        <v>1</v>
      </c>
      <c r="I330" cm="1">
        <f t="array" ref="I330">_xlfn.IFS(Table1[[#This Row],[Embarked]]="C",1,Table1[[#This Row],[Embarked]]="Q",2,Table1[[#This Row],[Embarked]]="S",3)</f>
        <v>3</v>
      </c>
      <c r="J330" t="s">
        <v>495</v>
      </c>
      <c r="K330" t="s">
        <v>17</v>
      </c>
      <c r="L330" s="2" t="str" cm="1">
        <f t="array" ref="L330">_xlfn.IFS(Table1[[#This Row],[Age]] &lt;= 20, "0-20", Table1[[#This Row],[Age]] &lt;=40, "20-40", Table1[[#This Row],[Age]] &lt;=60, "40-60", Table1[[#This Row],[Age]] &lt;=80, "60-80")</f>
        <v>20-40</v>
      </c>
      <c r="M330">
        <v>31</v>
      </c>
      <c r="O330">
        <v>363291</v>
      </c>
      <c r="P330">
        <v>20.524999999999999</v>
      </c>
      <c r="Q330" t="s">
        <v>1223</v>
      </c>
      <c r="R330" t="s">
        <v>15</v>
      </c>
    </row>
    <row r="331" spans="1:18" x14ac:dyDescent="0.25">
      <c r="A331">
        <v>330</v>
      </c>
      <c r="B331">
        <v>1</v>
      </c>
      <c r="C331">
        <v>1</v>
      </c>
      <c r="D331">
        <f>VLOOKUP(Table1[[#This Row],[Sex]],$H$902:$I$903,2,FALSE)</f>
        <v>0</v>
      </c>
      <c r="E331">
        <f>VLOOKUP(Table1[[#This Row],[Age-Group]],$J$904:$K$907,2,FALSE)</f>
        <v>1</v>
      </c>
      <c r="F331">
        <v>0</v>
      </c>
      <c r="G331">
        <v>1</v>
      </c>
      <c r="H331">
        <f>IF((Table1[[#This Row],[SibSp]]+Table1[[#This Row],[Parch]])= 0,0,1)</f>
        <v>1</v>
      </c>
      <c r="I331" cm="1">
        <f t="array" ref="I331">_xlfn.IFS(Table1[[#This Row],[Embarked]]="C",1,Table1[[#This Row],[Embarked]]="Q",2,Table1[[#This Row],[Embarked]]="S",3)</f>
        <v>1</v>
      </c>
      <c r="J331" t="s">
        <v>496</v>
      </c>
      <c r="K331" t="s">
        <v>17</v>
      </c>
      <c r="L331" s="2" t="str" cm="1">
        <f t="array" ref="L331">_xlfn.IFS(Table1[[#This Row],[Age]] &lt;= 20, "0-20", Table1[[#This Row],[Age]] &lt;=40, "20-40", Table1[[#This Row],[Age]] &lt;=60, "40-60", Table1[[#This Row],[Age]] &lt;=80, "60-80")</f>
        <v>0-20</v>
      </c>
      <c r="M331">
        <v>16</v>
      </c>
      <c r="O331">
        <v>111361</v>
      </c>
      <c r="P331">
        <v>57.979199999999999</v>
      </c>
      <c r="Q331" t="s">
        <v>497</v>
      </c>
      <c r="R331" t="s">
        <v>20</v>
      </c>
    </row>
    <row r="332" spans="1:18" x14ac:dyDescent="0.25">
      <c r="A332">
        <v>331</v>
      </c>
      <c r="B332">
        <v>1</v>
      </c>
      <c r="C332">
        <v>3</v>
      </c>
      <c r="D332">
        <f>VLOOKUP(Table1[[#This Row],[Sex]],$H$902:$I$903,2,FALSE)</f>
        <v>0</v>
      </c>
      <c r="E332">
        <f>VLOOKUP(Table1[[#This Row],[Age-Group]],$J$904:$K$907,2,FALSE)</f>
        <v>2</v>
      </c>
      <c r="F332">
        <v>2</v>
      </c>
      <c r="G332">
        <v>0</v>
      </c>
      <c r="H332">
        <f>IF((Table1[[#This Row],[SibSp]]+Table1[[#This Row],[Parch]])= 0,0,1)</f>
        <v>1</v>
      </c>
      <c r="I332" cm="1">
        <f t="array" ref="I332">_xlfn.IFS(Table1[[#This Row],[Embarked]]="C",1,Table1[[#This Row],[Embarked]]="Q",2,Table1[[#This Row],[Embarked]]="S",3)</f>
        <v>2</v>
      </c>
      <c r="J332" t="s">
        <v>498</v>
      </c>
      <c r="K332" t="s">
        <v>17</v>
      </c>
      <c r="L332" s="2" t="str" cm="1">
        <f t="array" ref="L332">_xlfn.IFS(Table1[[#This Row],[Age]] &lt;= 20, "0-20", Table1[[#This Row],[Age]] &lt;=40, "20-40", Table1[[#This Row],[Age]] &lt;=60, "40-60", Table1[[#This Row],[Age]] &lt;=80, "60-80")</f>
        <v>20-40</v>
      </c>
      <c r="M332">
        <v>29.7</v>
      </c>
      <c r="O332">
        <v>367226</v>
      </c>
      <c r="P332">
        <v>23.25</v>
      </c>
      <c r="Q332" t="s">
        <v>1223</v>
      </c>
      <c r="R332" t="s">
        <v>27</v>
      </c>
    </row>
    <row r="333" spans="1:18" x14ac:dyDescent="0.25">
      <c r="A333">
        <v>332</v>
      </c>
      <c r="B333">
        <v>0</v>
      </c>
      <c r="C333">
        <v>1</v>
      </c>
      <c r="D333">
        <f>VLOOKUP(Table1[[#This Row],[Sex]],$H$902:$I$903,2,FALSE)</f>
        <v>1</v>
      </c>
      <c r="E333">
        <f>VLOOKUP(Table1[[#This Row],[Age-Group]],$J$904:$K$907,2,FALSE)</f>
        <v>3</v>
      </c>
      <c r="F333">
        <v>0</v>
      </c>
      <c r="G333">
        <v>0</v>
      </c>
      <c r="H333">
        <f>IF((Table1[[#This Row],[SibSp]]+Table1[[#This Row],[Parch]])= 0,0,1)</f>
        <v>0</v>
      </c>
      <c r="I333" cm="1">
        <f t="array" ref="I333">_xlfn.IFS(Table1[[#This Row],[Embarked]]="C",1,Table1[[#This Row],[Embarked]]="Q",2,Table1[[#This Row],[Embarked]]="S",3)</f>
        <v>3</v>
      </c>
      <c r="J333" t="s">
        <v>499</v>
      </c>
      <c r="K333" t="s">
        <v>13</v>
      </c>
      <c r="L333" s="2" t="str" cm="1">
        <f t="array" ref="L333">_xlfn.IFS(Table1[[#This Row],[Age]] &lt;= 20, "0-20", Table1[[#This Row],[Age]] &lt;=40, "20-40", Table1[[#This Row],[Age]] &lt;=60, "40-60", Table1[[#This Row],[Age]] &lt;=80, "60-80")</f>
        <v>40-60</v>
      </c>
      <c r="M333">
        <v>45.5</v>
      </c>
      <c r="O333">
        <v>113043</v>
      </c>
      <c r="P333">
        <v>28.5</v>
      </c>
      <c r="Q333" t="s">
        <v>500</v>
      </c>
      <c r="R333" t="s">
        <v>15</v>
      </c>
    </row>
    <row r="334" spans="1:18" x14ac:dyDescent="0.25">
      <c r="A334">
        <v>333</v>
      </c>
      <c r="B334">
        <v>0</v>
      </c>
      <c r="C334">
        <v>1</v>
      </c>
      <c r="D334">
        <f>VLOOKUP(Table1[[#This Row],[Sex]],$H$902:$I$903,2,FALSE)</f>
        <v>1</v>
      </c>
      <c r="E334">
        <f>VLOOKUP(Table1[[#This Row],[Age-Group]],$J$904:$K$907,2,FALSE)</f>
        <v>2</v>
      </c>
      <c r="F334">
        <v>0</v>
      </c>
      <c r="G334">
        <v>1</v>
      </c>
      <c r="H334">
        <f>IF((Table1[[#This Row],[SibSp]]+Table1[[#This Row],[Parch]])= 0,0,1)</f>
        <v>1</v>
      </c>
      <c r="I334" cm="1">
        <f t="array" ref="I334">_xlfn.IFS(Table1[[#This Row],[Embarked]]="C",1,Table1[[#This Row],[Embarked]]="Q",2,Table1[[#This Row],[Embarked]]="S",3)</f>
        <v>3</v>
      </c>
      <c r="J334" t="s">
        <v>501</v>
      </c>
      <c r="K334" t="s">
        <v>13</v>
      </c>
      <c r="L334" s="2" t="str" cm="1">
        <f t="array" ref="L334">_xlfn.IFS(Table1[[#This Row],[Age]] &lt;= 20, "0-20", Table1[[#This Row],[Age]] &lt;=40, "20-40", Table1[[#This Row],[Age]] &lt;=60, "40-60", Table1[[#This Row],[Age]] &lt;=80, "60-80")</f>
        <v>20-40</v>
      </c>
      <c r="M334">
        <v>38</v>
      </c>
      <c r="O334" t="s">
        <v>406</v>
      </c>
      <c r="P334">
        <v>153.46250000000001</v>
      </c>
      <c r="Q334" t="s">
        <v>502</v>
      </c>
      <c r="R334" t="s">
        <v>15</v>
      </c>
    </row>
    <row r="335" spans="1:18" x14ac:dyDescent="0.25">
      <c r="A335">
        <v>334</v>
      </c>
      <c r="B335">
        <v>0</v>
      </c>
      <c r="C335">
        <v>3</v>
      </c>
      <c r="D335">
        <f>VLOOKUP(Table1[[#This Row],[Sex]],$H$902:$I$903,2,FALSE)</f>
        <v>1</v>
      </c>
      <c r="E335">
        <f>VLOOKUP(Table1[[#This Row],[Age-Group]],$J$904:$K$907,2,FALSE)</f>
        <v>1</v>
      </c>
      <c r="F335">
        <v>2</v>
      </c>
      <c r="G335">
        <v>0</v>
      </c>
      <c r="H335">
        <f>IF((Table1[[#This Row],[SibSp]]+Table1[[#This Row],[Parch]])= 0,0,1)</f>
        <v>1</v>
      </c>
      <c r="I335" cm="1">
        <f t="array" ref="I335">_xlfn.IFS(Table1[[#This Row],[Embarked]]="C",1,Table1[[#This Row],[Embarked]]="Q",2,Table1[[#This Row],[Embarked]]="S",3)</f>
        <v>3</v>
      </c>
      <c r="J335" t="s">
        <v>503</v>
      </c>
      <c r="K335" t="s">
        <v>13</v>
      </c>
      <c r="L335" s="2" t="str" cm="1">
        <f t="array" ref="L335">_xlfn.IFS(Table1[[#This Row],[Age]] &lt;= 20, "0-20", Table1[[#This Row],[Age]] &lt;=40, "20-40", Table1[[#This Row],[Age]] &lt;=60, "40-60", Table1[[#This Row],[Age]] &lt;=80, "60-80")</f>
        <v>0-20</v>
      </c>
      <c r="M335">
        <v>16</v>
      </c>
      <c r="O335">
        <v>345764</v>
      </c>
      <c r="P335">
        <v>18</v>
      </c>
      <c r="Q335" t="s">
        <v>1223</v>
      </c>
      <c r="R335" t="s">
        <v>15</v>
      </c>
    </row>
    <row r="336" spans="1:18" x14ac:dyDescent="0.25">
      <c r="A336">
        <v>335</v>
      </c>
      <c r="B336">
        <v>1</v>
      </c>
      <c r="C336">
        <v>1</v>
      </c>
      <c r="D336">
        <f>VLOOKUP(Table1[[#This Row],[Sex]],$H$902:$I$903,2,FALSE)</f>
        <v>0</v>
      </c>
      <c r="E336">
        <f>VLOOKUP(Table1[[#This Row],[Age-Group]],$J$904:$K$907,2,FALSE)</f>
        <v>2</v>
      </c>
      <c r="F336">
        <v>1</v>
      </c>
      <c r="G336">
        <v>0</v>
      </c>
      <c r="H336">
        <f>IF((Table1[[#This Row],[SibSp]]+Table1[[#This Row],[Parch]])= 0,0,1)</f>
        <v>1</v>
      </c>
      <c r="I336" cm="1">
        <f t="array" ref="I336">_xlfn.IFS(Table1[[#This Row],[Embarked]]="C",1,Table1[[#This Row],[Embarked]]="Q",2,Table1[[#This Row],[Embarked]]="S",3)</f>
        <v>3</v>
      </c>
      <c r="J336" t="s">
        <v>504</v>
      </c>
      <c r="K336" t="s">
        <v>17</v>
      </c>
      <c r="L336" s="2" t="str" cm="1">
        <f t="array" ref="L336">_xlfn.IFS(Table1[[#This Row],[Age]] &lt;= 20, "0-20", Table1[[#This Row],[Age]] &lt;=40, "20-40", Table1[[#This Row],[Age]] &lt;=60, "40-60", Table1[[#This Row],[Age]] &lt;=80, "60-80")</f>
        <v>20-40</v>
      </c>
      <c r="M336">
        <v>29.7</v>
      </c>
      <c r="O336" t="s">
        <v>505</v>
      </c>
      <c r="P336">
        <v>133.65</v>
      </c>
      <c r="Q336" t="s">
        <v>1223</v>
      </c>
      <c r="R336" t="s">
        <v>15</v>
      </c>
    </row>
    <row r="337" spans="1:18" x14ac:dyDescent="0.25">
      <c r="A337">
        <v>336</v>
      </c>
      <c r="B337">
        <v>0</v>
      </c>
      <c r="C337">
        <v>3</v>
      </c>
      <c r="D337">
        <f>VLOOKUP(Table1[[#This Row],[Sex]],$H$902:$I$903,2,FALSE)</f>
        <v>1</v>
      </c>
      <c r="E337">
        <f>VLOOKUP(Table1[[#This Row],[Age-Group]],$J$904:$K$907,2,FALSE)</f>
        <v>2</v>
      </c>
      <c r="F337">
        <v>0</v>
      </c>
      <c r="G337">
        <v>0</v>
      </c>
      <c r="H337">
        <f>IF((Table1[[#This Row],[SibSp]]+Table1[[#This Row],[Parch]])= 0,0,1)</f>
        <v>0</v>
      </c>
      <c r="I337" cm="1">
        <f t="array" ref="I337">_xlfn.IFS(Table1[[#This Row],[Embarked]]="C",1,Table1[[#This Row],[Embarked]]="Q",2,Table1[[#This Row],[Embarked]]="S",3)</f>
        <v>3</v>
      </c>
      <c r="J337" t="s">
        <v>506</v>
      </c>
      <c r="K337" t="s">
        <v>13</v>
      </c>
      <c r="L337" s="2" t="str" cm="1">
        <f t="array" ref="L337">_xlfn.IFS(Table1[[#This Row],[Age]] &lt;= 20, "0-20", Table1[[#This Row],[Age]] &lt;=40, "20-40", Table1[[#This Row],[Age]] &lt;=60, "40-60", Table1[[#This Row],[Age]] &lt;=80, "60-80")</f>
        <v>20-40</v>
      </c>
      <c r="M337">
        <v>29.7</v>
      </c>
      <c r="O337">
        <v>349225</v>
      </c>
      <c r="P337">
        <v>7.8958000000000004</v>
      </c>
      <c r="Q337" t="s">
        <v>1223</v>
      </c>
      <c r="R337" t="s">
        <v>15</v>
      </c>
    </row>
    <row r="338" spans="1:18" x14ac:dyDescent="0.25">
      <c r="A338">
        <v>337</v>
      </c>
      <c r="B338">
        <v>0</v>
      </c>
      <c r="C338">
        <v>1</v>
      </c>
      <c r="D338">
        <f>VLOOKUP(Table1[[#This Row],[Sex]],$H$902:$I$903,2,FALSE)</f>
        <v>1</v>
      </c>
      <c r="E338">
        <f>VLOOKUP(Table1[[#This Row],[Age-Group]],$J$904:$K$907,2,FALSE)</f>
        <v>2</v>
      </c>
      <c r="F338">
        <v>1</v>
      </c>
      <c r="G338">
        <v>0</v>
      </c>
      <c r="H338">
        <f>IF((Table1[[#This Row],[SibSp]]+Table1[[#This Row],[Parch]])= 0,0,1)</f>
        <v>1</v>
      </c>
      <c r="I338" cm="1">
        <f t="array" ref="I338">_xlfn.IFS(Table1[[#This Row],[Embarked]]="C",1,Table1[[#This Row],[Embarked]]="Q",2,Table1[[#This Row],[Embarked]]="S",3)</f>
        <v>3</v>
      </c>
      <c r="J338" t="s">
        <v>507</v>
      </c>
      <c r="K338" t="s">
        <v>13</v>
      </c>
      <c r="L338" s="2" t="str" cm="1">
        <f t="array" ref="L338">_xlfn.IFS(Table1[[#This Row],[Age]] &lt;= 20, "0-20", Table1[[#This Row],[Age]] &lt;=40, "20-40", Table1[[#This Row],[Age]] &lt;=60, "40-60", Table1[[#This Row],[Age]] &lt;=80, "60-80")</f>
        <v>20-40</v>
      </c>
      <c r="M338">
        <v>29</v>
      </c>
      <c r="O338">
        <v>113776</v>
      </c>
      <c r="P338">
        <v>66.599999999999994</v>
      </c>
      <c r="Q338" t="s">
        <v>237</v>
      </c>
      <c r="R338" t="s">
        <v>15</v>
      </c>
    </row>
    <row r="339" spans="1:18" x14ac:dyDescent="0.25">
      <c r="A339">
        <v>338</v>
      </c>
      <c r="B339">
        <v>1</v>
      </c>
      <c r="C339">
        <v>1</v>
      </c>
      <c r="D339">
        <f>VLOOKUP(Table1[[#This Row],[Sex]],$H$902:$I$903,2,FALSE)</f>
        <v>0</v>
      </c>
      <c r="E339">
        <f>VLOOKUP(Table1[[#This Row],[Age-Group]],$J$904:$K$907,2,FALSE)</f>
        <v>3</v>
      </c>
      <c r="F339">
        <v>0</v>
      </c>
      <c r="G339">
        <v>0</v>
      </c>
      <c r="H339">
        <f>IF((Table1[[#This Row],[SibSp]]+Table1[[#This Row],[Parch]])= 0,0,1)</f>
        <v>0</v>
      </c>
      <c r="I339" cm="1">
        <f t="array" ref="I339">_xlfn.IFS(Table1[[#This Row],[Embarked]]="C",1,Table1[[#This Row],[Embarked]]="Q",2,Table1[[#This Row],[Embarked]]="S",3)</f>
        <v>1</v>
      </c>
      <c r="J339" t="s">
        <v>508</v>
      </c>
      <c r="K339" t="s">
        <v>17</v>
      </c>
      <c r="L339" s="2" t="str" cm="1">
        <f t="array" ref="L339">_xlfn.IFS(Table1[[#This Row],[Age]] &lt;= 20, "0-20", Table1[[#This Row],[Age]] &lt;=40, "20-40", Table1[[#This Row],[Age]] &lt;=60, "40-60", Table1[[#This Row],[Age]] &lt;=80, "60-80")</f>
        <v>40-60</v>
      </c>
      <c r="M339">
        <v>41</v>
      </c>
      <c r="O339">
        <v>16966</v>
      </c>
      <c r="P339">
        <v>134.5</v>
      </c>
      <c r="Q339" t="s">
        <v>509</v>
      </c>
      <c r="R339" t="s">
        <v>20</v>
      </c>
    </row>
    <row r="340" spans="1:18" x14ac:dyDescent="0.25">
      <c r="A340">
        <v>339</v>
      </c>
      <c r="B340">
        <v>1</v>
      </c>
      <c r="C340">
        <v>3</v>
      </c>
      <c r="D340">
        <f>VLOOKUP(Table1[[#This Row],[Sex]],$H$902:$I$903,2,FALSE)</f>
        <v>1</v>
      </c>
      <c r="E340">
        <f>VLOOKUP(Table1[[#This Row],[Age-Group]],$J$904:$K$907,2,FALSE)</f>
        <v>3</v>
      </c>
      <c r="F340">
        <v>0</v>
      </c>
      <c r="G340">
        <v>0</v>
      </c>
      <c r="H340">
        <f>IF((Table1[[#This Row],[SibSp]]+Table1[[#This Row],[Parch]])= 0,0,1)</f>
        <v>0</v>
      </c>
      <c r="I340" cm="1">
        <f t="array" ref="I340">_xlfn.IFS(Table1[[#This Row],[Embarked]]="C",1,Table1[[#This Row],[Embarked]]="Q",2,Table1[[#This Row],[Embarked]]="S",3)</f>
        <v>3</v>
      </c>
      <c r="J340" t="s">
        <v>510</v>
      </c>
      <c r="K340" t="s">
        <v>13</v>
      </c>
      <c r="L340" s="2" t="str" cm="1">
        <f t="array" ref="L340">_xlfn.IFS(Table1[[#This Row],[Age]] &lt;= 20, "0-20", Table1[[#This Row],[Age]] &lt;=40, "20-40", Table1[[#This Row],[Age]] &lt;=60, "40-60", Table1[[#This Row],[Age]] &lt;=80, "60-80")</f>
        <v>40-60</v>
      </c>
      <c r="M340">
        <v>45</v>
      </c>
      <c r="O340">
        <v>7598</v>
      </c>
      <c r="P340">
        <v>8.0500000000000007</v>
      </c>
      <c r="Q340" t="s">
        <v>1223</v>
      </c>
      <c r="R340" t="s">
        <v>15</v>
      </c>
    </row>
    <row r="341" spans="1:18" x14ac:dyDescent="0.25">
      <c r="A341">
        <v>340</v>
      </c>
      <c r="B341">
        <v>0</v>
      </c>
      <c r="C341">
        <v>1</v>
      </c>
      <c r="D341">
        <f>VLOOKUP(Table1[[#This Row],[Sex]],$H$902:$I$903,2,FALSE)</f>
        <v>1</v>
      </c>
      <c r="E341">
        <f>VLOOKUP(Table1[[#This Row],[Age-Group]],$J$904:$K$907,2,FALSE)</f>
        <v>3</v>
      </c>
      <c r="F341">
        <v>0</v>
      </c>
      <c r="G341">
        <v>0</v>
      </c>
      <c r="H341">
        <f>IF((Table1[[#This Row],[SibSp]]+Table1[[#This Row],[Parch]])= 0,0,1)</f>
        <v>0</v>
      </c>
      <c r="I341" cm="1">
        <f t="array" ref="I341">_xlfn.IFS(Table1[[#This Row],[Embarked]]="C",1,Table1[[#This Row],[Embarked]]="Q",2,Table1[[#This Row],[Embarked]]="S",3)</f>
        <v>3</v>
      </c>
      <c r="J341" t="s">
        <v>511</v>
      </c>
      <c r="K341" t="s">
        <v>13</v>
      </c>
      <c r="L341" s="2" t="str" cm="1">
        <f t="array" ref="L341">_xlfn.IFS(Table1[[#This Row],[Age]] &lt;= 20, "0-20", Table1[[#This Row],[Age]] &lt;=40, "20-40", Table1[[#This Row],[Age]] &lt;=60, "40-60", Table1[[#This Row],[Age]] &lt;=80, "60-80")</f>
        <v>40-60</v>
      </c>
      <c r="M341">
        <v>45</v>
      </c>
      <c r="O341">
        <v>113784</v>
      </c>
      <c r="P341">
        <v>35.5</v>
      </c>
      <c r="Q341" t="s">
        <v>512</v>
      </c>
      <c r="R341" t="s">
        <v>15</v>
      </c>
    </row>
    <row r="342" spans="1:18" x14ac:dyDescent="0.25">
      <c r="A342">
        <v>341</v>
      </c>
      <c r="B342">
        <v>1</v>
      </c>
      <c r="C342">
        <v>2</v>
      </c>
      <c r="D342">
        <f>VLOOKUP(Table1[[#This Row],[Sex]],$H$902:$I$903,2,FALSE)</f>
        <v>1</v>
      </c>
      <c r="E342">
        <f>VLOOKUP(Table1[[#This Row],[Age-Group]],$J$904:$K$907,2,FALSE)</f>
        <v>1</v>
      </c>
      <c r="F342">
        <v>1</v>
      </c>
      <c r="G342">
        <v>1</v>
      </c>
      <c r="H342">
        <f>IF((Table1[[#This Row],[SibSp]]+Table1[[#This Row],[Parch]])= 0,0,1)</f>
        <v>1</v>
      </c>
      <c r="I342" cm="1">
        <f t="array" ref="I342">_xlfn.IFS(Table1[[#This Row],[Embarked]]="C",1,Table1[[#This Row],[Embarked]]="Q",2,Table1[[#This Row],[Embarked]]="S",3)</f>
        <v>3</v>
      </c>
      <c r="J342" t="s">
        <v>513</v>
      </c>
      <c r="K342" t="s">
        <v>13</v>
      </c>
      <c r="L342" s="2" t="str" cm="1">
        <f t="array" ref="L342">_xlfn.IFS(Table1[[#This Row],[Age]] &lt;= 20, "0-20", Table1[[#This Row],[Age]] &lt;=40, "20-40", Table1[[#This Row],[Age]] &lt;=60, "40-60", Table1[[#This Row],[Age]] &lt;=80, "60-80")</f>
        <v>0-20</v>
      </c>
      <c r="M342">
        <v>2</v>
      </c>
      <c r="O342">
        <v>230080</v>
      </c>
      <c r="P342">
        <v>26</v>
      </c>
      <c r="Q342" t="s">
        <v>232</v>
      </c>
      <c r="R342" t="s">
        <v>15</v>
      </c>
    </row>
    <row r="343" spans="1:18" x14ac:dyDescent="0.25">
      <c r="A343">
        <v>342</v>
      </c>
      <c r="B343">
        <v>1</v>
      </c>
      <c r="C343">
        <v>1</v>
      </c>
      <c r="D343">
        <f>VLOOKUP(Table1[[#This Row],[Sex]],$H$902:$I$903,2,FALSE)</f>
        <v>0</v>
      </c>
      <c r="E343">
        <f>VLOOKUP(Table1[[#This Row],[Age-Group]],$J$904:$K$907,2,FALSE)</f>
        <v>2</v>
      </c>
      <c r="F343">
        <v>3</v>
      </c>
      <c r="G343">
        <v>2</v>
      </c>
      <c r="H343">
        <f>IF((Table1[[#This Row],[SibSp]]+Table1[[#This Row],[Parch]])= 0,0,1)</f>
        <v>1</v>
      </c>
      <c r="I343" cm="1">
        <f t="array" ref="I343">_xlfn.IFS(Table1[[#This Row],[Embarked]]="C",1,Table1[[#This Row],[Embarked]]="Q",2,Table1[[#This Row],[Embarked]]="S",3)</f>
        <v>3</v>
      </c>
      <c r="J343" t="s">
        <v>514</v>
      </c>
      <c r="K343" t="s">
        <v>17</v>
      </c>
      <c r="L343" s="2" t="str" cm="1">
        <f t="array" ref="L343">_xlfn.IFS(Table1[[#This Row],[Age]] &lt;= 20, "0-20", Table1[[#This Row],[Age]] &lt;=40, "20-40", Table1[[#This Row],[Age]] &lt;=60, "40-60", Table1[[#This Row],[Age]] &lt;=80, "60-80")</f>
        <v>20-40</v>
      </c>
      <c r="M343">
        <v>24</v>
      </c>
      <c r="O343">
        <v>19950</v>
      </c>
      <c r="P343">
        <v>263</v>
      </c>
      <c r="Q343" t="s">
        <v>57</v>
      </c>
      <c r="R343" t="s">
        <v>15</v>
      </c>
    </row>
    <row r="344" spans="1:18" x14ac:dyDescent="0.25">
      <c r="A344">
        <v>343</v>
      </c>
      <c r="B344">
        <v>0</v>
      </c>
      <c r="C344">
        <v>2</v>
      </c>
      <c r="D344">
        <f>VLOOKUP(Table1[[#This Row],[Sex]],$H$902:$I$903,2,FALSE)</f>
        <v>1</v>
      </c>
      <c r="E344">
        <f>VLOOKUP(Table1[[#This Row],[Age-Group]],$J$904:$K$907,2,FALSE)</f>
        <v>2</v>
      </c>
      <c r="F344">
        <v>0</v>
      </c>
      <c r="G344">
        <v>0</v>
      </c>
      <c r="H344">
        <f>IF((Table1[[#This Row],[SibSp]]+Table1[[#This Row],[Parch]])= 0,0,1)</f>
        <v>0</v>
      </c>
      <c r="I344" cm="1">
        <f t="array" ref="I344">_xlfn.IFS(Table1[[#This Row],[Embarked]]="C",1,Table1[[#This Row],[Embarked]]="Q",2,Table1[[#This Row],[Embarked]]="S",3)</f>
        <v>3</v>
      </c>
      <c r="J344" t="s">
        <v>515</v>
      </c>
      <c r="K344" t="s">
        <v>13</v>
      </c>
      <c r="L344" s="2" t="str" cm="1">
        <f t="array" ref="L344">_xlfn.IFS(Table1[[#This Row],[Age]] &lt;= 20, "0-20", Table1[[#This Row],[Age]] &lt;=40, "20-40", Table1[[#This Row],[Age]] &lt;=60, "40-60", Table1[[#This Row],[Age]] &lt;=80, "60-80")</f>
        <v>20-40</v>
      </c>
      <c r="M344">
        <v>28</v>
      </c>
      <c r="O344">
        <v>248740</v>
      </c>
      <c r="P344">
        <v>13</v>
      </c>
      <c r="Q344" t="s">
        <v>1223</v>
      </c>
      <c r="R344" t="s">
        <v>15</v>
      </c>
    </row>
    <row r="345" spans="1:18" x14ac:dyDescent="0.25">
      <c r="A345">
        <v>344</v>
      </c>
      <c r="B345">
        <v>0</v>
      </c>
      <c r="C345">
        <v>2</v>
      </c>
      <c r="D345">
        <f>VLOOKUP(Table1[[#This Row],[Sex]],$H$902:$I$903,2,FALSE)</f>
        <v>1</v>
      </c>
      <c r="E345">
        <f>VLOOKUP(Table1[[#This Row],[Age-Group]],$J$904:$K$907,2,FALSE)</f>
        <v>2</v>
      </c>
      <c r="F345">
        <v>0</v>
      </c>
      <c r="G345">
        <v>0</v>
      </c>
      <c r="H345">
        <f>IF((Table1[[#This Row],[SibSp]]+Table1[[#This Row],[Parch]])= 0,0,1)</f>
        <v>0</v>
      </c>
      <c r="I345" cm="1">
        <f t="array" ref="I345">_xlfn.IFS(Table1[[#This Row],[Embarked]]="C",1,Table1[[#This Row],[Embarked]]="Q",2,Table1[[#This Row],[Embarked]]="S",3)</f>
        <v>3</v>
      </c>
      <c r="J345" t="s">
        <v>516</v>
      </c>
      <c r="K345" t="s">
        <v>13</v>
      </c>
      <c r="L345" s="2" t="str" cm="1">
        <f t="array" ref="L345">_xlfn.IFS(Table1[[#This Row],[Age]] &lt;= 20, "0-20", Table1[[#This Row],[Age]] &lt;=40, "20-40", Table1[[#This Row],[Age]] &lt;=60, "40-60", Table1[[#This Row],[Age]] &lt;=80, "60-80")</f>
        <v>20-40</v>
      </c>
      <c r="M345">
        <v>25</v>
      </c>
      <c r="O345">
        <v>244361</v>
      </c>
      <c r="P345">
        <v>13</v>
      </c>
      <c r="Q345" t="s">
        <v>1223</v>
      </c>
      <c r="R345" t="s">
        <v>15</v>
      </c>
    </row>
    <row r="346" spans="1:18" x14ac:dyDescent="0.25">
      <c r="A346">
        <v>345</v>
      </c>
      <c r="B346">
        <v>0</v>
      </c>
      <c r="C346">
        <v>2</v>
      </c>
      <c r="D346">
        <f>VLOOKUP(Table1[[#This Row],[Sex]],$H$902:$I$903,2,FALSE)</f>
        <v>1</v>
      </c>
      <c r="E346">
        <f>VLOOKUP(Table1[[#This Row],[Age-Group]],$J$904:$K$907,2,FALSE)</f>
        <v>2</v>
      </c>
      <c r="F346">
        <v>0</v>
      </c>
      <c r="G346">
        <v>0</v>
      </c>
      <c r="H346">
        <f>IF((Table1[[#This Row],[SibSp]]+Table1[[#This Row],[Parch]])= 0,0,1)</f>
        <v>0</v>
      </c>
      <c r="I346" cm="1">
        <f t="array" ref="I346">_xlfn.IFS(Table1[[#This Row],[Embarked]]="C",1,Table1[[#This Row],[Embarked]]="Q",2,Table1[[#This Row],[Embarked]]="S",3)</f>
        <v>3</v>
      </c>
      <c r="J346" t="s">
        <v>517</v>
      </c>
      <c r="K346" t="s">
        <v>13</v>
      </c>
      <c r="L346" s="2" t="str" cm="1">
        <f t="array" ref="L346">_xlfn.IFS(Table1[[#This Row],[Age]] &lt;= 20, "0-20", Table1[[#This Row],[Age]] &lt;=40, "20-40", Table1[[#This Row],[Age]] &lt;=60, "40-60", Table1[[#This Row],[Age]] &lt;=80, "60-80")</f>
        <v>20-40</v>
      </c>
      <c r="M346">
        <v>36</v>
      </c>
      <c r="O346">
        <v>229236</v>
      </c>
      <c r="P346">
        <v>13</v>
      </c>
      <c r="Q346" t="s">
        <v>1223</v>
      </c>
      <c r="R346" t="s">
        <v>15</v>
      </c>
    </row>
    <row r="347" spans="1:18" x14ac:dyDescent="0.25">
      <c r="A347">
        <v>346</v>
      </c>
      <c r="B347">
        <v>1</v>
      </c>
      <c r="C347">
        <v>2</v>
      </c>
      <c r="D347">
        <f>VLOOKUP(Table1[[#This Row],[Sex]],$H$902:$I$903,2,FALSE)</f>
        <v>0</v>
      </c>
      <c r="E347">
        <f>VLOOKUP(Table1[[#This Row],[Age-Group]],$J$904:$K$907,2,FALSE)</f>
        <v>2</v>
      </c>
      <c r="F347">
        <v>0</v>
      </c>
      <c r="G347">
        <v>0</v>
      </c>
      <c r="H347">
        <f>IF((Table1[[#This Row],[SibSp]]+Table1[[#This Row],[Parch]])= 0,0,1)</f>
        <v>0</v>
      </c>
      <c r="I347" cm="1">
        <f t="array" ref="I347">_xlfn.IFS(Table1[[#This Row],[Embarked]]="C",1,Table1[[#This Row],[Embarked]]="Q",2,Table1[[#This Row],[Embarked]]="S",3)</f>
        <v>3</v>
      </c>
      <c r="J347" t="s">
        <v>518</v>
      </c>
      <c r="K347" t="s">
        <v>17</v>
      </c>
      <c r="L347" s="2" t="str" cm="1">
        <f t="array" ref="L347">_xlfn.IFS(Table1[[#This Row],[Age]] &lt;= 20, "0-20", Table1[[#This Row],[Age]] &lt;=40, "20-40", Table1[[#This Row],[Age]] &lt;=60, "40-60", Table1[[#This Row],[Age]] &lt;=80, "60-80")</f>
        <v>20-40</v>
      </c>
      <c r="M347">
        <v>24</v>
      </c>
      <c r="O347">
        <v>248733</v>
      </c>
      <c r="P347">
        <v>13</v>
      </c>
      <c r="Q347" t="s">
        <v>117</v>
      </c>
      <c r="R347" t="s">
        <v>15</v>
      </c>
    </row>
    <row r="348" spans="1:18" x14ac:dyDescent="0.25">
      <c r="A348">
        <v>347</v>
      </c>
      <c r="B348">
        <v>1</v>
      </c>
      <c r="C348">
        <v>2</v>
      </c>
      <c r="D348">
        <f>VLOOKUP(Table1[[#This Row],[Sex]],$H$902:$I$903,2,FALSE)</f>
        <v>0</v>
      </c>
      <c r="E348">
        <f>VLOOKUP(Table1[[#This Row],[Age-Group]],$J$904:$K$907,2,FALSE)</f>
        <v>2</v>
      </c>
      <c r="F348">
        <v>0</v>
      </c>
      <c r="G348">
        <v>0</v>
      </c>
      <c r="H348">
        <f>IF((Table1[[#This Row],[SibSp]]+Table1[[#This Row],[Parch]])= 0,0,1)</f>
        <v>0</v>
      </c>
      <c r="I348" cm="1">
        <f t="array" ref="I348">_xlfn.IFS(Table1[[#This Row],[Embarked]]="C",1,Table1[[#This Row],[Embarked]]="Q",2,Table1[[#This Row],[Embarked]]="S",3)</f>
        <v>3</v>
      </c>
      <c r="J348" t="s">
        <v>519</v>
      </c>
      <c r="K348" t="s">
        <v>17</v>
      </c>
      <c r="L348" s="2" t="str" cm="1">
        <f t="array" ref="L348">_xlfn.IFS(Table1[[#This Row],[Age]] &lt;= 20, "0-20", Table1[[#This Row],[Age]] &lt;=40, "20-40", Table1[[#This Row],[Age]] &lt;=60, "40-60", Table1[[#This Row],[Age]] &lt;=80, "60-80")</f>
        <v>20-40</v>
      </c>
      <c r="M348">
        <v>40</v>
      </c>
      <c r="O348">
        <v>31418</v>
      </c>
      <c r="P348">
        <v>13</v>
      </c>
      <c r="Q348" t="s">
        <v>1223</v>
      </c>
      <c r="R348" t="s">
        <v>15</v>
      </c>
    </row>
    <row r="349" spans="1:18" x14ac:dyDescent="0.25">
      <c r="A349">
        <v>348</v>
      </c>
      <c r="B349">
        <v>1</v>
      </c>
      <c r="C349">
        <v>3</v>
      </c>
      <c r="D349">
        <f>VLOOKUP(Table1[[#This Row],[Sex]],$H$902:$I$903,2,FALSE)</f>
        <v>0</v>
      </c>
      <c r="E349">
        <f>VLOOKUP(Table1[[#This Row],[Age-Group]],$J$904:$K$907,2,FALSE)</f>
        <v>2</v>
      </c>
      <c r="F349">
        <v>1</v>
      </c>
      <c r="G349">
        <v>0</v>
      </c>
      <c r="H349">
        <f>IF((Table1[[#This Row],[SibSp]]+Table1[[#This Row],[Parch]])= 0,0,1)</f>
        <v>1</v>
      </c>
      <c r="I349" cm="1">
        <f t="array" ref="I349">_xlfn.IFS(Table1[[#This Row],[Embarked]]="C",1,Table1[[#This Row],[Embarked]]="Q",2,Table1[[#This Row],[Embarked]]="S",3)</f>
        <v>3</v>
      </c>
      <c r="J349" t="s">
        <v>520</v>
      </c>
      <c r="K349" t="s">
        <v>17</v>
      </c>
      <c r="L349" s="2" t="str" cm="1">
        <f t="array" ref="L349">_xlfn.IFS(Table1[[#This Row],[Age]] &lt;= 20, "0-20", Table1[[#This Row],[Age]] &lt;=40, "20-40", Table1[[#This Row],[Age]] &lt;=60, "40-60", Table1[[#This Row],[Age]] &lt;=80, "60-80")</f>
        <v>20-40</v>
      </c>
      <c r="M349">
        <v>29.7</v>
      </c>
      <c r="O349">
        <v>386525</v>
      </c>
      <c r="P349">
        <v>16.100000000000001</v>
      </c>
      <c r="Q349" t="s">
        <v>1223</v>
      </c>
      <c r="R349" t="s">
        <v>15</v>
      </c>
    </row>
    <row r="350" spans="1:18" x14ac:dyDescent="0.25">
      <c r="A350">
        <v>349</v>
      </c>
      <c r="B350">
        <v>1</v>
      </c>
      <c r="C350">
        <v>3</v>
      </c>
      <c r="D350">
        <f>VLOOKUP(Table1[[#This Row],[Sex]],$H$902:$I$903,2,FALSE)</f>
        <v>1</v>
      </c>
      <c r="E350">
        <f>VLOOKUP(Table1[[#This Row],[Age-Group]],$J$904:$K$907,2,FALSE)</f>
        <v>1</v>
      </c>
      <c r="F350">
        <v>1</v>
      </c>
      <c r="G350">
        <v>1</v>
      </c>
      <c r="H350">
        <f>IF((Table1[[#This Row],[SibSp]]+Table1[[#This Row],[Parch]])= 0,0,1)</f>
        <v>1</v>
      </c>
      <c r="I350" cm="1">
        <f t="array" ref="I350">_xlfn.IFS(Table1[[#This Row],[Embarked]]="C",1,Table1[[#This Row],[Embarked]]="Q",2,Table1[[#This Row],[Embarked]]="S",3)</f>
        <v>3</v>
      </c>
      <c r="J350" t="s">
        <v>521</v>
      </c>
      <c r="K350" t="s">
        <v>13</v>
      </c>
      <c r="L350" s="2" t="str" cm="1">
        <f t="array" ref="L350">_xlfn.IFS(Table1[[#This Row],[Age]] &lt;= 20, "0-20", Table1[[#This Row],[Age]] &lt;=40, "20-40", Table1[[#This Row],[Age]] &lt;=60, "40-60", Table1[[#This Row],[Age]] &lt;=80, "60-80")</f>
        <v>0-20</v>
      </c>
      <c r="M350">
        <v>3</v>
      </c>
      <c r="O350" t="s">
        <v>522</v>
      </c>
      <c r="P350">
        <v>15.9</v>
      </c>
      <c r="Q350" t="s">
        <v>1223</v>
      </c>
      <c r="R350" t="s">
        <v>15</v>
      </c>
    </row>
    <row r="351" spans="1:18" x14ac:dyDescent="0.25">
      <c r="A351">
        <v>350</v>
      </c>
      <c r="B351">
        <v>0</v>
      </c>
      <c r="C351">
        <v>3</v>
      </c>
      <c r="D351">
        <f>VLOOKUP(Table1[[#This Row],[Sex]],$H$902:$I$903,2,FALSE)</f>
        <v>1</v>
      </c>
      <c r="E351">
        <f>VLOOKUP(Table1[[#This Row],[Age-Group]],$J$904:$K$907,2,FALSE)</f>
        <v>3</v>
      </c>
      <c r="F351">
        <v>0</v>
      </c>
      <c r="G351">
        <v>0</v>
      </c>
      <c r="H351">
        <f>IF((Table1[[#This Row],[SibSp]]+Table1[[#This Row],[Parch]])= 0,0,1)</f>
        <v>0</v>
      </c>
      <c r="I351" cm="1">
        <f t="array" ref="I351">_xlfn.IFS(Table1[[#This Row],[Embarked]]="C",1,Table1[[#This Row],[Embarked]]="Q",2,Table1[[#This Row],[Embarked]]="S",3)</f>
        <v>3</v>
      </c>
      <c r="J351" t="s">
        <v>523</v>
      </c>
      <c r="K351" t="s">
        <v>13</v>
      </c>
      <c r="L351" s="2" t="str" cm="1">
        <f t="array" ref="L351">_xlfn.IFS(Table1[[#This Row],[Age]] &lt;= 20, "0-20", Table1[[#This Row],[Age]] &lt;=40, "20-40", Table1[[#This Row],[Age]] &lt;=60, "40-60", Table1[[#This Row],[Age]] &lt;=80, "60-80")</f>
        <v>40-60</v>
      </c>
      <c r="M351">
        <v>42</v>
      </c>
      <c r="O351">
        <v>315088</v>
      </c>
      <c r="P351">
        <v>8.6624999999999996</v>
      </c>
      <c r="Q351" t="s">
        <v>1223</v>
      </c>
      <c r="R351" t="s">
        <v>15</v>
      </c>
    </row>
    <row r="352" spans="1:18" x14ac:dyDescent="0.25">
      <c r="A352">
        <v>351</v>
      </c>
      <c r="B352">
        <v>0</v>
      </c>
      <c r="C352">
        <v>3</v>
      </c>
      <c r="D352">
        <f>VLOOKUP(Table1[[#This Row],[Sex]],$H$902:$I$903,2,FALSE)</f>
        <v>1</v>
      </c>
      <c r="E352">
        <f>VLOOKUP(Table1[[#This Row],[Age-Group]],$J$904:$K$907,2,FALSE)</f>
        <v>2</v>
      </c>
      <c r="F352">
        <v>0</v>
      </c>
      <c r="G352">
        <v>0</v>
      </c>
      <c r="H352">
        <f>IF((Table1[[#This Row],[SibSp]]+Table1[[#This Row],[Parch]])= 0,0,1)</f>
        <v>0</v>
      </c>
      <c r="I352" cm="1">
        <f t="array" ref="I352">_xlfn.IFS(Table1[[#This Row],[Embarked]]="C",1,Table1[[#This Row],[Embarked]]="Q",2,Table1[[#This Row],[Embarked]]="S",3)</f>
        <v>3</v>
      </c>
      <c r="J352" t="s">
        <v>524</v>
      </c>
      <c r="K352" t="s">
        <v>13</v>
      </c>
      <c r="L352" s="2" t="str" cm="1">
        <f t="array" ref="L352">_xlfn.IFS(Table1[[#This Row],[Age]] &lt;= 20, "0-20", Table1[[#This Row],[Age]] &lt;=40, "20-40", Table1[[#This Row],[Age]] &lt;=60, "40-60", Table1[[#This Row],[Age]] &lt;=80, "60-80")</f>
        <v>20-40</v>
      </c>
      <c r="M352">
        <v>23</v>
      </c>
      <c r="O352">
        <v>7267</v>
      </c>
      <c r="P352">
        <v>9.2249999999999996</v>
      </c>
      <c r="Q352" t="s">
        <v>1223</v>
      </c>
      <c r="R352" t="s">
        <v>15</v>
      </c>
    </row>
    <row r="353" spans="1:18" x14ac:dyDescent="0.25">
      <c r="A353">
        <v>352</v>
      </c>
      <c r="B353">
        <v>0</v>
      </c>
      <c r="C353">
        <v>1</v>
      </c>
      <c r="D353">
        <f>VLOOKUP(Table1[[#This Row],[Sex]],$H$902:$I$903,2,FALSE)</f>
        <v>1</v>
      </c>
      <c r="E353">
        <f>VLOOKUP(Table1[[#This Row],[Age-Group]],$J$904:$K$907,2,FALSE)</f>
        <v>2</v>
      </c>
      <c r="F353">
        <v>0</v>
      </c>
      <c r="G353">
        <v>0</v>
      </c>
      <c r="H353">
        <f>IF((Table1[[#This Row],[SibSp]]+Table1[[#This Row],[Parch]])= 0,0,1)</f>
        <v>0</v>
      </c>
      <c r="I353" cm="1">
        <f t="array" ref="I353">_xlfn.IFS(Table1[[#This Row],[Embarked]]="C",1,Table1[[#This Row],[Embarked]]="Q",2,Table1[[#This Row],[Embarked]]="S",3)</f>
        <v>3</v>
      </c>
      <c r="J353" t="s">
        <v>525</v>
      </c>
      <c r="K353" t="s">
        <v>13</v>
      </c>
      <c r="L353" s="2" t="str" cm="1">
        <f t="array" ref="L353">_xlfn.IFS(Table1[[#This Row],[Age]] &lt;= 20, "0-20", Table1[[#This Row],[Age]] &lt;=40, "20-40", Table1[[#This Row],[Age]] &lt;=60, "40-60", Table1[[#This Row],[Age]] &lt;=80, "60-80")</f>
        <v>20-40</v>
      </c>
      <c r="M353">
        <v>29.7</v>
      </c>
      <c r="O353">
        <v>113510</v>
      </c>
      <c r="P353">
        <v>35</v>
      </c>
      <c r="Q353" t="s">
        <v>526</v>
      </c>
      <c r="R353" t="s">
        <v>15</v>
      </c>
    </row>
    <row r="354" spans="1:18" x14ac:dyDescent="0.25">
      <c r="A354">
        <v>353</v>
      </c>
      <c r="B354">
        <v>0</v>
      </c>
      <c r="C354">
        <v>3</v>
      </c>
      <c r="D354">
        <f>VLOOKUP(Table1[[#This Row],[Sex]],$H$902:$I$903,2,FALSE)</f>
        <v>1</v>
      </c>
      <c r="E354">
        <f>VLOOKUP(Table1[[#This Row],[Age-Group]],$J$904:$K$907,2,FALSE)</f>
        <v>1</v>
      </c>
      <c r="F354">
        <v>1</v>
      </c>
      <c r="G354">
        <v>1</v>
      </c>
      <c r="H354">
        <f>IF((Table1[[#This Row],[SibSp]]+Table1[[#This Row],[Parch]])= 0,0,1)</f>
        <v>1</v>
      </c>
      <c r="I354" cm="1">
        <f t="array" ref="I354">_xlfn.IFS(Table1[[#This Row],[Embarked]]="C",1,Table1[[#This Row],[Embarked]]="Q",2,Table1[[#This Row],[Embarked]]="S",3)</f>
        <v>1</v>
      </c>
      <c r="J354" t="s">
        <v>527</v>
      </c>
      <c r="K354" t="s">
        <v>13</v>
      </c>
      <c r="L354" s="2" t="str" cm="1">
        <f t="array" ref="L354">_xlfn.IFS(Table1[[#This Row],[Age]] &lt;= 20, "0-20", Table1[[#This Row],[Age]] &lt;=40, "20-40", Table1[[#This Row],[Age]] &lt;=60, "40-60", Table1[[#This Row],[Age]] &lt;=80, "60-80")</f>
        <v>0-20</v>
      </c>
      <c r="M354">
        <v>15</v>
      </c>
      <c r="O354">
        <v>2695</v>
      </c>
      <c r="P354">
        <v>7.2291999999999996</v>
      </c>
      <c r="Q354" t="s">
        <v>1223</v>
      </c>
      <c r="R354" t="s">
        <v>20</v>
      </c>
    </row>
    <row r="355" spans="1:18" x14ac:dyDescent="0.25">
      <c r="A355">
        <v>354</v>
      </c>
      <c r="B355">
        <v>0</v>
      </c>
      <c r="C355">
        <v>3</v>
      </c>
      <c r="D355">
        <f>VLOOKUP(Table1[[#This Row],[Sex]],$H$902:$I$903,2,FALSE)</f>
        <v>1</v>
      </c>
      <c r="E355">
        <f>VLOOKUP(Table1[[#This Row],[Age-Group]],$J$904:$K$907,2,FALSE)</f>
        <v>2</v>
      </c>
      <c r="F355">
        <v>1</v>
      </c>
      <c r="G355">
        <v>0</v>
      </c>
      <c r="H355">
        <f>IF((Table1[[#This Row],[SibSp]]+Table1[[#This Row],[Parch]])= 0,0,1)</f>
        <v>1</v>
      </c>
      <c r="I355" cm="1">
        <f t="array" ref="I355">_xlfn.IFS(Table1[[#This Row],[Embarked]]="C",1,Table1[[#This Row],[Embarked]]="Q",2,Table1[[#This Row],[Embarked]]="S",3)</f>
        <v>3</v>
      </c>
      <c r="J355" t="s">
        <v>528</v>
      </c>
      <c r="K355" t="s">
        <v>13</v>
      </c>
      <c r="L355" s="2" t="str" cm="1">
        <f t="array" ref="L355">_xlfn.IFS(Table1[[#This Row],[Age]] &lt;= 20, "0-20", Table1[[#This Row],[Age]] &lt;=40, "20-40", Table1[[#This Row],[Age]] &lt;=60, "40-60", Table1[[#This Row],[Age]] &lt;=80, "60-80")</f>
        <v>20-40</v>
      </c>
      <c r="M355">
        <v>25</v>
      </c>
      <c r="O355">
        <v>349237</v>
      </c>
      <c r="P355">
        <v>17.8</v>
      </c>
      <c r="Q355" t="s">
        <v>1223</v>
      </c>
      <c r="R355" t="s">
        <v>15</v>
      </c>
    </row>
    <row r="356" spans="1:18" x14ac:dyDescent="0.25">
      <c r="A356">
        <v>355</v>
      </c>
      <c r="B356">
        <v>0</v>
      </c>
      <c r="C356">
        <v>3</v>
      </c>
      <c r="D356">
        <f>VLOOKUP(Table1[[#This Row],[Sex]],$H$902:$I$903,2,FALSE)</f>
        <v>1</v>
      </c>
      <c r="E356">
        <f>VLOOKUP(Table1[[#This Row],[Age-Group]],$J$904:$K$907,2,FALSE)</f>
        <v>2</v>
      </c>
      <c r="F356">
        <v>0</v>
      </c>
      <c r="G356">
        <v>0</v>
      </c>
      <c r="H356">
        <f>IF((Table1[[#This Row],[SibSp]]+Table1[[#This Row],[Parch]])= 0,0,1)</f>
        <v>0</v>
      </c>
      <c r="I356" cm="1">
        <f t="array" ref="I356">_xlfn.IFS(Table1[[#This Row],[Embarked]]="C",1,Table1[[#This Row],[Embarked]]="Q",2,Table1[[#This Row],[Embarked]]="S",3)</f>
        <v>1</v>
      </c>
      <c r="J356" t="s">
        <v>529</v>
      </c>
      <c r="K356" t="s">
        <v>13</v>
      </c>
      <c r="L356" s="2" t="str" cm="1">
        <f t="array" ref="L356">_xlfn.IFS(Table1[[#This Row],[Age]] &lt;= 20, "0-20", Table1[[#This Row],[Age]] &lt;=40, "20-40", Table1[[#This Row],[Age]] &lt;=60, "40-60", Table1[[#This Row],[Age]] &lt;=80, "60-80")</f>
        <v>20-40</v>
      </c>
      <c r="M356">
        <v>29.7</v>
      </c>
      <c r="O356">
        <v>2647</v>
      </c>
      <c r="P356">
        <v>7.2249999999999996</v>
      </c>
      <c r="Q356" t="s">
        <v>1223</v>
      </c>
      <c r="R356" t="s">
        <v>20</v>
      </c>
    </row>
    <row r="357" spans="1:18" x14ac:dyDescent="0.25">
      <c r="A357">
        <v>356</v>
      </c>
      <c r="B357">
        <v>0</v>
      </c>
      <c r="C357">
        <v>3</v>
      </c>
      <c r="D357">
        <f>VLOOKUP(Table1[[#This Row],[Sex]],$H$902:$I$903,2,FALSE)</f>
        <v>1</v>
      </c>
      <c r="E357">
        <f>VLOOKUP(Table1[[#This Row],[Age-Group]],$J$904:$K$907,2,FALSE)</f>
        <v>2</v>
      </c>
      <c r="F357">
        <v>0</v>
      </c>
      <c r="G357">
        <v>0</v>
      </c>
      <c r="H357">
        <f>IF((Table1[[#This Row],[SibSp]]+Table1[[#This Row],[Parch]])= 0,0,1)</f>
        <v>0</v>
      </c>
      <c r="I357" cm="1">
        <f t="array" ref="I357">_xlfn.IFS(Table1[[#This Row],[Embarked]]="C",1,Table1[[#This Row],[Embarked]]="Q",2,Table1[[#This Row],[Embarked]]="S",3)</f>
        <v>3</v>
      </c>
      <c r="J357" t="s">
        <v>530</v>
      </c>
      <c r="K357" t="s">
        <v>13</v>
      </c>
      <c r="L357" s="2" t="str" cm="1">
        <f t="array" ref="L357">_xlfn.IFS(Table1[[#This Row],[Age]] &lt;= 20, "0-20", Table1[[#This Row],[Age]] &lt;=40, "20-40", Table1[[#This Row],[Age]] &lt;=60, "40-60", Table1[[#This Row],[Age]] &lt;=80, "60-80")</f>
        <v>20-40</v>
      </c>
      <c r="M357">
        <v>28</v>
      </c>
      <c r="O357">
        <v>345783</v>
      </c>
      <c r="P357">
        <v>9.5</v>
      </c>
      <c r="Q357" t="s">
        <v>1223</v>
      </c>
      <c r="R357" t="s">
        <v>15</v>
      </c>
    </row>
    <row r="358" spans="1:18" x14ac:dyDescent="0.25">
      <c r="A358">
        <v>357</v>
      </c>
      <c r="B358">
        <v>1</v>
      </c>
      <c r="C358">
        <v>1</v>
      </c>
      <c r="D358">
        <f>VLOOKUP(Table1[[#This Row],[Sex]],$H$902:$I$903,2,FALSE)</f>
        <v>0</v>
      </c>
      <c r="E358">
        <f>VLOOKUP(Table1[[#This Row],[Age-Group]],$J$904:$K$907,2,FALSE)</f>
        <v>2</v>
      </c>
      <c r="F358">
        <v>0</v>
      </c>
      <c r="G358">
        <v>1</v>
      </c>
      <c r="H358">
        <f>IF((Table1[[#This Row],[SibSp]]+Table1[[#This Row],[Parch]])= 0,0,1)</f>
        <v>1</v>
      </c>
      <c r="I358" cm="1">
        <f t="array" ref="I358">_xlfn.IFS(Table1[[#This Row],[Embarked]]="C",1,Table1[[#This Row],[Embarked]]="Q",2,Table1[[#This Row],[Embarked]]="S",3)</f>
        <v>3</v>
      </c>
      <c r="J358" t="s">
        <v>531</v>
      </c>
      <c r="K358" t="s">
        <v>17</v>
      </c>
      <c r="L358" s="2" t="str" cm="1">
        <f t="array" ref="L358">_xlfn.IFS(Table1[[#This Row],[Age]] &lt;= 20, "0-20", Table1[[#This Row],[Age]] &lt;=40, "20-40", Table1[[#This Row],[Age]] &lt;=60, "40-60", Table1[[#This Row],[Age]] &lt;=80, "60-80")</f>
        <v>20-40</v>
      </c>
      <c r="M358">
        <v>22</v>
      </c>
      <c r="O358">
        <v>113505</v>
      </c>
      <c r="P358">
        <v>55</v>
      </c>
      <c r="Q358" t="s">
        <v>260</v>
      </c>
      <c r="R358" t="s">
        <v>15</v>
      </c>
    </row>
    <row r="359" spans="1:18" x14ac:dyDescent="0.25">
      <c r="A359">
        <v>358</v>
      </c>
      <c r="B359">
        <v>0</v>
      </c>
      <c r="C359">
        <v>2</v>
      </c>
      <c r="D359">
        <f>VLOOKUP(Table1[[#This Row],[Sex]],$H$902:$I$903,2,FALSE)</f>
        <v>0</v>
      </c>
      <c r="E359">
        <f>VLOOKUP(Table1[[#This Row],[Age-Group]],$J$904:$K$907,2,FALSE)</f>
        <v>2</v>
      </c>
      <c r="F359">
        <v>0</v>
      </c>
      <c r="G359">
        <v>0</v>
      </c>
      <c r="H359">
        <f>IF((Table1[[#This Row],[SibSp]]+Table1[[#This Row],[Parch]])= 0,0,1)</f>
        <v>0</v>
      </c>
      <c r="I359" cm="1">
        <f t="array" ref="I359">_xlfn.IFS(Table1[[#This Row],[Embarked]]="C",1,Table1[[#This Row],[Embarked]]="Q",2,Table1[[#This Row],[Embarked]]="S",3)</f>
        <v>3</v>
      </c>
      <c r="J359" t="s">
        <v>532</v>
      </c>
      <c r="K359" t="s">
        <v>17</v>
      </c>
      <c r="L359" s="2" t="str" cm="1">
        <f t="array" ref="L359">_xlfn.IFS(Table1[[#This Row],[Age]] &lt;= 20, "0-20", Table1[[#This Row],[Age]] &lt;=40, "20-40", Table1[[#This Row],[Age]] &lt;=60, "40-60", Table1[[#This Row],[Age]] &lt;=80, "60-80")</f>
        <v>20-40</v>
      </c>
      <c r="M359">
        <v>38</v>
      </c>
      <c r="O359">
        <v>237671</v>
      </c>
      <c r="P359">
        <v>13</v>
      </c>
      <c r="Q359" t="s">
        <v>1223</v>
      </c>
      <c r="R359" t="s">
        <v>15</v>
      </c>
    </row>
    <row r="360" spans="1:18" x14ac:dyDescent="0.25">
      <c r="A360">
        <v>359</v>
      </c>
      <c r="B360">
        <v>1</v>
      </c>
      <c r="C360">
        <v>3</v>
      </c>
      <c r="D360">
        <f>VLOOKUP(Table1[[#This Row],[Sex]],$H$902:$I$903,2,FALSE)</f>
        <v>0</v>
      </c>
      <c r="E360">
        <f>VLOOKUP(Table1[[#This Row],[Age-Group]],$J$904:$K$907,2,FALSE)</f>
        <v>2</v>
      </c>
      <c r="F360">
        <v>0</v>
      </c>
      <c r="G360">
        <v>0</v>
      </c>
      <c r="H360">
        <f>IF((Table1[[#This Row],[SibSp]]+Table1[[#This Row],[Parch]])= 0,0,1)</f>
        <v>0</v>
      </c>
      <c r="I360" cm="1">
        <f t="array" ref="I360">_xlfn.IFS(Table1[[#This Row],[Embarked]]="C",1,Table1[[#This Row],[Embarked]]="Q",2,Table1[[#This Row],[Embarked]]="S",3)</f>
        <v>2</v>
      </c>
      <c r="J360" t="s">
        <v>533</v>
      </c>
      <c r="K360" t="s">
        <v>17</v>
      </c>
      <c r="L360" s="2" t="str" cm="1">
        <f t="array" ref="L360">_xlfn.IFS(Table1[[#This Row],[Age]] &lt;= 20, "0-20", Table1[[#This Row],[Age]] &lt;=40, "20-40", Table1[[#This Row],[Age]] &lt;=60, "40-60", Table1[[#This Row],[Age]] &lt;=80, "60-80")</f>
        <v>20-40</v>
      </c>
      <c r="M360">
        <v>29.7</v>
      </c>
      <c r="O360">
        <v>330931</v>
      </c>
      <c r="P360">
        <v>7.8792</v>
      </c>
      <c r="Q360" t="s">
        <v>1223</v>
      </c>
      <c r="R360" t="s">
        <v>27</v>
      </c>
    </row>
    <row r="361" spans="1:18" x14ac:dyDescent="0.25">
      <c r="A361">
        <v>360</v>
      </c>
      <c r="B361">
        <v>1</v>
      </c>
      <c r="C361">
        <v>3</v>
      </c>
      <c r="D361">
        <f>VLOOKUP(Table1[[#This Row],[Sex]],$H$902:$I$903,2,FALSE)</f>
        <v>0</v>
      </c>
      <c r="E361">
        <f>VLOOKUP(Table1[[#This Row],[Age-Group]],$J$904:$K$907,2,FALSE)</f>
        <v>2</v>
      </c>
      <c r="F361">
        <v>0</v>
      </c>
      <c r="G361">
        <v>0</v>
      </c>
      <c r="H361">
        <f>IF((Table1[[#This Row],[SibSp]]+Table1[[#This Row],[Parch]])= 0,0,1)</f>
        <v>0</v>
      </c>
      <c r="I361" cm="1">
        <f t="array" ref="I361">_xlfn.IFS(Table1[[#This Row],[Embarked]]="C",1,Table1[[#This Row],[Embarked]]="Q",2,Table1[[#This Row],[Embarked]]="S",3)</f>
        <v>2</v>
      </c>
      <c r="J361" t="s">
        <v>534</v>
      </c>
      <c r="K361" t="s">
        <v>17</v>
      </c>
      <c r="L361" s="2" t="str" cm="1">
        <f t="array" ref="L361">_xlfn.IFS(Table1[[#This Row],[Age]] &lt;= 20, "0-20", Table1[[#This Row],[Age]] &lt;=40, "20-40", Table1[[#This Row],[Age]] &lt;=60, "40-60", Table1[[#This Row],[Age]] &lt;=80, "60-80")</f>
        <v>20-40</v>
      </c>
      <c r="M361">
        <v>29.7</v>
      </c>
      <c r="O361">
        <v>330980</v>
      </c>
      <c r="P361">
        <v>7.8792</v>
      </c>
      <c r="Q361" t="s">
        <v>1223</v>
      </c>
      <c r="R361" t="s">
        <v>27</v>
      </c>
    </row>
    <row r="362" spans="1:18" x14ac:dyDescent="0.25">
      <c r="A362">
        <v>361</v>
      </c>
      <c r="B362">
        <v>0</v>
      </c>
      <c r="C362">
        <v>3</v>
      </c>
      <c r="D362">
        <f>VLOOKUP(Table1[[#This Row],[Sex]],$H$902:$I$903,2,FALSE)</f>
        <v>1</v>
      </c>
      <c r="E362">
        <f>VLOOKUP(Table1[[#This Row],[Age-Group]],$J$904:$K$907,2,FALSE)</f>
        <v>2</v>
      </c>
      <c r="F362">
        <v>1</v>
      </c>
      <c r="G362">
        <v>4</v>
      </c>
      <c r="H362">
        <f>IF((Table1[[#This Row],[SibSp]]+Table1[[#This Row],[Parch]])= 0,0,1)</f>
        <v>1</v>
      </c>
      <c r="I362" cm="1">
        <f t="array" ref="I362">_xlfn.IFS(Table1[[#This Row],[Embarked]]="C",1,Table1[[#This Row],[Embarked]]="Q",2,Table1[[#This Row],[Embarked]]="S",3)</f>
        <v>3</v>
      </c>
      <c r="J362" t="s">
        <v>535</v>
      </c>
      <c r="K362" t="s">
        <v>13</v>
      </c>
      <c r="L362" s="2" t="str" cm="1">
        <f t="array" ref="L362">_xlfn.IFS(Table1[[#This Row],[Age]] &lt;= 20, "0-20", Table1[[#This Row],[Age]] &lt;=40, "20-40", Table1[[#This Row],[Age]] &lt;=60, "40-60", Table1[[#This Row],[Age]] &lt;=80, "60-80")</f>
        <v>20-40</v>
      </c>
      <c r="M362">
        <v>40</v>
      </c>
      <c r="O362">
        <v>347088</v>
      </c>
      <c r="P362">
        <v>27.9</v>
      </c>
      <c r="Q362" t="s">
        <v>1223</v>
      </c>
      <c r="R362" t="s">
        <v>15</v>
      </c>
    </row>
    <row r="363" spans="1:18" x14ac:dyDescent="0.25">
      <c r="A363">
        <v>362</v>
      </c>
      <c r="B363">
        <v>0</v>
      </c>
      <c r="C363">
        <v>2</v>
      </c>
      <c r="D363">
        <f>VLOOKUP(Table1[[#This Row],[Sex]],$H$902:$I$903,2,FALSE)</f>
        <v>1</v>
      </c>
      <c r="E363">
        <f>VLOOKUP(Table1[[#This Row],[Age-Group]],$J$904:$K$907,2,FALSE)</f>
        <v>2</v>
      </c>
      <c r="F363">
        <v>1</v>
      </c>
      <c r="G363">
        <v>0</v>
      </c>
      <c r="H363">
        <f>IF((Table1[[#This Row],[SibSp]]+Table1[[#This Row],[Parch]])= 0,0,1)</f>
        <v>1</v>
      </c>
      <c r="I363" cm="1">
        <f t="array" ref="I363">_xlfn.IFS(Table1[[#This Row],[Embarked]]="C",1,Table1[[#This Row],[Embarked]]="Q",2,Table1[[#This Row],[Embarked]]="S",3)</f>
        <v>1</v>
      </c>
      <c r="J363" t="s">
        <v>536</v>
      </c>
      <c r="K363" t="s">
        <v>13</v>
      </c>
      <c r="L363" s="2" t="str" cm="1">
        <f t="array" ref="L363">_xlfn.IFS(Table1[[#This Row],[Age]] &lt;= 20, "0-20", Table1[[#This Row],[Age]] &lt;=40, "20-40", Table1[[#This Row],[Age]] &lt;=60, "40-60", Table1[[#This Row],[Age]] &lt;=80, "60-80")</f>
        <v>20-40</v>
      </c>
      <c r="M363">
        <v>29</v>
      </c>
      <c r="O363" t="s">
        <v>537</v>
      </c>
      <c r="P363">
        <v>27.720800000000001</v>
      </c>
      <c r="Q363" t="s">
        <v>1223</v>
      </c>
      <c r="R363" t="s">
        <v>20</v>
      </c>
    </row>
    <row r="364" spans="1:18" x14ac:dyDescent="0.25">
      <c r="A364">
        <v>363</v>
      </c>
      <c r="B364">
        <v>0</v>
      </c>
      <c r="C364">
        <v>3</v>
      </c>
      <c r="D364">
        <f>VLOOKUP(Table1[[#This Row],[Sex]],$H$902:$I$903,2,FALSE)</f>
        <v>0</v>
      </c>
      <c r="E364">
        <f>VLOOKUP(Table1[[#This Row],[Age-Group]],$J$904:$K$907,2,FALSE)</f>
        <v>3</v>
      </c>
      <c r="F364">
        <v>0</v>
      </c>
      <c r="G364">
        <v>1</v>
      </c>
      <c r="H364">
        <f>IF((Table1[[#This Row],[SibSp]]+Table1[[#This Row],[Parch]])= 0,0,1)</f>
        <v>1</v>
      </c>
      <c r="I364" cm="1">
        <f t="array" ref="I364">_xlfn.IFS(Table1[[#This Row],[Embarked]]="C",1,Table1[[#This Row],[Embarked]]="Q",2,Table1[[#This Row],[Embarked]]="S",3)</f>
        <v>1</v>
      </c>
      <c r="J364" t="s">
        <v>538</v>
      </c>
      <c r="K364" t="s">
        <v>17</v>
      </c>
      <c r="L364" s="2" t="str" cm="1">
        <f t="array" ref="L364">_xlfn.IFS(Table1[[#This Row],[Age]] &lt;= 20, "0-20", Table1[[#This Row],[Age]] &lt;=40, "20-40", Table1[[#This Row],[Age]] &lt;=60, "40-60", Table1[[#This Row],[Age]] &lt;=80, "60-80")</f>
        <v>40-60</v>
      </c>
      <c r="M364">
        <v>45</v>
      </c>
      <c r="O364">
        <v>2691</v>
      </c>
      <c r="P364">
        <v>14.4542</v>
      </c>
      <c r="Q364" t="s">
        <v>1223</v>
      </c>
      <c r="R364" t="s">
        <v>20</v>
      </c>
    </row>
    <row r="365" spans="1:18" x14ac:dyDescent="0.25">
      <c r="A365">
        <v>364</v>
      </c>
      <c r="B365">
        <v>0</v>
      </c>
      <c r="C365">
        <v>3</v>
      </c>
      <c r="D365">
        <f>VLOOKUP(Table1[[#This Row],[Sex]],$H$902:$I$903,2,FALSE)</f>
        <v>1</v>
      </c>
      <c r="E365">
        <f>VLOOKUP(Table1[[#This Row],[Age-Group]],$J$904:$K$907,2,FALSE)</f>
        <v>2</v>
      </c>
      <c r="F365">
        <v>0</v>
      </c>
      <c r="G365">
        <v>0</v>
      </c>
      <c r="H365">
        <f>IF((Table1[[#This Row],[SibSp]]+Table1[[#This Row],[Parch]])= 0,0,1)</f>
        <v>0</v>
      </c>
      <c r="I365" cm="1">
        <f t="array" ref="I365">_xlfn.IFS(Table1[[#This Row],[Embarked]]="C",1,Table1[[#This Row],[Embarked]]="Q",2,Table1[[#This Row],[Embarked]]="S",3)</f>
        <v>3</v>
      </c>
      <c r="J365" t="s">
        <v>539</v>
      </c>
      <c r="K365" t="s">
        <v>13</v>
      </c>
      <c r="L365" s="2" t="str" cm="1">
        <f t="array" ref="L365">_xlfn.IFS(Table1[[#This Row],[Age]] &lt;= 20, "0-20", Table1[[#This Row],[Age]] &lt;=40, "20-40", Table1[[#This Row],[Age]] &lt;=60, "40-60", Table1[[#This Row],[Age]] &lt;=80, "60-80")</f>
        <v>20-40</v>
      </c>
      <c r="M365">
        <v>35</v>
      </c>
      <c r="O365" t="s">
        <v>540</v>
      </c>
      <c r="P365">
        <v>7.05</v>
      </c>
      <c r="Q365" t="s">
        <v>1223</v>
      </c>
      <c r="R365" t="s">
        <v>15</v>
      </c>
    </row>
    <row r="366" spans="1:18" x14ac:dyDescent="0.25">
      <c r="A366">
        <v>365</v>
      </c>
      <c r="B366">
        <v>0</v>
      </c>
      <c r="C366">
        <v>3</v>
      </c>
      <c r="D366">
        <f>VLOOKUP(Table1[[#This Row],[Sex]],$H$902:$I$903,2,FALSE)</f>
        <v>1</v>
      </c>
      <c r="E366">
        <f>VLOOKUP(Table1[[#This Row],[Age-Group]],$J$904:$K$907,2,FALSE)</f>
        <v>2</v>
      </c>
      <c r="F366">
        <v>1</v>
      </c>
      <c r="G366">
        <v>0</v>
      </c>
      <c r="H366">
        <f>IF((Table1[[#This Row],[SibSp]]+Table1[[#This Row],[Parch]])= 0,0,1)</f>
        <v>1</v>
      </c>
      <c r="I366" cm="1">
        <f t="array" ref="I366">_xlfn.IFS(Table1[[#This Row],[Embarked]]="C",1,Table1[[#This Row],[Embarked]]="Q",2,Table1[[#This Row],[Embarked]]="S",3)</f>
        <v>2</v>
      </c>
      <c r="J366" t="s">
        <v>541</v>
      </c>
      <c r="K366" t="s">
        <v>13</v>
      </c>
      <c r="L366" s="2" t="str" cm="1">
        <f t="array" ref="L366">_xlfn.IFS(Table1[[#This Row],[Age]] &lt;= 20, "0-20", Table1[[#This Row],[Age]] &lt;=40, "20-40", Table1[[#This Row],[Age]] &lt;=60, "40-60", Table1[[#This Row],[Age]] &lt;=80, "60-80")</f>
        <v>20-40</v>
      </c>
      <c r="M366">
        <v>29.7</v>
      </c>
      <c r="O366">
        <v>370365</v>
      </c>
      <c r="P366">
        <v>15.5</v>
      </c>
      <c r="Q366" t="s">
        <v>1223</v>
      </c>
      <c r="R366" t="s">
        <v>27</v>
      </c>
    </row>
    <row r="367" spans="1:18" x14ac:dyDescent="0.25">
      <c r="A367">
        <v>366</v>
      </c>
      <c r="B367">
        <v>0</v>
      </c>
      <c r="C367">
        <v>3</v>
      </c>
      <c r="D367">
        <f>VLOOKUP(Table1[[#This Row],[Sex]],$H$902:$I$903,2,FALSE)</f>
        <v>1</v>
      </c>
      <c r="E367">
        <f>VLOOKUP(Table1[[#This Row],[Age-Group]],$J$904:$K$907,2,FALSE)</f>
        <v>2</v>
      </c>
      <c r="F367">
        <v>0</v>
      </c>
      <c r="G367">
        <v>0</v>
      </c>
      <c r="H367">
        <f>IF((Table1[[#This Row],[SibSp]]+Table1[[#This Row],[Parch]])= 0,0,1)</f>
        <v>0</v>
      </c>
      <c r="I367" cm="1">
        <f t="array" ref="I367">_xlfn.IFS(Table1[[#This Row],[Embarked]]="C",1,Table1[[#This Row],[Embarked]]="Q",2,Table1[[#This Row],[Embarked]]="S",3)</f>
        <v>3</v>
      </c>
      <c r="J367" t="s">
        <v>542</v>
      </c>
      <c r="K367" t="s">
        <v>13</v>
      </c>
      <c r="L367" s="2" t="str" cm="1">
        <f t="array" ref="L367">_xlfn.IFS(Table1[[#This Row],[Age]] &lt;= 20, "0-20", Table1[[#This Row],[Age]] &lt;=40, "20-40", Table1[[#This Row],[Age]] &lt;=60, "40-60", Table1[[#This Row],[Age]] &lt;=80, "60-80")</f>
        <v>20-40</v>
      </c>
      <c r="M367">
        <v>30</v>
      </c>
      <c r="O367" t="s">
        <v>543</v>
      </c>
      <c r="P367">
        <v>7.25</v>
      </c>
      <c r="Q367" t="s">
        <v>1223</v>
      </c>
      <c r="R367" t="s">
        <v>15</v>
      </c>
    </row>
    <row r="368" spans="1:18" x14ac:dyDescent="0.25">
      <c r="A368">
        <v>367</v>
      </c>
      <c r="B368">
        <v>1</v>
      </c>
      <c r="C368">
        <v>1</v>
      </c>
      <c r="D368">
        <f>VLOOKUP(Table1[[#This Row],[Sex]],$H$902:$I$903,2,FALSE)</f>
        <v>0</v>
      </c>
      <c r="E368">
        <f>VLOOKUP(Table1[[#This Row],[Age-Group]],$J$904:$K$907,2,FALSE)</f>
        <v>3</v>
      </c>
      <c r="F368">
        <v>1</v>
      </c>
      <c r="G368">
        <v>0</v>
      </c>
      <c r="H368">
        <f>IF((Table1[[#This Row],[SibSp]]+Table1[[#This Row],[Parch]])= 0,0,1)</f>
        <v>1</v>
      </c>
      <c r="I368" cm="1">
        <f t="array" ref="I368">_xlfn.IFS(Table1[[#This Row],[Embarked]]="C",1,Table1[[#This Row],[Embarked]]="Q",2,Table1[[#This Row],[Embarked]]="S",3)</f>
        <v>1</v>
      </c>
      <c r="J368" t="s">
        <v>544</v>
      </c>
      <c r="K368" t="s">
        <v>17</v>
      </c>
      <c r="L368" s="2" t="str" cm="1">
        <f t="array" ref="L368">_xlfn.IFS(Table1[[#This Row],[Age]] &lt;= 20, "0-20", Table1[[#This Row],[Age]] &lt;=40, "20-40", Table1[[#This Row],[Age]] &lt;=60, "40-60", Table1[[#This Row],[Age]] &lt;=80, "60-80")</f>
        <v>40-60</v>
      </c>
      <c r="M368">
        <v>60</v>
      </c>
      <c r="O368">
        <v>110813</v>
      </c>
      <c r="P368">
        <v>75.25</v>
      </c>
      <c r="Q368" t="s">
        <v>545</v>
      </c>
      <c r="R368" t="s">
        <v>20</v>
      </c>
    </row>
    <row r="369" spans="1:18" x14ac:dyDescent="0.25">
      <c r="A369">
        <v>368</v>
      </c>
      <c r="B369">
        <v>1</v>
      </c>
      <c r="C369">
        <v>3</v>
      </c>
      <c r="D369">
        <f>VLOOKUP(Table1[[#This Row],[Sex]],$H$902:$I$903,2,FALSE)</f>
        <v>0</v>
      </c>
      <c r="E369">
        <f>VLOOKUP(Table1[[#This Row],[Age-Group]],$J$904:$K$907,2,FALSE)</f>
        <v>2</v>
      </c>
      <c r="F369">
        <v>0</v>
      </c>
      <c r="G369">
        <v>0</v>
      </c>
      <c r="H369">
        <f>IF((Table1[[#This Row],[SibSp]]+Table1[[#This Row],[Parch]])= 0,0,1)</f>
        <v>0</v>
      </c>
      <c r="I369" cm="1">
        <f t="array" ref="I369">_xlfn.IFS(Table1[[#This Row],[Embarked]]="C",1,Table1[[#This Row],[Embarked]]="Q",2,Table1[[#This Row],[Embarked]]="S",3)</f>
        <v>1</v>
      </c>
      <c r="J369" t="s">
        <v>546</v>
      </c>
      <c r="K369" t="s">
        <v>17</v>
      </c>
      <c r="L369" s="2" t="str" cm="1">
        <f t="array" ref="L369">_xlfn.IFS(Table1[[#This Row],[Age]] &lt;= 20, "0-20", Table1[[#This Row],[Age]] &lt;=40, "20-40", Table1[[#This Row],[Age]] &lt;=60, "40-60", Table1[[#This Row],[Age]] &lt;=80, "60-80")</f>
        <v>20-40</v>
      </c>
      <c r="M369">
        <v>29.7</v>
      </c>
      <c r="O369">
        <v>2626</v>
      </c>
      <c r="P369">
        <v>7.2291999999999996</v>
      </c>
      <c r="Q369" t="s">
        <v>1223</v>
      </c>
      <c r="R369" t="s">
        <v>20</v>
      </c>
    </row>
    <row r="370" spans="1:18" x14ac:dyDescent="0.25">
      <c r="A370">
        <v>369</v>
      </c>
      <c r="B370">
        <v>1</v>
      </c>
      <c r="C370">
        <v>3</v>
      </c>
      <c r="D370">
        <f>VLOOKUP(Table1[[#This Row],[Sex]],$H$902:$I$903,2,FALSE)</f>
        <v>0</v>
      </c>
      <c r="E370">
        <f>VLOOKUP(Table1[[#This Row],[Age-Group]],$J$904:$K$907,2,FALSE)</f>
        <v>2</v>
      </c>
      <c r="F370">
        <v>0</v>
      </c>
      <c r="G370">
        <v>0</v>
      </c>
      <c r="H370">
        <f>IF((Table1[[#This Row],[SibSp]]+Table1[[#This Row],[Parch]])= 0,0,1)</f>
        <v>0</v>
      </c>
      <c r="I370" cm="1">
        <f t="array" ref="I370">_xlfn.IFS(Table1[[#This Row],[Embarked]]="C",1,Table1[[#This Row],[Embarked]]="Q",2,Table1[[#This Row],[Embarked]]="S",3)</f>
        <v>2</v>
      </c>
      <c r="J370" t="s">
        <v>547</v>
      </c>
      <c r="K370" t="s">
        <v>17</v>
      </c>
      <c r="L370" s="2" t="str" cm="1">
        <f t="array" ref="L370">_xlfn.IFS(Table1[[#This Row],[Age]] &lt;= 20, "0-20", Table1[[#This Row],[Age]] &lt;=40, "20-40", Table1[[#This Row],[Age]] &lt;=60, "40-60", Table1[[#This Row],[Age]] &lt;=80, "60-80")</f>
        <v>20-40</v>
      </c>
      <c r="M370">
        <v>29.7</v>
      </c>
      <c r="O370">
        <v>14313</v>
      </c>
      <c r="P370">
        <v>7.75</v>
      </c>
      <c r="Q370" t="s">
        <v>1223</v>
      </c>
      <c r="R370" t="s">
        <v>27</v>
      </c>
    </row>
    <row r="371" spans="1:18" x14ac:dyDescent="0.25">
      <c r="A371">
        <v>370</v>
      </c>
      <c r="B371">
        <v>1</v>
      </c>
      <c r="C371">
        <v>1</v>
      </c>
      <c r="D371">
        <f>VLOOKUP(Table1[[#This Row],[Sex]],$H$902:$I$903,2,FALSE)</f>
        <v>0</v>
      </c>
      <c r="E371">
        <f>VLOOKUP(Table1[[#This Row],[Age-Group]],$J$904:$K$907,2,FALSE)</f>
        <v>2</v>
      </c>
      <c r="F371">
        <v>0</v>
      </c>
      <c r="G371">
        <v>0</v>
      </c>
      <c r="H371">
        <f>IF((Table1[[#This Row],[SibSp]]+Table1[[#This Row],[Parch]])= 0,0,1)</f>
        <v>0</v>
      </c>
      <c r="I371" cm="1">
        <f t="array" ref="I371">_xlfn.IFS(Table1[[#This Row],[Embarked]]="C",1,Table1[[#This Row],[Embarked]]="Q",2,Table1[[#This Row],[Embarked]]="S",3)</f>
        <v>1</v>
      </c>
      <c r="J371" t="s">
        <v>548</v>
      </c>
      <c r="K371" t="s">
        <v>17</v>
      </c>
      <c r="L371" s="2" t="str" cm="1">
        <f t="array" ref="L371">_xlfn.IFS(Table1[[#This Row],[Age]] &lt;= 20, "0-20", Table1[[#This Row],[Age]] &lt;=40, "20-40", Table1[[#This Row],[Age]] &lt;=60, "40-60", Table1[[#This Row],[Age]] &lt;=80, "60-80")</f>
        <v>20-40</v>
      </c>
      <c r="M371">
        <v>24</v>
      </c>
      <c r="O371" t="s">
        <v>549</v>
      </c>
      <c r="P371">
        <v>69.3</v>
      </c>
      <c r="Q371" t="s">
        <v>550</v>
      </c>
      <c r="R371" t="s">
        <v>20</v>
      </c>
    </row>
    <row r="372" spans="1:18" x14ac:dyDescent="0.25">
      <c r="A372">
        <v>371</v>
      </c>
      <c r="B372">
        <v>1</v>
      </c>
      <c r="C372">
        <v>1</v>
      </c>
      <c r="D372">
        <f>VLOOKUP(Table1[[#This Row],[Sex]],$H$902:$I$903,2,FALSE)</f>
        <v>1</v>
      </c>
      <c r="E372">
        <f>VLOOKUP(Table1[[#This Row],[Age-Group]],$J$904:$K$907,2,FALSE)</f>
        <v>2</v>
      </c>
      <c r="F372">
        <v>1</v>
      </c>
      <c r="G372">
        <v>0</v>
      </c>
      <c r="H372">
        <f>IF((Table1[[#This Row],[SibSp]]+Table1[[#This Row],[Parch]])= 0,0,1)</f>
        <v>1</v>
      </c>
      <c r="I372" cm="1">
        <f t="array" ref="I372">_xlfn.IFS(Table1[[#This Row],[Embarked]]="C",1,Table1[[#This Row],[Embarked]]="Q",2,Table1[[#This Row],[Embarked]]="S",3)</f>
        <v>1</v>
      </c>
      <c r="J372" t="s">
        <v>551</v>
      </c>
      <c r="K372" t="s">
        <v>13</v>
      </c>
      <c r="L372" s="2" t="str" cm="1">
        <f t="array" ref="L372">_xlfn.IFS(Table1[[#This Row],[Age]] &lt;= 20, "0-20", Table1[[#This Row],[Age]] &lt;=40, "20-40", Table1[[#This Row],[Age]] &lt;=60, "40-60", Table1[[#This Row],[Age]] &lt;=80, "60-80")</f>
        <v>20-40</v>
      </c>
      <c r="M372">
        <v>25</v>
      </c>
      <c r="O372">
        <v>11765</v>
      </c>
      <c r="P372">
        <v>55.441699999999997</v>
      </c>
      <c r="Q372" t="s">
        <v>552</v>
      </c>
      <c r="R372" t="s">
        <v>20</v>
      </c>
    </row>
    <row r="373" spans="1:18" x14ac:dyDescent="0.25">
      <c r="A373">
        <v>372</v>
      </c>
      <c r="B373">
        <v>0</v>
      </c>
      <c r="C373">
        <v>3</v>
      </c>
      <c r="D373">
        <f>VLOOKUP(Table1[[#This Row],[Sex]],$H$902:$I$903,2,FALSE)</f>
        <v>1</v>
      </c>
      <c r="E373">
        <f>VLOOKUP(Table1[[#This Row],[Age-Group]],$J$904:$K$907,2,FALSE)</f>
        <v>1</v>
      </c>
      <c r="F373">
        <v>1</v>
      </c>
      <c r="G373">
        <v>0</v>
      </c>
      <c r="H373">
        <f>IF((Table1[[#This Row],[SibSp]]+Table1[[#This Row],[Parch]])= 0,0,1)</f>
        <v>1</v>
      </c>
      <c r="I373" cm="1">
        <f t="array" ref="I373">_xlfn.IFS(Table1[[#This Row],[Embarked]]="C",1,Table1[[#This Row],[Embarked]]="Q",2,Table1[[#This Row],[Embarked]]="S",3)</f>
        <v>3</v>
      </c>
      <c r="J373" t="s">
        <v>553</v>
      </c>
      <c r="K373" t="s">
        <v>13</v>
      </c>
      <c r="L373" s="2" t="str" cm="1">
        <f t="array" ref="L373">_xlfn.IFS(Table1[[#This Row],[Age]] &lt;= 20, "0-20", Table1[[#This Row],[Age]] &lt;=40, "20-40", Table1[[#This Row],[Age]] &lt;=60, "40-60", Table1[[#This Row],[Age]] &lt;=80, "60-80")</f>
        <v>0-20</v>
      </c>
      <c r="M373">
        <v>18</v>
      </c>
      <c r="O373">
        <v>3101267</v>
      </c>
      <c r="P373">
        <v>6.4958</v>
      </c>
      <c r="Q373" t="s">
        <v>1223</v>
      </c>
      <c r="R373" t="s">
        <v>15</v>
      </c>
    </row>
    <row r="374" spans="1:18" x14ac:dyDescent="0.25">
      <c r="A374">
        <v>373</v>
      </c>
      <c r="B374">
        <v>0</v>
      </c>
      <c r="C374">
        <v>3</v>
      </c>
      <c r="D374">
        <f>VLOOKUP(Table1[[#This Row],[Sex]],$H$902:$I$903,2,FALSE)</f>
        <v>1</v>
      </c>
      <c r="E374">
        <f>VLOOKUP(Table1[[#This Row],[Age-Group]],$J$904:$K$907,2,FALSE)</f>
        <v>1</v>
      </c>
      <c r="F374">
        <v>0</v>
      </c>
      <c r="G374">
        <v>0</v>
      </c>
      <c r="H374">
        <f>IF((Table1[[#This Row],[SibSp]]+Table1[[#This Row],[Parch]])= 0,0,1)</f>
        <v>0</v>
      </c>
      <c r="I374" cm="1">
        <f t="array" ref="I374">_xlfn.IFS(Table1[[#This Row],[Embarked]]="C",1,Table1[[#This Row],[Embarked]]="Q",2,Table1[[#This Row],[Embarked]]="S",3)</f>
        <v>3</v>
      </c>
      <c r="J374" t="s">
        <v>554</v>
      </c>
      <c r="K374" t="s">
        <v>13</v>
      </c>
      <c r="L374" s="2" t="str" cm="1">
        <f t="array" ref="L374">_xlfn.IFS(Table1[[#This Row],[Age]] &lt;= 20, "0-20", Table1[[#This Row],[Age]] &lt;=40, "20-40", Table1[[#This Row],[Age]] &lt;=60, "40-60", Table1[[#This Row],[Age]] &lt;=80, "60-80")</f>
        <v>0-20</v>
      </c>
      <c r="M374">
        <v>19</v>
      </c>
      <c r="O374">
        <v>323951</v>
      </c>
      <c r="P374">
        <v>8.0500000000000007</v>
      </c>
      <c r="Q374" t="s">
        <v>1223</v>
      </c>
      <c r="R374" t="s">
        <v>15</v>
      </c>
    </row>
    <row r="375" spans="1:18" x14ac:dyDescent="0.25">
      <c r="A375">
        <v>374</v>
      </c>
      <c r="B375">
        <v>0</v>
      </c>
      <c r="C375">
        <v>1</v>
      </c>
      <c r="D375">
        <f>VLOOKUP(Table1[[#This Row],[Sex]],$H$902:$I$903,2,FALSE)</f>
        <v>1</v>
      </c>
      <c r="E375">
        <f>VLOOKUP(Table1[[#This Row],[Age-Group]],$J$904:$K$907,2,FALSE)</f>
        <v>2</v>
      </c>
      <c r="F375">
        <v>0</v>
      </c>
      <c r="G375">
        <v>0</v>
      </c>
      <c r="H375">
        <f>IF((Table1[[#This Row],[SibSp]]+Table1[[#This Row],[Parch]])= 0,0,1)</f>
        <v>0</v>
      </c>
      <c r="I375" cm="1">
        <f t="array" ref="I375">_xlfn.IFS(Table1[[#This Row],[Embarked]]="C",1,Table1[[#This Row],[Embarked]]="Q",2,Table1[[#This Row],[Embarked]]="S",3)</f>
        <v>1</v>
      </c>
      <c r="J375" t="s">
        <v>555</v>
      </c>
      <c r="K375" t="s">
        <v>13</v>
      </c>
      <c r="L375" s="2" t="str" cm="1">
        <f t="array" ref="L375">_xlfn.IFS(Table1[[#This Row],[Age]] &lt;= 20, "0-20", Table1[[#This Row],[Age]] &lt;=40, "20-40", Table1[[#This Row],[Age]] &lt;=60, "40-60", Table1[[#This Row],[Age]] &lt;=80, "60-80")</f>
        <v>20-40</v>
      </c>
      <c r="M375">
        <v>22</v>
      </c>
      <c r="O375" t="s">
        <v>409</v>
      </c>
      <c r="P375">
        <v>135.63329999999999</v>
      </c>
      <c r="Q375" t="s">
        <v>1223</v>
      </c>
      <c r="R375" t="s">
        <v>20</v>
      </c>
    </row>
    <row r="376" spans="1:18" x14ac:dyDescent="0.25">
      <c r="A376">
        <v>375</v>
      </c>
      <c r="B376">
        <v>0</v>
      </c>
      <c r="C376">
        <v>3</v>
      </c>
      <c r="D376">
        <f>VLOOKUP(Table1[[#This Row],[Sex]],$H$902:$I$903,2,FALSE)</f>
        <v>0</v>
      </c>
      <c r="E376">
        <f>VLOOKUP(Table1[[#This Row],[Age-Group]],$J$904:$K$907,2,FALSE)</f>
        <v>1</v>
      </c>
      <c r="F376">
        <v>3</v>
      </c>
      <c r="G376">
        <v>1</v>
      </c>
      <c r="H376">
        <f>IF((Table1[[#This Row],[SibSp]]+Table1[[#This Row],[Parch]])= 0,0,1)</f>
        <v>1</v>
      </c>
      <c r="I376" cm="1">
        <f t="array" ref="I376">_xlfn.IFS(Table1[[#This Row],[Embarked]]="C",1,Table1[[#This Row],[Embarked]]="Q",2,Table1[[#This Row],[Embarked]]="S",3)</f>
        <v>3</v>
      </c>
      <c r="J376" t="s">
        <v>556</v>
      </c>
      <c r="K376" t="s">
        <v>17</v>
      </c>
      <c r="L376" s="2" t="str" cm="1">
        <f t="array" ref="L376">_xlfn.IFS(Table1[[#This Row],[Age]] &lt;= 20, "0-20", Table1[[#This Row],[Age]] &lt;=40, "20-40", Table1[[#This Row],[Age]] &lt;=60, "40-60", Table1[[#This Row],[Age]] &lt;=80, "60-80")</f>
        <v>0-20</v>
      </c>
      <c r="M376">
        <v>3</v>
      </c>
      <c r="O376">
        <v>349909</v>
      </c>
      <c r="P376">
        <v>21.074999999999999</v>
      </c>
      <c r="Q376" t="s">
        <v>1223</v>
      </c>
      <c r="R376" t="s">
        <v>15</v>
      </c>
    </row>
    <row r="377" spans="1:18" x14ac:dyDescent="0.25">
      <c r="A377">
        <v>376</v>
      </c>
      <c r="B377">
        <v>1</v>
      </c>
      <c r="C377">
        <v>1</v>
      </c>
      <c r="D377">
        <f>VLOOKUP(Table1[[#This Row],[Sex]],$H$902:$I$903,2,FALSE)</f>
        <v>0</v>
      </c>
      <c r="E377">
        <f>VLOOKUP(Table1[[#This Row],[Age-Group]],$J$904:$K$907,2,FALSE)</f>
        <v>2</v>
      </c>
      <c r="F377">
        <v>1</v>
      </c>
      <c r="G377">
        <v>0</v>
      </c>
      <c r="H377">
        <f>IF((Table1[[#This Row],[SibSp]]+Table1[[#This Row],[Parch]])= 0,0,1)</f>
        <v>1</v>
      </c>
      <c r="I377" cm="1">
        <f t="array" ref="I377">_xlfn.IFS(Table1[[#This Row],[Embarked]]="C",1,Table1[[#This Row],[Embarked]]="Q",2,Table1[[#This Row],[Embarked]]="S",3)</f>
        <v>1</v>
      </c>
      <c r="J377" t="s">
        <v>557</v>
      </c>
      <c r="K377" t="s">
        <v>17</v>
      </c>
      <c r="L377" s="2" t="str" cm="1">
        <f t="array" ref="L377">_xlfn.IFS(Table1[[#This Row],[Age]] &lt;= 20, "0-20", Table1[[#This Row],[Age]] &lt;=40, "20-40", Table1[[#This Row],[Age]] &lt;=60, "40-60", Table1[[#This Row],[Age]] &lt;=80, "60-80")</f>
        <v>20-40</v>
      </c>
      <c r="M377">
        <v>29.7</v>
      </c>
      <c r="O377" t="s">
        <v>69</v>
      </c>
      <c r="P377">
        <v>82.1708</v>
      </c>
      <c r="Q377" t="s">
        <v>1223</v>
      </c>
      <c r="R377" t="s">
        <v>20</v>
      </c>
    </row>
    <row r="378" spans="1:18" x14ac:dyDescent="0.25">
      <c r="A378">
        <v>377</v>
      </c>
      <c r="B378">
        <v>1</v>
      </c>
      <c r="C378">
        <v>3</v>
      </c>
      <c r="D378">
        <f>VLOOKUP(Table1[[#This Row],[Sex]],$H$902:$I$903,2,FALSE)</f>
        <v>0</v>
      </c>
      <c r="E378">
        <f>VLOOKUP(Table1[[#This Row],[Age-Group]],$J$904:$K$907,2,FALSE)</f>
        <v>2</v>
      </c>
      <c r="F378">
        <v>0</v>
      </c>
      <c r="G378">
        <v>0</v>
      </c>
      <c r="H378">
        <f>IF((Table1[[#This Row],[SibSp]]+Table1[[#This Row],[Parch]])= 0,0,1)</f>
        <v>0</v>
      </c>
      <c r="I378" cm="1">
        <f t="array" ref="I378">_xlfn.IFS(Table1[[#This Row],[Embarked]]="C",1,Table1[[#This Row],[Embarked]]="Q",2,Table1[[#This Row],[Embarked]]="S",3)</f>
        <v>3</v>
      </c>
      <c r="J378" t="s">
        <v>558</v>
      </c>
      <c r="K378" t="s">
        <v>17</v>
      </c>
      <c r="L378" s="2" t="str" cm="1">
        <f t="array" ref="L378">_xlfn.IFS(Table1[[#This Row],[Age]] &lt;= 20, "0-20", Table1[[#This Row],[Age]] &lt;=40, "20-40", Table1[[#This Row],[Age]] &lt;=60, "40-60", Table1[[#This Row],[Age]] &lt;=80, "60-80")</f>
        <v>20-40</v>
      </c>
      <c r="M378">
        <v>22</v>
      </c>
      <c r="O378" t="s">
        <v>559</v>
      </c>
      <c r="P378">
        <v>7.25</v>
      </c>
      <c r="Q378" t="s">
        <v>1223</v>
      </c>
      <c r="R378" t="s">
        <v>15</v>
      </c>
    </row>
    <row r="379" spans="1:18" x14ac:dyDescent="0.25">
      <c r="A379">
        <v>378</v>
      </c>
      <c r="B379">
        <v>0</v>
      </c>
      <c r="C379">
        <v>1</v>
      </c>
      <c r="D379">
        <f>VLOOKUP(Table1[[#This Row],[Sex]],$H$902:$I$903,2,FALSE)</f>
        <v>1</v>
      </c>
      <c r="E379">
        <f>VLOOKUP(Table1[[#This Row],[Age-Group]],$J$904:$K$907,2,FALSE)</f>
        <v>2</v>
      </c>
      <c r="F379">
        <v>0</v>
      </c>
      <c r="G379">
        <v>2</v>
      </c>
      <c r="H379">
        <f>IF((Table1[[#This Row],[SibSp]]+Table1[[#This Row],[Parch]])= 0,0,1)</f>
        <v>1</v>
      </c>
      <c r="I379" cm="1">
        <f t="array" ref="I379">_xlfn.IFS(Table1[[#This Row],[Embarked]]="C",1,Table1[[#This Row],[Embarked]]="Q",2,Table1[[#This Row],[Embarked]]="S",3)</f>
        <v>1</v>
      </c>
      <c r="J379" t="s">
        <v>560</v>
      </c>
      <c r="K379" t="s">
        <v>13</v>
      </c>
      <c r="L379" s="2" t="str" cm="1">
        <f t="array" ref="L379">_xlfn.IFS(Table1[[#This Row],[Age]] &lt;= 20, "0-20", Table1[[#This Row],[Age]] &lt;=40, "20-40", Table1[[#This Row],[Age]] &lt;=60, "40-60", Table1[[#This Row],[Age]] &lt;=80, "60-80")</f>
        <v>20-40</v>
      </c>
      <c r="M379">
        <v>27</v>
      </c>
      <c r="O379">
        <v>113503</v>
      </c>
      <c r="P379">
        <v>211.5</v>
      </c>
      <c r="Q379" t="s">
        <v>561</v>
      </c>
      <c r="R379" t="s">
        <v>20</v>
      </c>
    </row>
    <row r="380" spans="1:18" x14ac:dyDescent="0.25">
      <c r="A380">
        <v>379</v>
      </c>
      <c r="B380">
        <v>0</v>
      </c>
      <c r="C380">
        <v>3</v>
      </c>
      <c r="D380">
        <f>VLOOKUP(Table1[[#This Row],[Sex]],$H$902:$I$903,2,FALSE)</f>
        <v>1</v>
      </c>
      <c r="E380">
        <f>VLOOKUP(Table1[[#This Row],[Age-Group]],$J$904:$K$907,2,FALSE)</f>
        <v>1</v>
      </c>
      <c r="F380">
        <v>0</v>
      </c>
      <c r="G380">
        <v>0</v>
      </c>
      <c r="H380">
        <f>IF((Table1[[#This Row],[SibSp]]+Table1[[#This Row],[Parch]])= 0,0,1)</f>
        <v>0</v>
      </c>
      <c r="I380" cm="1">
        <f t="array" ref="I380">_xlfn.IFS(Table1[[#This Row],[Embarked]]="C",1,Table1[[#This Row],[Embarked]]="Q",2,Table1[[#This Row],[Embarked]]="S",3)</f>
        <v>1</v>
      </c>
      <c r="J380" t="s">
        <v>562</v>
      </c>
      <c r="K380" t="s">
        <v>13</v>
      </c>
      <c r="L380" s="2" t="str" cm="1">
        <f t="array" ref="L380">_xlfn.IFS(Table1[[#This Row],[Age]] &lt;= 20, "0-20", Table1[[#This Row],[Age]] &lt;=40, "20-40", Table1[[#This Row],[Age]] &lt;=60, "40-60", Table1[[#This Row],[Age]] &lt;=80, "60-80")</f>
        <v>0-20</v>
      </c>
      <c r="M380">
        <v>20</v>
      </c>
      <c r="O380">
        <v>2648</v>
      </c>
      <c r="P380">
        <v>4.0125000000000002</v>
      </c>
      <c r="Q380" t="s">
        <v>1223</v>
      </c>
      <c r="R380" t="s">
        <v>20</v>
      </c>
    </row>
    <row r="381" spans="1:18" x14ac:dyDescent="0.25">
      <c r="A381">
        <v>380</v>
      </c>
      <c r="B381">
        <v>0</v>
      </c>
      <c r="C381">
        <v>3</v>
      </c>
      <c r="D381">
        <f>VLOOKUP(Table1[[#This Row],[Sex]],$H$902:$I$903,2,FALSE)</f>
        <v>1</v>
      </c>
      <c r="E381">
        <f>VLOOKUP(Table1[[#This Row],[Age-Group]],$J$904:$K$907,2,FALSE)</f>
        <v>1</v>
      </c>
      <c r="F381">
        <v>0</v>
      </c>
      <c r="G381">
        <v>0</v>
      </c>
      <c r="H381">
        <f>IF((Table1[[#This Row],[SibSp]]+Table1[[#This Row],[Parch]])= 0,0,1)</f>
        <v>0</v>
      </c>
      <c r="I381" cm="1">
        <f t="array" ref="I381">_xlfn.IFS(Table1[[#This Row],[Embarked]]="C",1,Table1[[#This Row],[Embarked]]="Q",2,Table1[[#This Row],[Embarked]]="S",3)</f>
        <v>3</v>
      </c>
      <c r="J381" t="s">
        <v>563</v>
      </c>
      <c r="K381" t="s">
        <v>13</v>
      </c>
      <c r="L381" s="2" t="str" cm="1">
        <f t="array" ref="L381">_xlfn.IFS(Table1[[#This Row],[Age]] &lt;= 20, "0-20", Table1[[#This Row],[Age]] &lt;=40, "20-40", Table1[[#This Row],[Age]] &lt;=60, "40-60", Table1[[#This Row],[Age]] &lt;=80, "60-80")</f>
        <v>0-20</v>
      </c>
      <c r="M381">
        <v>19</v>
      </c>
      <c r="O381">
        <v>347069</v>
      </c>
      <c r="P381">
        <v>7.7750000000000004</v>
      </c>
      <c r="Q381" t="s">
        <v>1223</v>
      </c>
      <c r="R381" t="s">
        <v>15</v>
      </c>
    </row>
    <row r="382" spans="1:18" x14ac:dyDescent="0.25">
      <c r="A382">
        <v>381</v>
      </c>
      <c r="B382">
        <v>1</v>
      </c>
      <c r="C382">
        <v>1</v>
      </c>
      <c r="D382">
        <f>VLOOKUP(Table1[[#This Row],[Sex]],$H$902:$I$903,2,FALSE)</f>
        <v>0</v>
      </c>
      <c r="E382">
        <f>VLOOKUP(Table1[[#This Row],[Age-Group]],$J$904:$K$907,2,FALSE)</f>
        <v>3</v>
      </c>
      <c r="F382">
        <v>0</v>
      </c>
      <c r="G382">
        <v>0</v>
      </c>
      <c r="H382">
        <f>IF((Table1[[#This Row],[SibSp]]+Table1[[#This Row],[Parch]])= 0,0,1)</f>
        <v>0</v>
      </c>
      <c r="I382" cm="1">
        <f t="array" ref="I382">_xlfn.IFS(Table1[[#This Row],[Embarked]]="C",1,Table1[[#This Row],[Embarked]]="Q",2,Table1[[#This Row],[Embarked]]="S",3)</f>
        <v>1</v>
      </c>
      <c r="J382" t="s">
        <v>564</v>
      </c>
      <c r="K382" t="s">
        <v>17</v>
      </c>
      <c r="L382" s="2" t="str" cm="1">
        <f t="array" ref="L382">_xlfn.IFS(Table1[[#This Row],[Age]] &lt;= 20, "0-20", Table1[[#This Row],[Age]] &lt;=40, "20-40", Table1[[#This Row],[Age]] &lt;=60, "40-60", Table1[[#This Row],[Age]] &lt;=80, "60-80")</f>
        <v>40-60</v>
      </c>
      <c r="M382">
        <v>42</v>
      </c>
      <c r="O382" t="s">
        <v>565</v>
      </c>
      <c r="P382">
        <v>227.52500000000001</v>
      </c>
      <c r="Q382" t="s">
        <v>1223</v>
      </c>
      <c r="R382" t="s">
        <v>20</v>
      </c>
    </row>
    <row r="383" spans="1:18" x14ac:dyDescent="0.25">
      <c r="A383">
        <v>382</v>
      </c>
      <c r="B383">
        <v>1</v>
      </c>
      <c r="C383">
        <v>3</v>
      </c>
      <c r="D383">
        <f>VLOOKUP(Table1[[#This Row],[Sex]],$H$902:$I$903,2,FALSE)</f>
        <v>0</v>
      </c>
      <c r="E383">
        <f>VLOOKUP(Table1[[#This Row],[Age-Group]],$J$904:$K$907,2,FALSE)</f>
        <v>1</v>
      </c>
      <c r="F383">
        <v>0</v>
      </c>
      <c r="G383">
        <v>2</v>
      </c>
      <c r="H383">
        <f>IF((Table1[[#This Row],[SibSp]]+Table1[[#This Row],[Parch]])= 0,0,1)</f>
        <v>1</v>
      </c>
      <c r="I383" cm="1">
        <f t="array" ref="I383">_xlfn.IFS(Table1[[#This Row],[Embarked]]="C",1,Table1[[#This Row],[Embarked]]="Q",2,Table1[[#This Row],[Embarked]]="S",3)</f>
        <v>1</v>
      </c>
      <c r="J383" t="s">
        <v>566</v>
      </c>
      <c r="K383" t="s">
        <v>17</v>
      </c>
      <c r="L383" s="2" t="str" cm="1">
        <f t="array" ref="L383">_xlfn.IFS(Table1[[#This Row],[Age]] &lt;= 20, "0-20", Table1[[#This Row],[Age]] &lt;=40, "20-40", Table1[[#This Row],[Age]] &lt;=60, "40-60", Table1[[#This Row],[Age]] &lt;=80, "60-80")</f>
        <v>0-20</v>
      </c>
      <c r="M383">
        <v>1</v>
      </c>
      <c r="O383">
        <v>2653</v>
      </c>
      <c r="P383">
        <v>15.7417</v>
      </c>
      <c r="Q383" t="s">
        <v>1223</v>
      </c>
      <c r="R383" t="s">
        <v>20</v>
      </c>
    </row>
    <row r="384" spans="1:18" x14ac:dyDescent="0.25">
      <c r="A384">
        <v>383</v>
      </c>
      <c r="B384">
        <v>0</v>
      </c>
      <c r="C384">
        <v>3</v>
      </c>
      <c r="D384">
        <f>VLOOKUP(Table1[[#This Row],[Sex]],$H$902:$I$903,2,FALSE)</f>
        <v>1</v>
      </c>
      <c r="E384">
        <f>VLOOKUP(Table1[[#This Row],[Age-Group]],$J$904:$K$907,2,FALSE)</f>
        <v>2</v>
      </c>
      <c r="F384">
        <v>0</v>
      </c>
      <c r="G384">
        <v>0</v>
      </c>
      <c r="H384">
        <f>IF((Table1[[#This Row],[SibSp]]+Table1[[#This Row],[Parch]])= 0,0,1)</f>
        <v>0</v>
      </c>
      <c r="I384" cm="1">
        <f t="array" ref="I384">_xlfn.IFS(Table1[[#This Row],[Embarked]]="C",1,Table1[[#This Row],[Embarked]]="Q",2,Table1[[#This Row],[Embarked]]="S",3)</f>
        <v>3</v>
      </c>
      <c r="J384" t="s">
        <v>567</v>
      </c>
      <c r="K384" t="s">
        <v>13</v>
      </c>
      <c r="L384" s="2" t="str" cm="1">
        <f t="array" ref="L384">_xlfn.IFS(Table1[[#This Row],[Age]] &lt;= 20, "0-20", Table1[[#This Row],[Age]] &lt;=40, "20-40", Table1[[#This Row],[Age]] &lt;=60, "40-60", Table1[[#This Row],[Age]] &lt;=80, "60-80")</f>
        <v>20-40</v>
      </c>
      <c r="M384">
        <v>32</v>
      </c>
      <c r="O384" t="s">
        <v>568</v>
      </c>
      <c r="P384">
        <v>7.9249999999999998</v>
      </c>
      <c r="Q384" t="s">
        <v>1223</v>
      </c>
      <c r="R384" t="s">
        <v>15</v>
      </c>
    </row>
    <row r="385" spans="1:18" x14ac:dyDescent="0.25">
      <c r="A385">
        <v>384</v>
      </c>
      <c r="B385">
        <v>1</v>
      </c>
      <c r="C385">
        <v>1</v>
      </c>
      <c r="D385">
        <f>VLOOKUP(Table1[[#This Row],[Sex]],$H$902:$I$903,2,FALSE)</f>
        <v>0</v>
      </c>
      <c r="E385">
        <f>VLOOKUP(Table1[[#This Row],[Age-Group]],$J$904:$K$907,2,FALSE)</f>
        <v>2</v>
      </c>
      <c r="F385">
        <v>1</v>
      </c>
      <c r="G385">
        <v>0</v>
      </c>
      <c r="H385">
        <f>IF((Table1[[#This Row],[SibSp]]+Table1[[#This Row],[Parch]])= 0,0,1)</f>
        <v>1</v>
      </c>
      <c r="I385" cm="1">
        <f t="array" ref="I385">_xlfn.IFS(Table1[[#This Row],[Embarked]]="C",1,Table1[[#This Row],[Embarked]]="Q",2,Table1[[#This Row],[Embarked]]="S",3)</f>
        <v>3</v>
      </c>
      <c r="J385" t="s">
        <v>569</v>
      </c>
      <c r="K385" t="s">
        <v>17</v>
      </c>
      <c r="L385" s="2" t="str" cm="1">
        <f t="array" ref="L385">_xlfn.IFS(Table1[[#This Row],[Age]] &lt;= 20, "0-20", Table1[[#This Row],[Age]] &lt;=40, "20-40", Table1[[#This Row],[Age]] &lt;=60, "40-60", Table1[[#This Row],[Age]] &lt;=80, "60-80")</f>
        <v>20-40</v>
      </c>
      <c r="M385">
        <v>35</v>
      </c>
      <c r="O385">
        <v>113789</v>
      </c>
      <c r="P385">
        <v>52</v>
      </c>
      <c r="Q385" t="s">
        <v>1223</v>
      </c>
      <c r="R385" t="s">
        <v>15</v>
      </c>
    </row>
    <row r="386" spans="1:18" x14ac:dyDescent="0.25">
      <c r="A386">
        <v>385</v>
      </c>
      <c r="B386">
        <v>0</v>
      </c>
      <c r="C386">
        <v>3</v>
      </c>
      <c r="D386">
        <f>VLOOKUP(Table1[[#This Row],[Sex]],$H$902:$I$903,2,FALSE)</f>
        <v>1</v>
      </c>
      <c r="E386">
        <f>VLOOKUP(Table1[[#This Row],[Age-Group]],$J$904:$K$907,2,FALSE)</f>
        <v>2</v>
      </c>
      <c r="F386">
        <v>0</v>
      </c>
      <c r="G386">
        <v>0</v>
      </c>
      <c r="H386">
        <f>IF((Table1[[#This Row],[SibSp]]+Table1[[#This Row],[Parch]])= 0,0,1)</f>
        <v>0</v>
      </c>
      <c r="I386" cm="1">
        <f t="array" ref="I386">_xlfn.IFS(Table1[[#This Row],[Embarked]]="C",1,Table1[[#This Row],[Embarked]]="Q",2,Table1[[#This Row],[Embarked]]="S",3)</f>
        <v>3</v>
      </c>
      <c r="J386" t="s">
        <v>570</v>
      </c>
      <c r="K386" t="s">
        <v>13</v>
      </c>
      <c r="L386" s="2" t="str" cm="1">
        <f t="array" ref="L386">_xlfn.IFS(Table1[[#This Row],[Age]] &lt;= 20, "0-20", Table1[[#This Row],[Age]] &lt;=40, "20-40", Table1[[#This Row],[Age]] &lt;=60, "40-60", Table1[[#This Row],[Age]] &lt;=80, "60-80")</f>
        <v>20-40</v>
      </c>
      <c r="M386">
        <v>29.7</v>
      </c>
      <c r="O386">
        <v>349227</v>
      </c>
      <c r="P386">
        <v>7.8958000000000004</v>
      </c>
      <c r="Q386" t="s">
        <v>1223</v>
      </c>
      <c r="R386" t="s">
        <v>15</v>
      </c>
    </row>
    <row r="387" spans="1:18" x14ac:dyDescent="0.25">
      <c r="A387">
        <v>386</v>
      </c>
      <c r="B387">
        <v>0</v>
      </c>
      <c r="C387">
        <v>2</v>
      </c>
      <c r="D387">
        <f>VLOOKUP(Table1[[#This Row],[Sex]],$H$902:$I$903,2,FALSE)</f>
        <v>1</v>
      </c>
      <c r="E387">
        <f>VLOOKUP(Table1[[#This Row],[Age-Group]],$J$904:$K$907,2,FALSE)</f>
        <v>1</v>
      </c>
      <c r="F387">
        <v>0</v>
      </c>
      <c r="G387">
        <v>0</v>
      </c>
      <c r="H387">
        <f>IF((Table1[[#This Row],[SibSp]]+Table1[[#This Row],[Parch]])= 0,0,1)</f>
        <v>0</v>
      </c>
      <c r="I387" cm="1">
        <f t="array" ref="I387">_xlfn.IFS(Table1[[#This Row],[Embarked]]="C",1,Table1[[#This Row],[Embarked]]="Q",2,Table1[[#This Row],[Embarked]]="S",3)</f>
        <v>3</v>
      </c>
      <c r="J387" t="s">
        <v>571</v>
      </c>
      <c r="K387" t="s">
        <v>13</v>
      </c>
      <c r="L387" s="2" t="str" cm="1">
        <f t="array" ref="L387">_xlfn.IFS(Table1[[#This Row],[Age]] &lt;= 20, "0-20", Table1[[#This Row],[Age]] &lt;=40, "20-40", Table1[[#This Row],[Age]] &lt;=60, "40-60", Table1[[#This Row],[Age]] &lt;=80, "60-80")</f>
        <v>0-20</v>
      </c>
      <c r="M387">
        <v>18</v>
      </c>
      <c r="O387" t="s">
        <v>126</v>
      </c>
      <c r="P387">
        <v>73.5</v>
      </c>
      <c r="Q387" t="s">
        <v>1223</v>
      </c>
      <c r="R387" t="s">
        <v>15</v>
      </c>
    </row>
    <row r="388" spans="1:18" x14ac:dyDescent="0.25">
      <c r="A388">
        <v>387</v>
      </c>
      <c r="B388">
        <v>0</v>
      </c>
      <c r="C388">
        <v>3</v>
      </c>
      <c r="D388">
        <f>VLOOKUP(Table1[[#This Row],[Sex]],$H$902:$I$903,2,FALSE)</f>
        <v>1</v>
      </c>
      <c r="E388">
        <f>VLOOKUP(Table1[[#This Row],[Age-Group]],$J$904:$K$907,2,FALSE)</f>
        <v>1</v>
      </c>
      <c r="F388">
        <v>5</v>
      </c>
      <c r="G388">
        <v>2</v>
      </c>
      <c r="H388">
        <f>IF((Table1[[#This Row],[SibSp]]+Table1[[#This Row],[Parch]])= 0,0,1)</f>
        <v>1</v>
      </c>
      <c r="I388" cm="1">
        <f t="array" ref="I388">_xlfn.IFS(Table1[[#This Row],[Embarked]]="C",1,Table1[[#This Row],[Embarked]]="Q",2,Table1[[#This Row],[Embarked]]="S",3)</f>
        <v>3</v>
      </c>
      <c r="J388" t="s">
        <v>572</v>
      </c>
      <c r="K388" t="s">
        <v>13</v>
      </c>
      <c r="L388" s="2" t="str" cm="1">
        <f t="array" ref="L388">_xlfn.IFS(Table1[[#This Row],[Age]] &lt;= 20, "0-20", Table1[[#This Row],[Age]] &lt;=40, "20-40", Table1[[#This Row],[Age]] &lt;=60, "40-60", Table1[[#This Row],[Age]] &lt;=80, "60-80")</f>
        <v>0-20</v>
      </c>
      <c r="M388">
        <v>1</v>
      </c>
      <c r="O388" t="s">
        <v>105</v>
      </c>
      <c r="P388">
        <v>46.9</v>
      </c>
      <c r="Q388" t="s">
        <v>1223</v>
      </c>
      <c r="R388" t="s">
        <v>15</v>
      </c>
    </row>
    <row r="389" spans="1:18" x14ac:dyDescent="0.25">
      <c r="A389">
        <v>388</v>
      </c>
      <c r="B389">
        <v>1</v>
      </c>
      <c r="C389">
        <v>2</v>
      </c>
      <c r="D389">
        <f>VLOOKUP(Table1[[#This Row],[Sex]],$H$902:$I$903,2,FALSE)</f>
        <v>0</v>
      </c>
      <c r="E389">
        <f>VLOOKUP(Table1[[#This Row],[Age-Group]],$J$904:$K$907,2,FALSE)</f>
        <v>2</v>
      </c>
      <c r="F389">
        <v>0</v>
      </c>
      <c r="G389">
        <v>0</v>
      </c>
      <c r="H389">
        <f>IF((Table1[[#This Row],[SibSp]]+Table1[[#This Row],[Parch]])= 0,0,1)</f>
        <v>0</v>
      </c>
      <c r="I389" cm="1">
        <f t="array" ref="I389">_xlfn.IFS(Table1[[#This Row],[Embarked]]="C",1,Table1[[#This Row],[Embarked]]="Q",2,Table1[[#This Row],[Embarked]]="S",3)</f>
        <v>3</v>
      </c>
      <c r="J389" t="s">
        <v>573</v>
      </c>
      <c r="K389" t="s">
        <v>17</v>
      </c>
      <c r="L389" s="2" t="str" cm="1">
        <f t="array" ref="L389">_xlfn.IFS(Table1[[#This Row],[Age]] &lt;= 20, "0-20", Table1[[#This Row],[Age]] &lt;=40, "20-40", Table1[[#This Row],[Age]] &lt;=60, "40-60", Table1[[#This Row],[Age]] &lt;=80, "60-80")</f>
        <v>20-40</v>
      </c>
      <c r="M389">
        <v>36</v>
      </c>
      <c r="O389">
        <v>27849</v>
      </c>
      <c r="P389">
        <v>13</v>
      </c>
      <c r="Q389" t="s">
        <v>1223</v>
      </c>
      <c r="R389" t="s">
        <v>15</v>
      </c>
    </row>
    <row r="390" spans="1:18" x14ac:dyDescent="0.25">
      <c r="A390">
        <v>389</v>
      </c>
      <c r="B390">
        <v>0</v>
      </c>
      <c r="C390">
        <v>3</v>
      </c>
      <c r="D390">
        <f>VLOOKUP(Table1[[#This Row],[Sex]],$H$902:$I$903,2,FALSE)</f>
        <v>1</v>
      </c>
      <c r="E390">
        <f>VLOOKUP(Table1[[#This Row],[Age-Group]],$J$904:$K$907,2,FALSE)</f>
        <v>2</v>
      </c>
      <c r="F390">
        <v>0</v>
      </c>
      <c r="G390">
        <v>0</v>
      </c>
      <c r="H390">
        <f>IF((Table1[[#This Row],[SibSp]]+Table1[[#This Row],[Parch]])= 0,0,1)</f>
        <v>0</v>
      </c>
      <c r="I390" cm="1">
        <f t="array" ref="I390">_xlfn.IFS(Table1[[#This Row],[Embarked]]="C",1,Table1[[#This Row],[Embarked]]="Q",2,Table1[[#This Row],[Embarked]]="S",3)</f>
        <v>2</v>
      </c>
      <c r="J390" t="s">
        <v>574</v>
      </c>
      <c r="K390" t="s">
        <v>13</v>
      </c>
      <c r="L390" s="2" t="str" cm="1">
        <f t="array" ref="L390">_xlfn.IFS(Table1[[#This Row],[Age]] &lt;= 20, "0-20", Table1[[#This Row],[Age]] &lt;=40, "20-40", Table1[[#This Row],[Age]] &lt;=60, "40-60", Table1[[#This Row],[Age]] &lt;=80, "60-80")</f>
        <v>20-40</v>
      </c>
      <c r="M390">
        <v>29.7</v>
      </c>
      <c r="O390">
        <v>367655</v>
      </c>
      <c r="P390">
        <v>7.7291999999999996</v>
      </c>
      <c r="Q390" t="s">
        <v>1223</v>
      </c>
      <c r="R390" t="s">
        <v>27</v>
      </c>
    </row>
    <row r="391" spans="1:18" x14ac:dyDescent="0.25">
      <c r="A391">
        <v>390</v>
      </c>
      <c r="B391">
        <v>1</v>
      </c>
      <c r="C391">
        <v>2</v>
      </c>
      <c r="D391">
        <f>VLOOKUP(Table1[[#This Row],[Sex]],$H$902:$I$903,2,FALSE)</f>
        <v>0</v>
      </c>
      <c r="E391">
        <f>VLOOKUP(Table1[[#This Row],[Age-Group]],$J$904:$K$907,2,FALSE)</f>
        <v>1</v>
      </c>
      <c r="F391">
        <v>0</v>
      </c>
      <c r="G391">
        <v>0</v>
      </c>
      <c r="H391">
        <f>IF((Table1[[#This Row],[SibSp]]+Table1[[#This Row],[Parch]])= 0,0,1)</f>
        <v>0</v>
      </c>
      <c r="I391" cm="1">
        <f t="array" ref="I391">_xlfn.IFS(Table1[[#This Row],[Embarked]]="C",1,Table1[[#This Row],[Embarked]]="Q",2,Table1[[#This Row],[Embarked]]="S",3)</f>
        <v>1</v>
      </c>
      <c r="J391" t="s">
        <v>575</v>
      </c>
      <c r="K391" t="s">
        <v>17</v>
      </c>
      <c r="L391" s="2" t="str" cm="1">
        <f t="array" ref="L391">_xlfn.IFS(Table1[[#This Row],[Age]] &lt;= 20, "0-20", Table1[[#This Row],[Age]] &lt;=40, "20-40", Table1[[#This Row],[Age]] &lt;=60, "40-60", Table1[[#This Row],[Age]] &lt;=80, "60-80")</f>
        <v>0-20</v>
      </c>
      <c r="M391">
        <v>17</v>
      </c>
      <c r="O391" t="s">
        <v>576</v>
      </c>
      <c r="P391">
        <v>12</v>
      </c>
      <c r="Q391" t="s">
        <v>1223</v>
      </c>
      <c r="R391" t="s">
        <v>20</v>
      </c>
    </row>
    <row r="392" spans="1:18" x14ac:dyDescent="0.25">
      <c r="A392">
        <v>391</v>
      </c>
      <c r="B392">
        <v>1</v>
      </c>
      <c r="C392">
        <v>1</v>
      </c>
      <c r="D392">
        <f>VLOOKUP(Table1[[#This Row],[Sex]],$H$902:$I$903,2,FALSE)</f>
        <v>1</v>
      </c>
      <c r="E392">
        <f>VLOOKUP(Table1[[#This Row],[Age-Group]],$J$904:$K$907,2,FALSE)</f>
        <v>2</v>
      </c>
      <c r="F392">
        <v>1</v>
      </c>
      <c r="G392">
        <v>2</v>
      </c>
      <c r="H392">
        <f>IF((Table1[[#This Row],[SibSp]]+Table1[[#This Row],[Parch]])= 0,0,1)</f>
        <v>1</v>
      </c>
      <c r="I392" cm="1">
        <f t="array" ref="I392">_xlfn.IFS(Table1[[#This Row],[Embarked]]="C",1,Table1[[#This Row],[Embarked]]="Q",2,Table1[[#This Row],[Embarked]]="S",3)</f>
        <v>3</v>
      </c>
      <c r="J392" t="s">
        <v>577</v>
      </c>
      <c r="K392" t="s">
        <v>13</v>
      </c>
      <c r="L392" s="2" t="str" cm="1">
        <f t="array" ref="L392">_xlfn.IFS(Table1[[#This Row],[Age]] &lt;= 20, "0-20", Table1[[#This Row],[Age]] &lt;=40, "20-40", Table1[[#This Row],[Age]] &lt;=60, "40-60", Table1[[#This Row],[Age]] &lt;=80, "60-80")</f>
        <v>20-40</v>
      </c>
      <c r="M392">
        <v>36</v>
      </c>
      <c r="O392">
        <v>113760</v>
      </c>
      <c r="P392">
        <v>120</v>
      </c>
      <c r="Q392" t="s">
        <v>578</v>
      </c>
      <c r="R392" t="s">
        <v>15</v>
      </c>
    </row>
    <row r="393" spans="1:18" x14ac:dyDescent="0.25">
      <c r="A393">
        <v>392</v>
      </c>
      <c r="B393">
        <v>1</v>
      </c>
      <c r="C393">
        <v>3</v>
      </c>
      <c r="D393">
        <f>VLOOKUP(Table1[[#This Row],[Sex]],$H$902:$I$903,2,FALSE)</f>
        <v>1</v>
      </c>
      <c r="E393">
        <f>VLOOKUP(Table1[[#This Row],[Age-Group]],$J$904:$K$907,2,FALSE)</f>
        <v>2</v>
      </c>
      <c r="F393">
        <v>0</v>
      </c>
      <c r="G393">
        <v>0</v>
      </c>
      <c r="H393">
        <f>IF((Table1[[#This Row],[SibSp]]+Table1[[#This Row],[Parch]])= 0,0,1)</f>
        <v>0</v>
      </c>
      <c r="I393" cm="1">
        <f t="array" ref="I393">_xlfn.IFS(Table1[[#This Row],[Embarked]]="C",1,Table1[[#This Row],[Embarked]]="Q",2,Table1[[#This Row],[Embarked]]="S",3)</f>
        <v>3</v>
      </c>
      <c r="J393" t="s">
        <v>579</v>
      </c>
      <c r="K393" t="s">
        <v>13</v>
      </c>
      <c r="L393" s="2" t="str" cm="1">
        <f t="array" ref="L393">_xlfn.IFS(Table1[[#This Row],[Age]] &lt;= 20, "0-20", Table1[[#This Row],[Age]] &lt;=40, "20-40", Table1[[#This Row],[Age]] &lt;=60, "40-60", Table1[[#This Row],[Age]] &lt;=80, "60-80")</f>
        <v>20-40</v>
      </c>
      <c r="M393">
        <v>21</v>
      </c>
      <c r="O393">
        <v>350034</v>
      </c>
      <c r="P393">
        <v>7.7957999999999998</v>
      </c>
      <c r="Q393" t="s">
        <v>1223</v>
      </c>
      <c r="R393" t="s">
        <v>15</v>
      </c>
    </row>
    <row r="394" spans="1:18" x14ac:dyDescent="0.25">
      <c r="A394">
        <v>393</v>
      </c>
      <c r="B394">
        <v>0</v>
      </c>
      <c r="C394">
        <v>3</v>
      </c>
      <c r="D394">
        <f>VLOOKUP(Table1[[#This Row],[Sex]],$H$902:$I$903,2,FALSE)</f>
        <v>1</v>
      </c>
      <c r="E394">
        <f>VLOOKUP(Table1[[#This Row],[Age-Group]],$J$904:$K$907,2,FALSE)</f>
        <v>2</v>
      </c>
      <c r="F394">
        <v>2</v>
      </c>
      <c r="G394">
        <v>0</v>
      </c>
      <c r="H394">
        <f>IF((Table1[[#This Row],[SibSp]]+Table1[[#This Row],[Parch]])= 0,0,1)</f>
        <v>1</v>
      </c>
      <c r="I394" cm="1">
        <f t="array" ref="I394">_xlfn.IFS(Table1[[#This Row],[Embarked]]="C",1,Table1[[#This Row],[Embarked]]="Q",2,Table1[[#This Row],[Embarked]]="S",3)</f>
        <v>3</v>
      </c>
      <c r="J394" t="s">
        <v>580</v>
      </c>
      <c r="K394" t="s">
        <v>13</v>
      </c>
      <c r="L394" s="2" t="str" cm="1">
        <f t="array" ref="L394">_xlfn.IFS(Table1[[#This Row],[Age]] &lt;= 20, "0-20", Table1[[#This Row],[Age]] &lt;=40, "20-40", Table1[[#This Row],[Age]] &lt;=60, "40-60", Table1[[#This Row],[Age]] &lt;=80, "60-80")</f>
        <v>20-40</v>
      </c>
      <c r="M394">
        <v>28</v>
      </c>
      <c r="O394">
        <v>3101277</v>
      </c>
      <c r="P394">
        <v>7.9249999999999998</v>
      </c>
      <c r="Q394" t="s">
        <v>1223</v>
      </c>
      <c r="R394" t="s">
        <v>15</v>
      </c>
    </row>
    <row r="395" spans="1:18" x14ac:dyDescent="0.25">
      <c r="A395">
        <v>394</v>
      </c>
      <c r="B395">
        <v>1</v>
      </c>
      <c r="C395">
        <v>1</v>
      </c>
      <c r="D395">
        <f>VLOOKUP(Table1[[#This Row],[Sex]],$H$902:$I$903,2,FALSE)</f>
        <v>0</v>
      </c>
      <c r="E395">
        <f>VLOOKUP(Table1[[#This Row],[Age-Group]],$J$904:$K$907,2,FALSE)</f>
        <v>2</v>
      </c>
      <c r="F395">
        <v>1</v>
      </c>
      <c r="G395">
        <v>0</v>
      </c>
      <c r="H395">
        <f>IF((Table1[[#This Row],[SibSp]]+Table1[[#This Row],[Parch]])= 0,0,1)</f>
        <v>1</v>
      </c>
      <c r="I395" cm="1">
        <f t="array" ref="I395">_xlfn.IFS(Table1[[#This Row],[Embarked]]="C",1,Table1[[#This Row],[Embarked]]="Q",2,Table1[[#This Row],[Embarked]]="S",3)</f>
        <v>1</v>
      </c>
      <c r="J395" t="s">
        <v>581</v>
      </c>
      <c r="K395" t="s">
        <v>17</v>
      </c>
      <c r="L395" s="2" t="str" cm="1">
        <f t="array" ref="L395">_xlfn.IFS(Table1[[#This Row],[Age]] &lt;= 20, "0-20", Table1[[#This Row],[Age]] &lt;=40, "20-40", Table1[[#This Row],[Age]] &lt;=60, "40-60", Table1[[#This Row],[Age]] &lt;=80, "60-80")</f>
        <v>20-40</v>
      </c>
      <c r="M395">
        <v>23</v>
      </c>
      <c r="O395">
        <v>35273</v>
      </c>
      <c r="P395">
        <v>113.27500000000001</v>
      </c>
      <c r="Q395" t="s">
        <v>328</v>
      </c>
      <c r="R395" t="s">
        <v>20</v>
      </c>
    </row>
    <row r="396" spans="1:18" x14ac:dyDescent="0.25">
      <c r="A396">
        <v>395</v>
      </c>
      <c r="B396">
        <v>1</v>
      </c>
      <c r="C396">
        <v>3</v>
      </c>
      <c r="D396">
        <f>VLOOKUP(Table1[[#This Row],[Sex]],$H$902:$I$903,2,FALSE)</f>
        <v>0</v>
      </c>
      <c r="E396">
        <f>VLOOKUP(Table1[[#This Row],[Age-Group]],$J$904:$K$907,2,FALSE)</f>
        <v>2</v>
      </c>
      <c r="F396">
        <v>0</v>
      </c>
      <c r="G396">
        <v>2</v>
      </c>
      <c r="H396">
        <f>IF((Table1[[#This Row],[SibSp]]+Table1[[#This Row],[Parch]])= 0,0,1)</f>
        <v>1</v>
      </c>
      <c r="I396" cm="1">
        <f t="array" ref="I396">_xlfn.IFS(Table1[[#This Row],[Embarked]]="C",1,Table1[[#This Row],[Embarked]]="Q",2,Table1[[#This Row],[Embarked]]="S",3)</f>
        <v>3</v>
      </c>
      <c r="J396" t="s">
        <v>582</v>
      </c>
      <c r="K396" t="s">
        <v>17</v>
      </c>
      <c r="L396" s="2" t="str" cm="1">
        <f t="array" ref="L396">_xlfn.IFS(Table1[[#This Row],[Age]] &lt;= 20, "0-20", Table1[[#This Row],[Age]] &lt;=40, "20-40", Table1[[#This Row],[Age]] &lt;=60, "40-60", Table1[[#This Row],[Age]] &lt;=80, "60-80")</f>
        <v>20-40</v>
      </c>
      <c r="M396">
        <v>24</v>
      </c>
      <c r="O396" t="s">
        <v>34</v>
      </c>
      <c r="P396">
        <v>16.7</v>
      </c>
      <c r="Q396" t="s">
        <v>35</v>
      </c>
      <c r="R396" t="s">
        <v>15</v>
      </c>
    </row>
    <row r="397" spans="1:18" x14ac:dyDescent="0.25">
      <c r="A397">
        <v>396</v>
      </c>
      <c r="B397">
        <v>0</v>
      </c>
      <c r="C397">
        <v>3</v>
      </c>
      <c r="D397">
        <f>VLOOKUP(Table1[[#This Row],[Sex]],$H$902:$I$903,2,FALSE)</f>
        <v>1</v>
      </c>
      <c r="E397">
        <f>VLOOKUP(Table1[[#This Row],[Age-Group]],$J$904:$K$907,2,FALSE)</f>
        <v>2</v>
      </c>
      <c r="F397">
        <v>0</v>
      </c>
      <c r="G397">
        <v>0</v>
      </c>
      <c r="H397">
        <f>IF((Table1[[#This Row],[SibSp]]+Table1[[#This Row],[Parch]])= 0,0,1)</f>
        <v>0</v>
      </c>
      <c r="I397" cm="1">
        <f t="array" ref="I397">_xlfn.IFS(Table1[[#This Row],[Embarked]]="C",1,Table1[[#This Row],[Embarked]]="Q",2,Table1[[#This Row],[Embarked]]="S",3)</f>
        <v>3</v>
      </c>
      <c r="J397" t="s">
        <v>583</v>
      </c>
      <c r="K397" t="s">
        <v>13</v>
      </c>
      <c r="L397" s="2" t="str" cm="1">
        <f t="array" ref="L397">_xlfn.IFS(Table1[[#This Row],[Age]] &lt;= 20, "0-20", Table1[[#This Row],[Age]] &lt;=40, "20-40", Table1[[#This Row],[Age]] &lt;=60, "40-60", Table1[[#This Row],[Age]] &lt;=80, "60-80")</f>
        <v>20-40</v>
      </c>
      <c r="M397">
        <v>22</v>
      </c>
      <c r="O397">
        <v>350052</v>
      </c>
      <c r="P397">
        <v>7.7957999999999998</v>
      </c>
      <c r="Q397" t="s">
        <v>1223</v>
      </c>
      <c r="R397" t="s">
        <v>15</v>
      </c>
    </row>
    <row r="398" spans="1:18" x14ac:dyDescent="0.25">
      <c r="A398">
        <v>397</v>
      </c>
      <c r="B398">
        <v>0</v>
      </c>
      <c r="C398">
        <v>3</v>
      </c>
      <c r="D398">
        <f>VLOOKUP(Table1[[#This Row],[Sex]],$H$902:$I$903,2,FALSE)</f>
        <v>0</v>
      </c>
      <c r="E398">
        <f>VLOOKUP(Table1[[#This Row],[Age-Group]],$J$904:$K$907,2,FALSE)</f>
        <v>2</v>
      </c>
      <c r="F398">
        <v>0</v>
      </c>
      <c r="G398">
        <v>0</v>
      </c>
      <c r="H398">
        <f>IF((Table1[[#This Row],[SibSp]]+Table1[[#This Row],[Parch]])= 0,0,1)</f>
        <v>0</v>
      </c>
      <c r="I398" cm="1">
        <f t="array" ref="I398">_xlfn.IFS(Table1[[#This Row],[Embarked]]="C",1,Table1[[#This Row],[Embarked]]="Q",2,Table1[[#This Row],[Embarked]]="S",3)</f>
        <v>3</v>
      </c>
      <c r="J398" t="s">
        <v>584</v>
      </c>
      <c r="K398" t="s">
        <v>17</v>
      </c>
      <c r="L398" s="2" t="str" cm="1">
        <f t="array" ref="L398">_xlfn.IFS(Table1[[#This Row],[Age]] &lt;= 20, "0-20", Table1[[#This Row],[Age]] &lt;=40, "20-40", Table1[[#This Row],[Age]] &lt;=60, "40-60", Table1[[#This Row],[Age]] &lt;=80, "60-80")</f>
        <v>20-40</v>
      </c>
      <c r="M398">
        <v>31</v>
      </c>
      <c r="O398">
        <v>350407</v>
      </c>
      <c r="P398">
        <v>7.8541999999999996</v>
      </c>
      <c r="Q398" t="s">
        <v>1223</v>
      </c>
      <c r="R398" t="s">
        <v>15</v>
      </c>
    </row>
    <row r="399" spans="1:18" x14ac:dyDescent="0.25">
      <c r="A399">
        <v>398</v>
      </c>
      <c r="B399">
        <v>0</v>
      </c>
      <c r="C399">
        <v>2</v>
      </c>
      <c r="D399">
        <f>VLOOKUP(Table1[[#This Row],[Sex]],$H$902:$I$903,2,FALSE)</f>
        <v>1</v>
      </c>
      <c r="E399">
        <f>VLOOKUP(Table1[[#This Row],[Age-Group]],$J$904:$K$907,2,FALSE)</f>
        <v>3</v>
      </c>
      <c r="F399">
        <v>0</v>
      </c>
      <c r="G399">
        <v>0</v>
      </c>
      <c r="H399">
        <f>IF((Table1[[#This Row],[SibSp]]+Table1[[#This Row],[Parch]])= 0,0,1)</f>
        <v>0</v>
      </c>
      <c r="I399" cm="1">
        <f t="array" ref="I399">_xlfn.IFS(Table1[[#This Row],[Embarked]]="C",1,Table1[[#This Row],[Embarked]]="Q",2,Table1[[#This Row],[Embarked]]="S",3)</f>
        <v>3</v>
      </c>
      <c r="J399" t="s">
        <v>585</v>
      </c>
      <c r="K399" t="s">
        <v>13</v>
      </c>
      <c r="L399" s="2" t="str" cm="1">
        <f t="array" ref="L399">_xlfn.IFS(Table1[[#This Row],[Age]] &lt;= 20, "0-20", Table1[[#This Row],[Age]] &lt;=40, "20-40", Table1[[#This Row],[Age]] &lt;=60, "40-60", Table1[[#This Row],[Age]] &lt;=80, "60-80")</f>
        <v>40-60</v>
      </c>
      <c r="M399">
        <v>46</v>
      </c>
      <c r="O399">
        <v>28403</v>
      </c>
      <c r="P399">
        <v>26</v>
      </c>
      <c r="Q399" t="s">
        <v>1223</v>
      </c>
      <c r="R399" t="s">
        <v>15</v>
      </c>
    </row>
    <row r="400" spans="1:18" x14ac:dyDescent="0.25">
      <c r="A400">
        <v>399</v>
      </c>
      <c r="B400">
        <v>0</v>
      </c>
      <c r="C400">
        <v>2</v>
      </c>
      <c r="D400">
        <f>VLOOKUP(Table1[[#This Row],[Sex]],$H$902:$I$903,2,FALSE)</f>
        <v>1</v>
      </c>
      <c r="E400">
        <f>VLOOKUP(Table1[[#This Row],[Age-Group]],$J$904:$K$907,2,FALSE)</f>
        <v>2</v>
      </c>
      <c r="F400">
        <v>0</v>
      </c>
      <c r="G400">
        <v>0</v>
      </c>
      <c r="H400">
        <f>IF((Table1[[#This Row],[SibSp]]+Table1[[#This Row],[Parch]])= 0,0,1)</f>
        <v>0</v>
      </c>
      <c r="I400" cm="1">
        <f t="array" ref="I400">_xlfn.IFS(Table1[[#This Row],[Embarked]]="C",1,Table1[[#This Row],[Embarked]]="Q",2,Table1[[#This Row],[Embarked]]="S",3)</f>
        <v>3</v>
      </c>
      <c r="J400" t="s">
        <v>586</v>
      </c>
      <c r="K400" t="s">
        <v>13</v>
      </c>
      <c r="L400" s="2" t="str" cm="1">
        <f t="array" ref="L400">_xlfn.IFS(Table1[[#This Row],[Age]] &lt;= 20, "0-20", Table1[[#This Row],[Age]] &lt;=40, "20-40", Table1[[#This Row],[Age]] &lt;=60, "40-60", Table1[[#This Row],[Age]] &lt;=80, "60-80")</f>
        <v>20-40</v>
      </c>
      <c r="M400">
        <v>23</v>
      </c>
      <c r="O400">
        <v>244278</v>
      </c>
      <c r="P400">
        <v>10.5</v>
      </c>
      <c r="Q400" t="s">
        <v>1223</v>
      </c>
      <c r="R400" t="s">
        <v>15</v>
      </c>
    </row>
    <row r="401" spans="1:18" x14ac:dyDescent="0.25">
      <c r="A401">
        <v>400</v>
      </c>
      <c r="B401">
        <v>1</v>
      </c>
      <c r="C401">
        <v>2</v>
      </c>
      <c r="D401">
        <f>VLOOKUP(Table1[[#This Row],[Sex]],$H$902:$I$903,2,FALSE)</f>
        <v>0</v>
      </c>
      <c r="E401">
        <f>VLOOKUP(Table1[[#This Row],[Age-Group]],$J$904:$K$907,2,FALSE)</f>
        <v>2</v>
      </c>
      <c r="F401">
        <v>0</v>
      </c>
      <c r="G401">
        <v>0</v>
      </c>
      <c r="H401">
        <f>IF((Table1[[#This Row],[SibSp]]+Table1[[#This Row],[Parch]])= 0,0,1)</f>
        <v>0</v>
      </c>
      <c r="I401" cm="1">
        <f t="array" ref="I401">_xlfn.IFS(Table1[[#This Row],[Embarked]]="C",1,Table1[[#This Row],[Embarked]]="Q",2,Table1[[#This Row],[Embarked]]="S",3)</f>
        <v>3</v>
      </c>
      <c r="J401" t="s">
        <v>587</v>
      </c>
      <c r="K401" t="s">
        <v>17</v>
      </c>
      <c r="L401" s="2" t="str" cm="1">
        <f t="array" ref="L401">_xlfn.IFS(Table1[[#This Row],[Age]] &lt;= 20, "0-20", Table1[[#This Row],[Age]] &lt;=40, "20-40", Table1[[#This Row],[Age]] &lt;=60, "40-60", Table1[[#This Row],[Age]] &lt;=80, "60-80")</f>
        <v>20-40</v>
      </c>
      <c r="M401">
        <v>28</v>
      </c>
      <c r="O401">
        <v>240929</v>
      </c>
      <c r="P401">
        <v>12.65</v>
      </c>
      <c r="Q401" t="s">
        <v>1223</v>
      </c>
      <c r="R401" t="s">
        <v>15</v>
      </c>
    </row>
    <row r="402" spans="1:18" x14ac:dyDescent="0.25">
      <c r="A402">
        <v>401</v>
      </c>
      <c r="B402">
        <v>1</v>
      </c>
      <c r="C402">
        <v>3</v>
      </c>
      <c r="D402">
        <f>VLOOKUP(Table1[[#This Row],[Sex]],$H$902:$I$903,2,FALSE)</f>
        <v>1</v>
      </c>
      <c r="E402">
        <f>VLOOKUP(Table1[[#This Row],[Age-Group]],$J$904:$K$907,2,FALSE)</f>
        <v>2</v>
      </c>
      <c r="F402">
        <v>0</v>
      </c>
      <c r="G402">
        <v>0</v>
      </c>
      <c r="H402">
        <f>IF((Table1[[#This Row],[SibSp]]+Table1[[#This Row],[Parch]])= 0,0,1)</f>
        <v>0</v>
      </c>
      <c r="I402" cm="1">
        <f t="array" ref="I402">_xlfn.IFS(Table1[[#This Row],[Embarked]]="C",1,Table1[[#This Row],[Embarked]]="Q",2,Table1[[#This Row],[Embarked]]="S",3)</f>
        <v>3</v>
      </c>
      <c r="J402" t="s">
        <v>588</v>
      </c>
      <c r="K402" t="s">
        <v>13</v>
      </c>
      <c r="L402" s="2" t="str" cm="1">
        <f t="array" ref="L402">_xlfn.IFS(Table1[[#This Row],[Age]] &lt;= 20, "0-20", Table1[[#This Row],[Age]] &lt;=40, "20-40", Table1[[#This Row],[Age]] &lt;=60, "40-60", Table1[[#This Row],[Age]] &lt;=80, "60-80")</f>
        <v>20-40</v>
      </c>
      <c r="M402">
        <v>39</v>
      </c>
      <c r="O402" t="s">
        <v>589</v>
      </c>
      <c r="P402">
        <v>7.9249999999999998</v>
      </c>
      <c r="Q402" t="s">
        <v>1223</v>
      </c>
      <c r="R402" t="s">
        <v>15</v>
      </c>
    </row>
    <row r="403" spans="1:18" x14ac:dyDescent="0.25">
      <c r="A403">
        <v>402</v>
      </c>
      <c r="B403">
        <v>0</v>
      </c>
      <c r="C403">
        <v>3</v>
      </c>
      <c r="D403">
        <f>VLOOKUP(Table1[[#This Row],[Sex]],$H$902:$I$903,2,FALSE)</f>
        <v>1</v>
      </c>
      <c r="E403">
        <f>VLOOKUP(Table1[[#This Row],[Age-Group]],$J$904:$K$907,2,FALSE)</f>
        <v>2</v>
      </c>
      <c r="F403">
        <v>0</v>
      </c>
      <c r="G403">
        <v>0</v>
      </c>
      <c r="H403">
        <f>IF((Table1[[#This Row],[SibSp]]+Table1[[#This Row],[Parch]])= 0,0,1)</f>
        <v>0</v>
      </c>
      <c r="I403" cm="1">
        <f t="array" ref="I403">_xlfn.IFS(Table1[[#This Row],[Embarked]]="C",1,Table1[[#This Row],[Embarked]]="Q",2,Table1[[#This Row],[Embarked]]="S",3)</f>
        <v>3</v>
      </c>
      <c r="J403" t="s">
        <v>590</v>
      </c>
      <c r="K403" t="s">
        <v>13</v>
      </c>
      <c r="L403" s="2" t="str" cm="1">
        <f t="array" ref="L403">_xlfn.IFS(Table1[[#This Row],[Age]] &lt;= 20, "0-20", Table1[[#This Row],[Age]] &lt;=40, "20-40", Table1[[#This Row],[Age]] &lt;=60, "40-60", Table1[[#This Row],[Age]] &lt;=80, "60-80")</f>
        <v>20-40</v>
      </c>
      <c r="M403">
        <v>26</v>
      </c>
      <c r="O403">
        <v>341826</v>
      </c>
      <c r="P403">
        <v>8.0500000000000007</v>
      </c>
      <c r="Q403" t="s">
        <v>1223</v>
      </c>
      <c r="R403" t="s">
        <v>15</v>
      </c>
    </row>
    <row r="404" spans="1:18" x14ac:dyDescent="0.25">
      <c r="A404">
        <v>403</v>
      </c>
      <c r="B404">
        <v>0</v>
      </c>
      <c r="C404">
        <v>3</v>
      </c>
      <c r="D404">
        <f>VLOOKUP(Table1[[#This Row],[Sex]],$H$902:$I$903,2,FALSE)</f>
        <v>0</v>
      </c>
      <c r="E404">
        <f>VLOOKUP(Table1[[#This Row],[Age-Group]],$J$904:$K$907,2,FALSE)</f>
        <v>2</v>
      </c>
      <c r="F404">
        <v>1</v>
      </c>
      <c r="G404">
        <v>0</v>
      </c>
      <c r="H404">
        <f>IF((Table1[[#This Row],[SibSp]]+Table1[[#This Row],[Parch]])= 0,0,1)</f>
        <v>1</v>
      </c>
      <c r="I404" cm="1">
        <f t="array" ref="I404">_xlfn.IFS(Table1[[#This Row],[Embarked]]="C",1,Table1[[#This Row],[Embarked]]="Q",2,Table1[[#This Row],[Embarked]]="S",3)</f>
        <v>3</v>
      </c>
      <c r="J404" t="s">
        <v>591</v>
      </c>
      <c r="K404" t="s">
        <v>17</v>
      </c>
      <c r="L404" s="2" t="str" cm="1">
        <f t="array" ref="L404">_xlfn.IFS(Table1[[#This Row],[Age]] &lt;= 20, "0-20", Table1[[#This Row],[Age]] &lt;=40, "20-40", Table1[[#This Row],[Age]] &lt;=60, "40-60", Table1[[#This Row],[Age]] &lt;=80, "60-80")</f>
        <v>20-40</v>
      </c>
      <c r="M404">
        <v>21</v>
      </c>
      <c r="O404">
        <v>4137</v>
      </c>
      <c r="P404">
        <v>9.8249999999999993</v>
      </c>
      <c r="Q404" t="s">
        <v>1223</v>
      </c>
      <c r="R404" t="s">
        <v>15</v>
      </c>
    </row>
    <row r="405" spans="1:18" x14ac:dyDescent="0.25">
      <c r="A405">
        <v>404</v>
      </c>
      <c r="B405">
        <v>0</v>
      </c>
      <c r="C405">
        <v>3</v>
      </c>
      <c r="D405">
        <f>VLOOKUP(Table1[[#This Row],[Sex]],$H$902:$I$903,2,FALSE)</f>
        <v>1</v>
      </c>
      <c r="E405">
        <f>VLOOKUP(Table1[[#This Row],[Age-Group]],$J$904:$K$907,2,FALSE)</f>
        <v>2</v>
      </c>
      <c r="F405">
        <v>1</v>
      </c>
      <c r="G405">
        <v>0</v>
      </c>
      <c r="H405">
        <f>IF((Table1[[#This Row],[SibSp]]+Table1[[#This Row],[Parch]])= 0,0,1)</f>
        <v>1</v>
      </c>
      <c r="I405" cm="1">
        <f t="array" ref="I405">_xlfn.IFS(Table1[[#This Row],[Embarked]]="C",1,Table1[[#This Row],[Embarked]]="Q",2,Table1[[#This Row],[Embarked]]="S",3)</f>
        <v>3</v>
      </c>
      <c r="J405" t="s">
        <v>592</v>
      </c>
      <c r="K405" t="s">
        <v>13</v>
      </c>
      <c r="L405" s="2" t="str" cm="1">
        <f t="array" ref="L405">_xlfn.IFS(Table1[[#This Row],[Age]] &lt;= 20, "0-20", Table1[[#This Row],[Age]] &lt;=40, "20-40", Table1[[#This Row],[Age]] &lt;=60, "40-60", Table1[[#This Row],[Age]] &lt;=80, "60-80")</f>
        <v>20-40</v>
      </c>
      <c r="M405">
        <v>28</v>
      </c>
      <c r="O405" t="s">
        <v>224</v>
      </c>
      <c r="P405">
        <v>15.85</v>
      </c>
      <c r="Q405" t="s">
        <v>1223</v>
      </c>
      <c r="R405" t="s">
        <v>15</v>
      </c>
    </row>
    <row r="406" spans="1:18" x14ac:dyDescent="0.25">
      <c r="A406">
        <v>405</v>
      </c>
      <c r="B406">
        <v>0</v>
      </c>
      <c r="C406">
        <v>3</v>
      </c>
      <c r="D406">
        <f>VLOOKUP(Table1[[#This Row],[Sex]],$H$902:$I$903,2,FALSE)</f>
        <v>0</v>
      </c>
      <c r="E406">
        <f>VLOOKUP(Table1[[#This Row],[Age-Group]],$J$904:$K$907,2,FALSE)</f>
        <v>1</v>
      </c>
      <c r="F406">
        <v>0</v>
      </c>
      <c r="G406">
        <v>0</v>
      </c>
      <c r="H406">
        <f>IF((Table1[[#This Row],[SibSp]]+Table1[[#This Row],[Parch]])= 0,0,1)</f>
        <v>0</v>
      </c>
      <c r="I406" cm="1">
        <f t="array" ref="I406">_xlfn.IFS(Table1[[#This Row],[Embarked]]="C",1,Table1[[#This Row],[Embarked]]="Q",2,Table1[[#This Row],[Embarked]]="S",3)</f>
        <v>3</v>
      </c>
      <c r="J406" t="s">
        <v>593</v>
      </c>
      <c r="K406" t="s">
        <v>17</v>
      </c>
      <c r="L406" s="2" t="str" cm="1">
        <f t="array" ref="L406">_xlfn.IFS(Table1[[#This Row],[Age]] &lt;= 20, "0-20", Table1[[#This Row],[Age]] &lt;=40, "20-40", Table1[[#This Row],[Age]] &lt;=60, "40-60", Table1[[#This Row],[Age]] &lt;=80, "60-80")</f>
        <v>0-20</v>
      </c>
      <c r="M406">
        <v>20</v>
      </c>
      <c r="O406">
        <v>315096</v>
      </c>
      <c r="P406">
        <v>8.6624999999999996</v>
      </c>
      <c r="Q406" t="s">
        <v>1223</v>
      </c>
      <c r="R406" t="s">
        <v>15</v>
      </c>
    </row>
    <row r="407" spans="1:18" x14ac:dyDescent="0.25">
      <c r="A407">
        <v>406</v>
      </c>
      <c r="B407">
        <v>0</v>
      </c>
      <c r="C407">
        <v>2</v>
      </c>
      <c r="D407">
        <f>VLOOKUP(Table1[[#This Row],[Sex]],$H$902:$I$903,2,FALSE)</f>
        <v>1</v>
      </c>
      <c r="E407">
        <f>VLOOKUP(Table1[[#This Row],[Age-Group]],$J$904:$K$907,2,FALSE)</f>
        <v>2</v>
      </c>
      <c r="F407">
        <v>1</v>
      </c>
      <c r="G407">
        <v>0</v>
      </c>
      <c r="H407">
        <f>IF((Table1[[#This Row],[SibSp]]+Table1[[#This Row],[Parch]])= 0,0,1)</f>
        <v>1</v>
      </c>
      <c r="I407" cm="1">
        <f t="array" ref="I407">_xlfn.IFS(Table1[[#This Row],[Embarked]]="C",1,Table1[[#This Row],[Embarked]]="Q",2,Table1[[#This Row],[Embarked]]="S",3)</f>
        <v>3</v>
      </c>
      <c r="J407" t="s">
        <v>594</v>
      </c>
      <c r="K407" t="s">
        <v>13</v>
      </c>
      <c r="L407" s="2" t="str" cm="1">
        <f t="array" ref="L407">_xlfn.IFS(Table1[[#This Row],[Age]] &lt;= 20, "0-20", Table1[[#This Row],[Age]] &lt;=40, "20-40", Table1[[#This Row],[Age]] &lt;=60, "40-60", Table1[[#This Row],[Age]] &lt;=80, "60-80")</f>
        <v>20-40</v>
      </c>
      <c r="M407">
        <v>34</v>
      </c>
      <c r="O407">
        <v>28664</v>
      </c>
      <c r="P407">
        <v>21</v>
      </c>
      <c r="Q407" t="s">
        <v>1223</v>
      </c>
      <c r="R407" t="s">
        <v>15</v>
      </c>
    </row>
    <row r="408" spans="1:18" x14ac:dyDescent="0.25">
      <c r="A408">
        <v>407</v>
      </c>
      <c r="B408">
        <v>0</v>
      </c>
      <c r="C408">
        <v>3</v>
      </c>
      <c r="D408">
        <f>VLOOKUP(Table1[[#This Row],[Sex]],$H$902:$I$903,2,FALSE)</f>
        <v>1</v>
      </c>
      <c r="E408">
        <f>VLOOKUP(Table1[[#This Row],[Age-Group]],$J$904:$K$907,2,FALSE)</f>
        <v>3</v>
      </c>
      <c r="F408">
        <v>0</v>
      </c>
      <c r="G408">
        <v>0</v>
      </c>
      <c r="H408">
        <f>IF((Table1[[#This Row],[SibSp]]+Table1[[#This Row],[Parch]])= 0,0,1)</f>
        <v>0</v>
      </c>
      <c r="I408" cm="1">
        <f t="array" ref="I408">_xlfn.IFS(Table1[[#This Row],[Embarked]]="C",1,Table1[[#This Row],[Embarked]]="Q",2,Table1[[#This Row],[Embarked]]="S",3)</f>
        <v>3</v>
      </c>
      <c r="J408" t="s">
        <v>595</v>
      </c>
      <c r="K408" t="s">
        <v>13</v>
      </c>
      <c r="L408" s="2" t="str" cm="1">
        <f t="array" ref="L408">_xlfn.IFS(Table1[[#This Row],[Age]] &lt;= 20, "0-20", Table1[[#This Row],[Age]] &lt;=40, "20-40", Table1[[#This Row],[Age]] &lt;=60, "40-60", Table1[[#This Row],[Age]] &lt;=80, "60-80")</f>
        <v>40-60</v>
      </c>
      <c r="M408">
        <v>51</v>
      </c>
      <c r="O408">
        <v>347064</v>
      </c>
      <c r="P408">
        <v>7.75</v>
      </c>
      <c r="Q408" t="s">
        <v>1223</v>
      </c>
      <c r="R408" t="s">
        <v>15</v>
      </c>
    </row>
    <row r="409" spans="1:18" x14ac:dyDescent="0.25">
      <c r="A409">
        <v>408</v>
      </c>
      <c r="B409">
        <v>1</v>
      </c>
      <c r="C409">
        <v>2</v>
      </c>
      <c r="D409">
        <f>VLOOKUP(Table1[[#This Row],[Sex]],$H$902:$I$903,2,FALSE)</f>
        <v>1</v>
      </c>
      <c r="E409">
        <f>VLOOKUP(Table1[[#This Row],[Age-Group]],$J$904:$K$907,2,FALSE)</f>
        <v>1</v>
      </c>
      <c r="F409">
        <v>1</v>
      </c>
      <c r="G409">
        <v>1</v>
      </c>
      <c r="H409">
        <f>IF((Table1[[#This Row],[SibSp]]+Table1[[#This Row],[Parch]])= 0,0,1)</f>
        <v>1</v>
      </c>
      <c r="I409" cm="1">
        <f t="array" ref="I409">_xlfn.IFS(Table1[[#This Row],[Embarked]]="C",1,Table1[[#This Row],[Embarked]]="Q",2,Table1[[#This Row],[Embarked]]="S",3)</f>
        <v>3</v>
      </c>
      <c r="J409" t="s">
        <v>596</v>
      </c>
      <c r="K409" t="s">
        <v>13</v>
      </c>
      <c r="L409" s="2" t="str" cm="1">
        <f t="array" ref="L409">_xlfn.IFS(Table1[[#This Row],[Age]] &lt;= 20, "0-20", Table1[[#This Row],[Age]] &lt;=40, "20-40", Table1[[#This Row],[Age]] &lt;=60, "40-60", Table1[[#This Row],[Age]] &lt;=80, "60-80")</f>
        <v>0-20</v>
      </c>
      <c r="M409">
        <v>3</v>
      </c>
      <c r="O409">
        <v>29106</v>
      </c>
      <c r="P409">
        <v>18.75</v>
      </c>
      <c r="Q409" t="s">
        <v>1223</v>
      </c>
      <c r="R409" t="s">
        <v>15</v>
      </c>
    </row>
    <row r="410" spans="1:18" x14ac:dyDescent="0.25">
      <c r="A410">
        <v>409</v>
      </c>
      <c r="B410">
        <v>0</v>
      </c>
      <c r="C410">
        <v>3</v>
      </c>
      <c r="D410">
        <f>VLOOKUP(Table1[[#This Row],[Sex]],$H$902:$I$903,2,FALSE)</f>
        <v>1</v>
      </c>
      <c r="E410">
        <f>VLOOKUP(Table1[[#This Row],[Age-Group]],$J$904:$K$907,2,FALSE)</f>
        <v>2</v>
      </c>
      <c r="F410">
        <v>0</v>
      </c>
      <c r="G410">
        <v>0</v>
      </c>
      <c r="H410">
        <f>IF((Table1[[#This Row],[SibSp]]+Table1[[#This Row],[Parch]])= 0,0,1)</f>
        <v>0</v>
      </c>
      <c r="I410" cm="1">
        <f t="array" ref="I410">_xlfn.IFS(Table1[[#This Row],[Embarked]]="C",1,Table1[[#This Row],[Embarked]]="Q",2,Table1[[#This Row],[Embarked]]="S",3)</f>
        <v>3</v>
      </c>
      <c r="J410" t="s">
        <v>597</v>
      </c>
      <c r="K410" t="s">
        <v>13</v>
      </c>
      <c r="L410" s="2" t="str" cm="1">
        <f t="array" ref="L410">_xlfn.IFS(Table1[[#This Row],[Age]] &lt;= 20, "0-20", Table1[[#This Row],[Age]] &lt;=40, "20-40", Table1[[#This Row],[Age]] &lt;=60, "40-60", Table1[[#This Row],[Age]] &lt;=80, "60-80")</f>
        <v>20-40</v>
      </c>
      <c r="M410">
        <v>21</v>
      </c>
      <c r="O410">
        <v>312992</v>
      </c>
      <c r="P410">
        <v>7.7750000000000004</v>
      </c>
      <c r="Q410" t="s">
        <v>1223</v>
      </c>
      <c r="R410" t="s">
        <v>15</v>
      </c>
    </row>
    <row r="411" spans="1:18" x14ac:dyDescent="0.25">
      <c r="A411">
        <v>410</v>
      </c>
      <c r="B411">
        <v>0</v>
      </c>
      <c r="C411">
        <v>3</v>
      </c>
      <c r="D411">
        <f>VLOOKUP(Table1[[#This Row],[Sex]],$H$902:$I$903,2,FALSE)</f>
        <v>0</v>
      </c>
      <c r="E411">
        <f>VLOOKUP(Table1[[#This Row],[Age-Group]],$J$904:$K$907,2,FALSE)</f>
        <v>2</v>
      </c>
      <c r="F411">
        <v>3</v>
      </c>
      <c r="G411">
        <v>1</v>
      </c>
      <c r="H411">
        <f>IF((Table1[[#This Row],[SibSp]]+Table1[[#This Row],[Parch]])= 0,0,1)</f>
        <v>1</v>
      </c>
      <c r="I411" cm="1">
        <f t="array" ref="I411">_xlfn.IFS(Table1[[#This Row],[Embarked]]="C",1,Table1[[#This Row],[Embarked]]="Q",2,Table1[[#This Row],[Embarked]]="S",3)</f>
        <v>3</v>
      </c>
      <c r="J411" t="s">
        <v>598</v>
      </c>
      <c r="K411" t="s">
        <v>17</v>
      </c>
      <c r="L411" s="2" t="str" cm="1">
        <f t="array" ref="L411">_xlfn.IFS(Table1[[#This Row],[Age]] &lt;= 20, "0-20", Table1[[#This Row],[Age]] &lt;=40, "20-40", Table1[[#This Row],[Age]] &lt;=60, "40-60", Table1[[#This Row],[Age]] &lt;=80, "60-80")</f>
        <v>20-40</v>
      </c>
      <c r="M411">
        <v>29.7</v>
      </c>
      <c r="O411">
        <v>4133</v>
      </c>
      <c r="P411">
        <v>25.466699999999999</v>
      </c>
      <c r="Q411" t="s">
        <v>1223</v>
      </c>
      <c r="R411" t="s">
        <v>15</v>
      </c>
    </row>
    <row r="412" spans="1:18" x14ac:dyDescent="0.25">
      <c r="A412">
        <v>411</v>
      </c>
      <c r="B412">
        <v>0</v>
      </c>
      <c r="C412">
        <v>3</v>
      </c>
      <c r="D412">
        <f>VLOOKUP(Table1[[#This Row],[Sex]],$H$902:$I$903,2,FALSE)</f>
        <v>1</v>
      </c>
      <c r="E412">
        <f>VLOOKUP(Table1[[#This Row],[Age-Group]],$J$904:$K$907,2,FALSE)</f>
        <v>2</v>
      </c>
      <c r="F412">
        <v>0</v>
      </c>
      <c r="G412">
        <v>0</v>
      </c>
      <c r="H412">
        <f>IF((Table1[[#This Row],[SibSp]]+Table1[[#This Row],[Parch]])= 0,0,1)</f>
        <v>0</v>
      </c>
      <c r="I412" cm="1">
        <f t="array" ref="I412">_xlfn.IFS(Table1[[#This Row],[Embarked]]="C",1,Table1[[#This Row],[Embarked]]="Q",2,Table1[[#This Row],[Embarked]]="S",3)</f>
        <v>3</v>
      </c>
      <c r="J412" t="s">
        <v>599</v>
      </c>
      <c r="K412" t="s">
        <v>13</v>
      </c>
      <c r="L412" s="2" t="str" cm="1">
        <f t="array" ref="L412">_xlfn.IFS(Table1[[#This Row],[Age]] &lt;= 20, "0-20", Table1[[#This Row],[Age]] &lt;=40, "20-40", Table1[[#This Row],[Age]] &lt;=60, "40-60", Table1[[#This Row],[Age]] &lt;=80, "60-80")</f>
        <v>20-40</v>
      </c>
      <c r="M412">
        <v>29.7</v>
      </c>
      <c r="O412">
        <v>349222</v>
      </c>
      <c r="P412">
        <v>7.8958000000000004</v>
      </c>
      <c r="Q412" t="s">
        <v>1223</v>
      </c>
      <c r="R412" t="s">
        <v>15</v>
      </c>
    </row>
    <row r="413" spans="1:18" x14ac:dyDescent="0.25">
      <c r="A413">
        <v>412</v>
      </c>
      <c r="B413">
        <v>0</v>
      </c>
      <c r="C413">
        <v>3</v>
      </c>
      <c r="D413">
        <f>VLOOKUP(Table1[[#This Row],[Sex]],$H$902:$I$903,2,FALSE)</f>
        <v>1</v>
      </c>
      <c r="E413">
        <f>VLOOKUP(Table1[[#This Row],[Age-Group]],$J$904:$K$907,2,FALSE)</f>
        <v>2</v>
      </c>
      <c r="F413">
        <v>0</v>
      </c>
      <c r="G413">
        <v>0</v>
      </c>
      <c r="H413">
        <f>IF((Table1[[#This Row],[SibSp]]+Table1[[#This Row],[Parch]])= 0,0,1)</f>
        <v>0</v>
      </c>
      <c r="I413" cm="1">
        <f t="array" ref="I413">_xlfn.IFS(Table1[[#This Row],[Embarked]]="C",1,Table1[[#This Row],[Embarked]]="Q",2,Table1[[#This Row],[Embarked]]="S",3)</f>
        <v>2</v>
      </c>
      <c r="J413" t="s">
        <v>600</v>
      </c>
      <c r="K413" t="s">
        <v>13</v>
      </c>
      <c r="L413" s="2" t="str" cm="1">
        <f t="array" ref="L413">_xlfn.IFS(Table1[[#This Row],[Age]] &lt;= 20, "0-20", Table1[[#This Row],[Age]] &lt;=40, "20-40", Table1[[#This Row],[Age]] &lt;=60, "40-60", Table1[[#This Row],[Age]] &lt;=80, "60-80")</f>
        <v>20-40</v>
      </c>
      <c r="M413">
        <v>29.7</v>
      </c>
      <c r="O413">
        <v>394140</v>
      </c>
      <c r="P413">
        <v>6.8582999999999998</v>
      </c>
      <c r="Q413" t="s">
        <v>1223</v>
      </c>
      <c r="R413" t="s">
        <v>27</v>
      </c>
    </row>
    <row r="414" spans="1:18" x14ac:dyDescent="0.25">
      <c r="A414">
        <v>413</v>
      </c>
      <c r="B414">
        <v>1</v>
      </c>
      <c r="C414">
        <v>1</v>
      </c>
      <c r="D414">
        <f>VLOOKUP(Table1[[#This Row],[Sex]],$H$902:$I$903,2,FALSE)</f>
        <v>0</v>
      </c>
      <c r="E414">
        <f>VLOOKUP(Table1[[#This Row],[Age-Group]],$J$904:$K$907,2,FALSE)</f>
        <v>2</v>
      </c>
      <c r="F414">
        <v>1</v>
      </c>
      <c r="G414">
        <v>0</v>
      </c>
      <c r="H414">
        <f>IF((Table1[[#This Row],[SibSp]]+Table1[[#This Row],[Parch]])= 0,0,1)</f>
        <v>1</v>
      </c>
      <c r="I414" cm="1">
        <f t="array" ref="I414">_xlfn.IFS(Table1[[#This Row],[Embarked]]="C",1,Table1[[#This Row],[Embarked]]="Q",2,Table1[[#This Row],[Embarked]]="S",3)</f>
        <v>2</v>
      </c>
      <c r="J414" t="s">
        <v>601</v>
      </c>
      <c r="K414" t="s">
        <v>17</v>
      </c>
      <c r="L414" s="2" t="str" cm="1">
        <f t="array" ref="L414">_xlfn.IFS(Table1[[#This Row],[Age]] &lt;= 20, "0-20", Table1[[#This Row],[Age]] &lt;=40, "20-40", Table1[[#This Row],[Age]] &lt;=60, "40-60", Table1[[#This Row],[Age]] &lt;=80, "60-80")</f>
        <v>20-40</v>
      </c>
      <c r="M414">
        <v>33</v>
      </c>
      <c r="O414">
        <v>19928</v>
      </c>
      <c r="P414">
        <v>90</v>
      </c>
      <c r="Q414" t="s">
        <v>373</v>
      </c>
      <c r="R414" t="s">
        <v>27</v>
      </c>
    </row>
    <row r="415" spans="1:18" x14ac:dyDescent="0.25">
      <c r="A415">
        <v>414</v>
      </c>
      <c r="B415">
        <v>0</v>
      </c>
      <c r="C415">
        <v>2</v>
      </c>
      <c r="D415">
        <f>VLOOKUP(Table1[[#This Row],[Sex]],$H$902:$I$903,2,FALSE)</f>
        <v>1</v>
      </c>
      <c r="E415">
        <f>VLOOKUP(Table1[[#This Row],[Age-Group]],$J$904:$K$907,2,FALSE)</f>
        <v>2</v>
      </c>
      <c r="F415">
        <v>0</v>
      </c>
      <c r="G415">
        <v>0</v>
      </c>
      <c r="H415">
        <f>IF((Table1[[#This Row],[SibSp]]+Table1[[#This Row],[Parch]])= 0,0,1)</f>
        <v>0</v>
      </c>
      <c r="I415" cm="1">
        <f t="array" ref="I415">_xlfn.IFS(Table1[[#This Row],[Embarked]]="C",1,Table1[[#This Row],[Embarked]]="Q",2,Table1[[#This Row],[Embarked]]="S",3)</f>
        <v>3</v>
      </c>
      <c r="J415" t="s">
        <v>602</v>
      </c>
      <c r="K415" t="s">
        <v>13</v>
      </c>
      <c r="L415" s="2" t="str" cm="1">
        <f t="array" ref="L415">_xlfn.IFS(Table1[[#This Row],[Age]] &lt;= 20, "0-20", Table1[[#This Row],[Age]] &lt;=40, "20-40", Table1[[#This Row],[Age]] &lt;=60, "40-60", Table1[[#This Row],[Age]] &lt;=80, "60-80")</f>
        <v>20-40</v>
      </c>
      <c r="M415">
        <v>29.7</v>
      </c>
      <c r="O415">
        <v>239853</v>
      </c>
      <c r="P415">
        <v>0</v>
      </c>
      <c r="Q415" t="s">
        <v>1223</v>
      </c>
      <c r="R415" t="s">
        <v>15</v>
      </c>
    </row>
    <row r="416" spans="1:18" x14ac:dyDescent="0.25">
      <c r="A416">
        <v>415</v>
      </c>
      <c r="B416">
        <v>1</v>
      </c>
      <c r="C416">
        <v>3</v>
      </c>
      <c r="D416">
        <f>VLOOKUP(Table1[[#This Row],[Sex]],$H$902:$I$903,2,FALSE)</f>
        <v>1</v>
      </c>
      <c r="E416">
        <f>VLOOKUP(Table1[[#This Row],[Age-Group]],$J$904:$K$907,2,FALSE)</f>
        <v>3</v>
      </c>
      <c r="F416">
        <v>0</v>
      </c>
      <c r="G416">
        <v>0</v>
      </c>
      <c r="H416">
        <f>IF((Table1[[#This Row],[SibSp]]+Table1[[#This Row],[Parch]])= 0,0,1)</f>
        <v>0</v>
      </c>
      <c r="I416" cm="1">
        <f t="array" ref="I416">_xlfn.IFS(Table1[[#This Row],[Embarked]]="C",1,Table1[[#This Row],[Embarked]]="Q",2,Table1[[#This Row],[Embarked]]="S",3)</f>
        <v>3</v>
      </c>
      <c r="J416" t="s">
        <v>603</v>
      </c>
      <c r="K416" t="s">
        <v>13</v>
      </c>
      <c r="L416" s="2" t="str" cm="1">
        <f t="array" ref="L416">_xlfn.IFS(Table1[[#This Row],[Age]] &lt;= 20, "0-20", Table1[[#This Row],[Age]] &lt;=40, "20-40", Table1[[#This Row],[Age]] &lt;=60, "40-60", Table1[[#This Row],[Age]] &lt;=80, "60-80")</f>
        <v>40-60</v>
      </c>
      <c r="M416">
        <v>44</v>
      </c>
      <c r="O416" t="s">
        <v>604</v>
      </c>
      <c r="P416">
        <v>7.9249999999999998</v>
      </c>
      <c r="Q416" t="s">
        <v>1223</v>
      </c>
      <c r="R416" t="s">
        <v>15</v>
      </c>
    </row>
    <row r="417" spans="1:18" x14ac:dyDescent="0.25">
      <c r="A417">
        <v>416</v>
      </c>
      <c r="B417">
        <v>0</v>
      </c>
      <c r="C417">
        <v>3</v>
      </c>
      <c r="D417">
        <f>VLOOKUP(Table1[[#This Row],[Sex]],$H$902:$I$903,2,FALSE)</f>
        <v>0</v>
      </c>
      <c r="E417">
        <f>VLOOKUP(Table1[[#This Row],[Age-Group]],$J$904:$K$907,2,FALSE)</f>
        <v>2</v>
      </c>
      <c r="F417">
        <v>0</v>
      </c>
      <c r="G417">
        <v>0</v>
      </c>
      <c r="H417">
        <f>IF((Table1[[#This Row],[SibSp]]+Table1[[#This Row],[Parch]])= 0,0,1)</f>
        <v>0</v>
      </c>
      <c r="I417" cm="1">
        <f t="array" ref="I417">_xlfn.IFS(Table1[[#This Row],[Embarked]]="C",1,Table1[[#This Row],[Embarked]]="Q",2,Table1[[#This Row],[Embarked]]="S",3)</f>
        <v>3</v>
      </c>
      <c r="J417" t="s">
        <v>605</v>
      </c>
      <c r="K417" t="s">
        <v>17</v>
      </c>
      <c r="L417" s="2" t="str" cm="1">
        <f t="array" ref="L417">_xlfn.IFS(Table1[[#This Row],[Age]] &lt;= 20, "0-20", Table1[[#This Row],[Age]] &lt;=40, "20-40", Table1[[#This Row],[Age]] &lt;=60, "40-60", Table1[[#This Row],[Age]] &lt;=80, "60-80")</f>
        <v>20-40</v>
      </c>
      <c r="M417">
        <v>29.7</v>
      </c>
      <c r="O417">
        <v>343095</v>
      </c>
      <c r="P417">
        <v>8.0500000000000007</v>
      </c>
      <c r="Q417" t="s">
        <v>1223</v>
      </c>
      <c r="R417" t="s">
        <v>15</v>
      </c>
    </row>
    <row r="418" spans="1:18" x14ac:dyDescent="0.25">
      <c r="A418">
        <v>417</v>
      </c>
      <c r="B418">
        <v>1</v>
      </c>
      <c r="C418">
        <v>2</v>
      </c>
      <c r="D418">
        <f>VLOOKUP(Table1[[#This Row],[Sex]],$H$902:$I$903,2,FALSE)</f>
        <v>0</v>
      </c>
      <c r="E418">
        <f>VLOOKUP(Table1[[#This Row],[Age-Group]],$J$904:$K$907,2,FALSE)</f>
        <v>2</v>
      </c>
      <c r="F418">
        <v>1</v>
      </c>
      <c r="G418">
        <v>1</v>
      </c>
      <c r="H418">
        <f>IF((Table1[[#This Row],[SibSp]]+Table1[[#This Row],[Parch]])= 0,0,1)</f>
        <v>1</v>
      </c>
      <c r="I418" cm="1">
        <f t="array" ref="I418">_xlfn.IFS(Table1[[#This Row],[Embarked]]="C",1,Table1[[#This Row],[Embarked]]="Q",2,Table1[[#This Row],[Embarked]]="S",3)</f>
        <v>3</v>
      </c>
      <c r="J418" t="s">
        <v>606</v>
      </c>
      <c r="K418" t="s">
        <v>17</v>
      </c>
      <c r="L418" s="2" t="str" cm="1">
        <f t="array" ref="L418">_xlfn.IFS(Table1[[#This Row],[Age]] &lt;= 20, "0-20", Table1[[#This Row],[Age]] &lt;=40, "20-40", Table1[[#This Row],[Age]] &lt;=60, "40-60", Table1[[#This Row],[Age]] &lt;=80, "60-80")</f>
        <v>20-40</v>
      </c>
      <c r="M418">
        <v>34</v>
      </c>
      <c r="O418">
        <v>28220</v>
      </c>
      <c r="P418">
        <v>32.5</v>
      </c>
      <c r="Q418" t="s">
        <v>1223</v>
      </c>
      <c r="R418" t="s">
        <v>15</v>
      </c>
    </row>
    <row r="419" spans="1:18" x14ac:dyDescent="0.25">
      <c r="A419">
        <v>418</v>
      </c>
      <c r="B419">
        <v>1</v>
      </c>
      <c r="C419">
        <v>2</v>
      </c>
      <c r="D419">
        <f>VLOOKUP(Table1[[#This Row],[Sex]],$H$902:$I$903,2,FALSE)</f>
        <v>0</v>
      </c>
      <c r="E419">
        <f>VLOOKUP(Table1[[#This Row],[Age-Group]],$J$904:$K$907,2,FALSE)</f>
        <v>1</v>
      </c>
      <c r="F419">
        <v>0</v>
      </c>
      <c r="G419">
        <v>2</v>
      </c>
      <c r="H419">
        <f>IF((Table1[[#This Row],[SibSp]]+Table1[[#This Row],[Parch]])= 0,0,1)</f>
        <v>1</v>
      </c>
      <c r="I419" cm="1">
        <f t="array" ref="I419">_xlfn.IFS(Table1[[#This Row],[Embarked]]="C",1,Table1[[#This Row],[Embarked]]="Q",2,Table1[[#This Row],[Embarked]]="S",3)</f>
        <v>3</v>
      </c>
      <c r="J419" t="s">
        <v>607</v>
      </c>
      <c r="K419" t="s">
        <v>17</v>
      </c>
      <c r="L419" s="2" t="str" cm="1">
        <f t="array" ref="L419">_xlfn.IFS(Table1[[#This Row],[Age]] &lt;= 20, "0-20", Table1[[#This Row],[Age]] &lt;=40, "20-40", Table1[[#This Row],[Age]] &lt;=60, "40-60", Table1[[#This Row],[Age]] &lt;=80, "60-80")</f>
        <v>0-20</v>
      </c>
      <c r="M419">
        <v>18</v>
      </c>
      <c r="O419">
        <v>250652</v>
      </c>
      <c r="P419">
        <v>13</v>
      </c>
      <c r="Q419" t="s">
        <v>1223</v>
      </c>
      <c r="R419" t="s">
        <v>15</v>
      </c>
    </row>
    <row r="420" spans="1:18" x14ac:dyDescent="0.25">
      <c r="A420">
        <v>419</v>
      </c>
      <c r="B420">
        <v>0</v>
      </c>
      <c r="C420">
        <v>2</v>
      </c>
      <c r="D420">
        <f>VLOOKUP(Table1[[#This Row],[Sex]],$H$902:$I$903,2,FALSE)</f>
        <v>1</v>
      </c>
      <c r="E420">
        <f>VLOOKUP(Table1[[#This Row],[Age-Group]],$J$904:$K$907,2,FALSE)</f>
        <v>2</v>
      </c>
      <c r="F420">
        <v>0</v>
      </c>
      <c r="G420">
        <v>0</v>
      </c>
      <c r="H420">
        <f>IF((Table1[[#This Row],[SibSp]]+Table1[[#This Row],[Parch]])= 0,0,1)</f>
        <v>0</v>
      </c>
      <c r="I420" cm="1">
        <f t="array" ref="I420">_xlfn.IFS(Table1[[#This Row],[Embarked]]="C",1,Table1[[#This Row],[Embarked]]="Q",2,Table1[[#This Row],[Embarked]]="S",3)</f>
        <v>3</v>
      </c>
      <c r="J420" t="s">
        <v>608</v>
      </c>
      <c r="K420" t="s">
        <v>13</v>
      </c>
      <c r="L420" s="2" t="str" cm="1">
        <f t="array" ref="L420">_xlfn.IFS(Table1[[#This Row],[Age]] &lt;= 20, "0-20", Table1[[#This Row],[Age]] &lt;=40, "20-40", Table1[[#This Row],[Age]] &lt;=60, "40-60", Table1[[#This Row],[Age]] &lt;=80, "60-80")</f>
        <v>20-40</v>
      </c>
      <c r="M420">
        <v>30</v>
      </c>
      <c r="O420">
        <v>28228</v>
      </c>
      <c r="P420">
        <v>13</v>
      </c>
      <c r="Q420" t="s">
        <v>1223</v>
      </c>
      <c r="R420" t="s">
        <v>15</v>
      </c>
    </row>
    <row r="421" spans="1:18" x14ac:dyDescent="0.25">
      <c r="A421">
        <v>420</v>
      </c>
      <c r="B421">
        <v>0</v>
      </c>
      <c r="C421">
        <v>3</v>
      </c>
      <c r="D421">
        <f>VLOOKUP(Table1[[#This Row],[Sex]],$H$902:$I$903,2,FALSE)</f>
        <v>0</v>
      </c>
      <c r="E421">
        <f>VLOOKUP(Table1[[#This Row],[Age-Group]],$J$904:$K$907,2,FALSE)</f>
        <v>1</v>
      </c>
      <c r="F421">
        <v>0</v>
      </c>
      <c r="G421">
        <v>2</v>
      </c>
      <c r="H421">
        <f>IF((Table1[[#This Row],[SibSp]]+Table1[[#This Row],[Parch]])= 0,0,1)</f>
        <v>1</v>
      </c>
      <c r="I421" cm="1">
        <f t="array" ref="I421">_xlfn.IFS(Table1[[#This Row],[Embarked]]="C",1,Table1[[#This Row],[Embarked]]="Q",2,Table1[[#This Row],[Embarked]]="S",3)</f>
        <v>3</v>
      </c>
      <c r="J421" t="s">
        <v>609</v>
      </c>
      <c r="K421" t="s">
        <v>17</v>
      </c>
      <c r="L421" s="2" t="str" cm="1">
        <f t="array" ref="L421">_xlfn.IFS(Table1[[#This Row],[Age]] &lt;= 20, "0-20", Table1[[#This Row],[Age]] &lt;=40, "20-40", Table1[[#This Row],[Age]] &lt;=60, "40-60", Table1[[#This Row],[Age]] &lt;=80, "60-80")</f>
        <v>0-20</v>
      </c>
      <c r="M421">
        <v>10</v>
      </c>
      <c r="O421">
        <v>345773</v>
      </c>
      <c r="P421">
        <v>24.15</v>
      </c>
      <c r="Q421" t="s">
        <v>1223</v>
      </c>
      <c r="R421" t="s">
        <v>15</v>
      </c>
    </row>
    <row r="422" spans="1:18" x14ac:dyDescent="0.25">
      <c r="A422">
        <v>421</v>
      </c>
      <c r="B422">
        <v>0</v>
      </c>
      <c r="C422">
        <v>3</v>
      </c>
      <c r="D422">
        <f>VLOOKUP(Table1[[#This Row],[Sex]],$H$902:$I$903,2,FALSE)</f>
        <v>1</v>
      </c>
      <c r="E422">
        <f>VLOOKUP(Table1[[#This Row],[Age-Group]],$J$904:$K$907,2,FALSE)</f>
        <v>2</v>
      </c>
      <c r="F422">
        <v>0</v>
      </c>
      <c r="G422">
        <v>0</v>
      </c>
      <c r="H422">
        <f>IF((Table1[[#This Row],[SibSp]]+Table1[[#This Row],[Parch]])= 0,0,1)</f>
        <v>0</v>
      </c>
      <c r="I422" cm="1">
        <f t="array" ref="I422">_xlfn.IFS(Table1[[#This Row],[Embarked]]="C",1,Table1[[#This Row],[Embarked]]="Q",2,Table1[[#This Row],[Embarked]]="S",3)</f>
        <v>1</v>
      </c>
      <c r="J422" t="s">
        <v>610</v>
      </c>
      <c r="K422" t="s">
        <v>13</v>
      </c>
      <c r="L422" s="2" t="str" cm="1">
        <f t="array" ref="L422">_xlfn.IFS(Table1[[#This Row],[Age]] &lt;= 20, "0-20", Table1[[#This Row],[Age]] &lt;=40, "20-40", Table1[[#This Row],[Age]] &lt;=60, "40-60", Table1[[#This Row],[Age]] &lt;=80, "60-80")</f>
        <v>20-40</v>
      </c>
      <c r="M422">
        <v>29.7</v>
      </c>
      <c r="O422">
        <v>349254</v>
      </c>
      <c r="P422">
        <v>7.8958000000000004</v>
      </c>
      <c r="Q422" t="s">
        <v>1223</v>
      </c>
      <c r="R422" t="s">
        <v>20</v>
      </c>
    </row>
    <row r="423" spans="1:18" x14ac:dyDescent="0.25">
      <c r="A423">
        <v>422</v>
      </c>
      <c r="B423">
        <v>0</v>
      </c>
      <c r="C423">
        <v>3</v>
      </c>
      <c r="D423">
        <f>VLOOKUP(Table1[[#This Row],[Sex]],$H$902:$I$903,2,FALSE)</f>
        <v>1</v>
      </c>
      <c r="E423">
        <f>VLOOKUP(Table1[[#This Row],[Age-Group]],$J$904:$K$907,2,FALSE)</f>
        <v>2</v>
      </c>
      <c r="F423">
        <v>0</v>
      </c>
      <c r="G423">
        <v>0</v>
      </c>
      <c r="H423">
        <f>IF((Table1[[#This Row],[SibSp]]+Table1[[#This Row],[Parch]])= 0,0,1)</f>
        <v>0</v>
      </c>
      <c r="I423" cm="1">
        <f t="array" ref="I423">_xlfn.IFS(Table1[[#This Row],[Embarked]]="C",1,Table1[[#This Row],[Embarked]]="Q",2,Table1[[#This Row],[Embarked]]="S",3)</f>
        <v>2</v>
      </c>
      <c r="J423" t="s">
        <v>611</v>
      </c>
      <c r="K423" t="s">
        <v>13</v>
      </c>
      <c r="L423" s="2" t="str" cm="1">
        <f t="array" ref="L423">_xlfn.IFS(Table1[[#This Row],[Age]] &lt;= 20, "0-20", Table1[[#This Row],[Age]] &lt;=40, "20-40", Table1[[#This Row],[Age]] &lt;=60, "40-60", Table1[[#This Row],[Age]] &lt;=80, "60-80")</f>
        <v>20-40</v>
      </c>
      <c r="M423">
        <v>21</v>
      </c>
      <c r="O423" t="s">
        <v>612</v>
      </c>
      <c r="P423">
        <v>7.7332999999999998</v>
      </c>
      <c r="Q423" t="s">
        <v>1223</v>
      </c>
      <c r="R423" t="s">
        <v>27</v>
      </c>
    </row>
    <row r="424" spans="1:18" x14ac:dyDescent="0.25">
      <c r="A424">
        <v>423</v>
      </c>
      <c r="B424">
        <v>0</v>
      </c>
      <c r="C424">
        <v>3</v>
      </c>
      <c r="D424">
        <f>VLOOKUP(Table1[[#This Row],[Sex]],$H$902:$I$903,2,FALSE)</f>
        <v>1</v>
      </c>
      <c r="E424">
        <f>VLOOKUP(Table1[[#This Row],[Age-Group]],$J$904:$K$907,2,FALSE)</f>
        <v>2</v>
      </c>
      <c r="F424">
        <v>0</v>
      </c>
      <c r="G424">
        <v>0</v>
      </c>
      <c r="H424">
        <f>IF((Table1[[#This Row],[SibSp]]+Table1[[#This Row],[Parch]])= 0,0,1)</f>
        <v>0</v>
      </c>
      <c r="I424" cm="1">
        <f t="array" ref="I424">_xlfn.IFS(Table1[[#This Row],[Embarked]]="C",1,Table1[[#This Row],[Embarked]]="Q",2,Table1[[#This Row],[Embarked]]="S",3)</f>
        <v>3</v>
      </c>
      <c r="J424" t="s">
        <v>613</v>
      </c>
      <c r="K424" t="s">
        <v>13</v>
      </c>
      <c r="L424" s="2" t="str" cm="1">
        <f t="array" ref="L424">_xlfn.IFS(Table1[[#This Row],[Age]] &lt;= 20, "0-20", Table1[[#This Row],[Age]] &lt;=40, "20-40", Table1[[#This Row],[Age]] &lt;=60, "40-60", Table1[[#This Row],[Age]] &lt;=80, "60-80")</f>
        <v>20-40</v>
      </c>
      <c r="M424">
        <v>29</v>
      </c>
      <c r="O424">
        <v>315082</v>
      </c>
      <c r="P424">
        <v>7.875</v>
      </c>
      <c r="Q424" t="s">
        <v>1223</v>
      </c>
      <c r="R424" t="s">
        <v>15</v>
      </c>
    </row>
    <row r="425" spans="1:18" x14ac:dyDescent="0.25">
      <c r="A425">
        <v>424</v>
      </c>
      <c r="B425">
        <v>0</v>
      </c>
      <c r="C425">
        <v>3</v>
      </c>
      <c r="D425">
        <f>VLOOKUP(Table1[[#This Row],[Sex]],$H$902:$I$903,2,FALSE)</f>
        <v>0</v>
      </c>
      <c r="E425">
        <f>VLOOKUP(Table1[[#This Row],[Age-Group]],$J$904:$K$907,2,FALSE)</f>
        <v>2</v>
      </c>
      <c r="F425">
        <v>1</v>
      </c>
      <c r="G425">
        <v>1</v>
      </c>
      <c r="H425">
        <f>IF((Table1[[#This Row],[SibSp]]+Table1[[#This Row],[Parch]])= 0,0,1)</f>
        <v>1</v>
      </c>
      <c r="I425" cm="1">
        <f t="array" ref="I425">_xlfn.IFS(Table1[[#This Row],[Embarked]]="C",1,Table1[[#This Row],[Embarked]]="Q",2,Table1[[#This Row],[Embarked]]="S",3)</f>
        <v>3</v>
      </c>
      <c r="J425" t="s">
        <v>614</v>
      </c>
      <c r="K425" t="s">
        <v>17</v>
      </c>
      <c r="L425" s="2" t="str" cm="1">
        <f t="array" ref="L425">_xlfn.IFS(Table1[[#This Row],[Age]] &lt;= 20, "0-20", Table1[[#This Row],[Age]] &lt;=40, "20-40", Table1[[#This Row],[Age]] &lt;=60, "40-60", Table1[[#This Row],[Age]] &lt;=80, "60-80")</f>
        <v>20-40</v>
      </c>
      <c r="M425">
        <v>28</v>
      </c>
      <c r="O425">
        <v>347080</v>
      </c>
      <c r="P425">
        <v>14.4</v>
      </c>
      <c r="Q425" t="s">
        <v>1223</v>
      </c>
      <c r="R425" t="s">
        <v>15</v>
      </c>
    </row>
    <row r="426" spans="1:18" x14ac:dyDescent="0.25">
      <c r="A426">
        <v>425</v>
      </c>
      <c r="B426">
        <v>0</v>
      </c>
      <c r="C426">
        <v>3</v>
      </c>
      <c r="D426">
        <f>VLOOKUP(Table1[[#This Row],[Sex]],$H$902:$I$903,2,FALSE)</f>
        <v>1</v>
      </c>
      <c r="E426">
        <f>VLOOKUP(Table1[[#This Row],[Age-Group]],$J$904:$K$907,2,FALSE)</f>
        <v>1</v>
      </c>
      <c r="F426">
        <v>1</v>
      </c>
      <c r="G426">
        <v>1</v>
      </c>
      <c r="H426">
        <f>IF((Table1[[#This Row],[SibSp]]+Table1[[#This Row],[Parch]])= 0,0,1)</f>
        <v>1</v>
      </c>
      <c r="I426" cm="1">
        <f t="array" ref="I426">_xlfn.IFS(Table1[[#This Row],[Embarked]]="C",1,Table1[[#This Row],[Embarked]]="Q",2,Table1[[#This Row],[Embarked]]="S",3)</f>
        <v>3</v>
      </c>
      <c r="J426" t="s">
        <v>615</v>
      </c>
      <c r="K426" t="s">
        <v>13</v>
      </c>
      <c r="L426" s="2" t="str" cm="1">
        <f t="array" ref="L426">_xlfn.IFS(Table1[[#This Row],[Age]] &lt;= 20, "0-20", Table1[[#This Row],[Age]] &lt;=40, "20-40", Table1[[#This Row],[Age]] &lt;=60, "40-60", Table1[[#This Row],[Age]] &lt;=80, "60-80")</f>
        <v>0-20</v>
      </c>
      <c r="M426">
        <v>18</v>
      </c>
      <c r="O426">
        <v>370129</v>
      </c>
      <c r="P426">
        <v>20.212499999999999</v>
      </c>
      <c r="Q426" t="s">
        <v>1223</v>
      </c>
      <c r="R426" t="s">
        <v>15</v>
      </c>
    </row>
    <row r="427" spans="1:18" x14ac:dyDescent="0.25">
      <c r="A427">
        <v>426</v>
      </c>
      <c r="B427">
        <v>0</v>
      </c>
      <c r="C427">
        <v>3</v>
      </c>
      <c r="D427">
        <f>VLOOKUP(Table1[[#This Row],[Sex]],$H$902:$I$903,2,FALSE)</f>
        <v>1</v>
      </c>
      <c r="E427">
        <f>VLOOKUP(Table1[[#This Row],[Age-Group]],$J$904:$K$907,2,FALSE)</f>
        <v>2</v>
      </c>
      <c r="F427">
        <v>0</v>
      </c>
      <c r="G427">
        <v>0</v>
      </c>
      <c r="H427">
        <f>IF((Table1[[#This Row],[SibSp]]+Table1[[#This Row],[Parch]])= 0,0,1)</f>
        <v>0</v>
      </c>
      <c r="I427" cm="1">
        <f t="array" ref="I427">_xlfn.IFS(Table1[[#This Row],[Embarked]]="C",1,Table1[[#This Row],[Embarked]]="Q",2,Table1[[#This Row],[Embarked]]="S",3)</f>
        <v>3</v>
      </c>
      <c r="J427" t="s">
        <v>616</v>
      </c>
      <c r="K427" t="s">
        <v>13</v>
      </c>
      <c r="L427" s="2" t="str" cm="1">
        <f t="array" ref="L427">_xlfn.IFS(Table1[[#This Row],[Age]] &lt;= 20, "0-20", Table1[[#This Row],[Age]] &lt;=40, "20-40", Table1[[#This Row],[Age]] &lt;=60, "40-60", Table1[[#This Row],[Age]] &lt;=80, "60-80")</f>
        <v>20-40</v>
      </c>
      <c r="M427">
        <v>29.7</v>
      </c>
      <c r="O427" t="s">
        <v>617</v>
      </c>
      <c r="P427">
        <v>7.25</v>
      </c>
      <c r="Q427" t="s">
        <v>1223</v>
      </c>
      <c r="R427" t="s">
        <v>15</v>
      </c>
    </row>
    <row r="428" spans="1:18" x14ac:dyDescent="0.25">
      <c r="A428">
        <v>427</v>
      </c>
      <c r="B428">
        <v>1</v>
      </c>
      <c r="C428">
        <v>2</v>
      </c>
      <c r="D428">
        <f>VLOOKUP(Table1[[#This Row],[Sex]],$H$902:$I$903,2,FALSE)</f>
        <v>0</v>
      </c>
      <c r="E428">
        <f>VLOOKUP(Table1[[#This Row],[Age-Group]],$J$904:$K$907,2,FALSE)</f>
        <v>2</v>
      </c>
      <c r="F428">
        <v>1</v>
      </c>
      <c r="G428">
        <v>0</v>
      </c>
      <c r="H428">
        <f>IF((Table1[[#This Row],[SibSp]]+Table1[[#This Row],[Parch]])= 0,0,1)</f>
        <v>1</v>
      </c>
      <c r="I428" cm="1">
        <f t="array" ref="I428">_xlfn.IFS(Table1[[#This Row],[Embarked]]="C",1,Table1[[#This Row],[Embarked]]="Q",2,Table1[[#This Row],[Embarked]]="S",3)</f>
        <v>3</v>
      </c>
      <c r="J428" t="s">
        <v>618</v>
      </c>
      <c r="K428" t="s">
        <v>17</v>
      </c>
      <c r="L428" s="2" t="str" cm="1">
        <f t="array" ref="L428">_xlfn.IFS(Table1[[#This Row],[Age]] &lt;= 20, "0-20", Table1[[#This Row],[Age]] &lt;=40, "20-40", Table1[[#This Row],[Age]] &lt;=60, "40-60", Table1[[#This Row],[Age]] &lt;=80, "60-80")</f>
        <v>20-40</v>
      </c>
      <c r="M428">
        <v>28</v>
      </c>
      <c r="O428">
        <v>2003</v>
      </c>
      <c r="P428">
        <v>26</v>
      </c>
      <c r="Q428" t="s">
        <v>1223</v>
      </c>
      <c r="R428" t="s">
        <v>15</v>
      </c>
    </row>
    <row r="429" spans="1:18" x14ac:dyDescent="0.25">
      <c r="A429">
        <v>428</v>
      </c>
      <c r="B429">
        <v>1</v>
      </c>
      <c r="C429">
        <v>2</v>
      </c>
      <c r="D429">
        <f>VLOOKUP(Table1[[#This Row],[Sex]],$H$902:$I$903,2,FALSE)</f>
        <v>0</v>
      </c>
      <c r="E429">
        <f>VLOOKUP(Table1[[#This Row],[Age-Group]],$J$904:$K$907,2,FALSE)</f>
        <v>1</v>
      </c>
      <c r="F429">
        <v>0</v>
      </c>
      <c r="G429">
        <v>0</v>
      </c>
      <c r="H429">
        <f>IF((Table1[[#This Row],[SibSp]]+Table1[[#This Row],[Parch]])= 0,0,1)</f>
        <v>0</v>
      </c>
      <c r="I429" cm="1">
        <f t="array" ref="I429">_xlfn.IFS(Table1[[#This Row],[Embarked]]="C",1,Table1[[#This Row],[Embarked]]="Q",2,Table1[[#This Row],[Embarked]]="S",3)</f>
        <v>3</v>
      </c>
      <c r="J429" t="s">
        <v>619</v>
      </c>
      <c r="K429" t="s">
        <v>17</v>
      </c>
      <c r="L429" s="2" t="str" cm="1">
        <f t="array" ref="L429">_xlfn.IFS(Table1[[#This Row],[Age]] &lt;= 20, "0-20", Table1[[#This Row],[Age]] &lt;=40, "20-40", Table1[[#This Row],[Age]] &lt;=60, "40-60", Table1[[#This Row],[Age]] &lt;=80, "60-80")</f>
        <v>0-20</v>
      </c>
      <c r="M429">
        <v>19</v>
      </c>
      <c r="O429">
        <v>250655</v>
      </c>
      <c r="P429">
        <v>26</v>
      </c>
      <c r="Q429" t="s">
        <v>1223</v>
      </c>
      <c r="R429" t="s">
        <v>15</v>
      </c>
    </row>
    <row r="430" spans="1:18" x14ac:dyDescent="0.25">
      <c r="A430">
        <v>429</v>
      </c>
      <c r="B430">
        <v>0</v>
      </c>
      <c r="C430">
        <v>3</v>
      </c>
      <c r="D430">
        <f>VLOOKUP(Table1[[#This Row],[Sex]],$H$902:$I$903,2,FALSE)</f>
        <v>1</v>
      </c>
      <c r="E430">
        <f>VLOOKUP(Table1[[#This Row],[Age-Group]],$J$904:$K$907,2,FALSE)</f>
        <v>2</v>
      </c>
      <c r="F430">
        <v>0</v>
      </c>
      <c r="G430">
        <v>0</v>
      </c>
      <c r="H430">
        <f>IF((Table1[[#This Row],[SibSp]]+Table1[[#This Row],[Parch]])= 0,0,1)</f>
        <v>0</v>
      </c>
      <c r="I430" cm="1">
        <f t="array" ref="I430">_xlfn.IFS(Table1[[#This Row],[Embarked]]="C",1,Table1[[#This Row],[Embarked]]="Q",2,Table1[[#This Row],[Embarked]]="S",3)</f>
        <v>2</v>
      </c>
      <c r="J430" t="s">
        <v>620</v>
      </c>
      <c r="K430" t="s">
        <v>13</v>
      </c>
      <c r="L430" s="2" t="str" cm="1">
        <f t="array" ref="L430">_xlfn.IFS(Table1[[#This Row],[Age]] &lt;= 20, "0-20", Table1[[#This Row],[Age]] &lt;=40, "20-40", Table1[[#This Row],[Age]] &lt;=60, "40-60", Table1[[#This Row],[Age]] &lt;=80, "60-80")</f>
        <v>20-40</v>
      </c>
      <c r="M430">
        <v>29.7</v>
      </c>
      <c r="O430">
        <v>364851</v>
      </c>
      <c r="P430">
        <v>7.75</v>
      </c>
      <c r="Q430" t="s">
        <v>1223</v>
      </c>
      <c r="R430" t="s">
        <v>27</v>
      </c>
    </row>
    <row r="431" spans="1:18" x14ac:dyDescent="0.25">
      <c r="A431">
        <v>430</v>
      </c>
      <c r="B431">
        <v>1</v>
      </c>
      <c r="C431">
        <v>3</v>
      </c>
      <c r="D431">
        <f>VLOOKUP(Table1[[#This Row],[Sex]],$H$902:$I$903,2,FALSE)</f>
        <v>1</v>
      </c>
      <c r="E431">
        <f>VLOOKUP(Table1[[#This Row],[Age-Group]],$J$904:$K$907,2,FALSE)</f>
        <v>2</v>
      </c>
      <c r="F431">
        <v>0</v>
      </c>
      <c r="G431">
        <v>0</v>
      </c>
      <c r="H431">
        <f>IF((Table1[[#This Row],[SibSp]]+Table1[[#This Row],[Parch]])= 0,0,1)</f>
        <v>0</v>
      </c>
      <c r="I431" cm="1">
        <f t="array" ref="I431">_xlfn.IFS(Table1[[#This Row],[Embarked]]="C",1,Table1[[#This Row],[Embarked]]="Q",2,Table1[[#This Row],[Embarked]]="S",3)</f>
        <v>3</v>
      </c>
      <c r="J431" t="s">
        <v>621</v>
      </c>
      <c r="K431" t="s">
        <v>13</v>
      </c>
      <c r="L431" s="2" t="str" cm="1">
        <f t="array" ref="L431">_xlfn.IFS(Table1[[#This Row],[Age]] &lt;= 20, "0-20", Table1[[#This Row],[Age]] &lt;=40, "20-40", Table1[[#This Row],[Age]] &lt;=60, "40-60", Table1[[#This Row],[Age]] &lt;=80, "60-80")</f>
        <v>20-40</v>
      </c>
      <c r="M431">
        <v>32</v>
      </c>
      <c r="O431" t="s">
        <v>622</v>
      </c>
      <c r="P431">
        <v>8.0500000000000007</v>
      </c>
      <c r="Q431" t="s">
        <v>623</v>
      </c>
      <c r="R431" t="s">
        <v>15</v>
      </c>
    </row>
    <row r="432" spans="1:18" x14ac:dyDescent="0.25">
      <c r="A432">
        <v>431</v>
      </c>
      <c r="B432">
        <v>1</v>
      </c>
      <c r="C432">
        <v>1</v>
      </c>
      <c r="D432">
        <f>VLOOKUP(Table1[[#This Row],[Sex]],$H$902:$I$903,2,FALSE)</f>
        <v>1</v>
      </c>
      <c r="E432">
        <f>VLOOKUP(Table1[[#This Row],[Age-Group]],$J$904:$K$907,2,FALSE)</f>
        <v>2</v>
      </c>
      <c r="F432">
        <v>0</v>
      </c>
      <c r="G432">
        <v>0</v>
      </c>
      <c r="H432">
        <f>IF((Table1[[#This Row],[SibSp]]+Table1[[#This Row],[Parch]])= 0,0,1)</f>
        <v>0</v>
      </c>
      <c r="I432" cm="1">
        <f t="array" ref="I432">_xlfn.IFS(Table1[[#This Row],[Embarked]]="C",1,Table1[[#This Row],[Embarked]]="Q",2,Table1[[#This Row],[Embarked]]="S",3)</f>
        <v>3</v>
      </c>
      <c r="J432" t="s">
        <v>624</v>
      </c>
      <c r="K432" t="s">
        <v>13</v>
      </c>
      <c r="L432" s="2" t="str" cm="1">
        <f t="array" ref="L432">_xlfn.IFS(Table1[[#This Row],[Age]] &lt;= 20, "0-20", Table1[[#This Row],[Age]] &lt;=40, "20-40", Table1[[#This Row],[Age]] &lt;=60, "40-60", Table1[[#This Row],[Age]] &lt;=80, "60-80")</f>
        <v>20-40</v>
      </c>
      <c r="M432">
        <v>28</v>
      </c>
      <c r="O432">
        <v>110564</v>
      </c>
      <c r="P432">
        <v>26.55</v>
      </c>
      <c r="Q432" t="s">
        <v>98</v>
      </c>
      <c r="R432" t="s">
        <v>15</v>
      </c>
    </row>
    <row r="433" spans="1:18" x14ac:dyDescent="0.25">
      <c r="A433">
        <v>432</v>
      </c>
      <c r="B433">
        <v>1</v>
      </c>
      <c r="C433">
        <v>3</v>
      </c>
      <c r="D433">
        <f>VLOOKUP(Table1[[#This Row],[Sex]],$H$902:$I$903,2,FALSE)</f>
        <v>0</v>
      </c>
      <c r="E433">
        <f>VLOOKUP(Table1[[#This Row],[Age-Group]],$J$904:$K$907,2,FALSE)</f>
        <v>2</v>
      </c>
      <c r="F433">
        <v>1</v>
      </c>
      <c r="G433">
        <v>0</v>
      </c>
      <c r="H433">
        <f>IF((Table1[[#This Row],[SibSp]]+Table1[[#This Row],[Parch]])= 0,0,1)</f>
        <v>1</v>
      </c>
      <c r="I433" cm="1">
        <f t="array" ref="I433">_xlfn.IFS(Table1[[#This Row],[Embarked]]="C",1,Table1[[#This Row],[Embarked]]="Q",2,Table1[[#This Row],[Embarked]]="S",3)</f>
        <v>3</v>
      </c>
      <c r="J433" t="s">
        <v>625</v>
      </c>
      <c r="K433" t="s">
        <v>17</v>
      </c>
      <c r="L433" s="2" t="str" cm="1">
        <f t="array" ref="L433">_xlfn.IFS(Table1[[#This Row],[Age]] &lt;= 20, "0-20", Table1[[#This Row],[Age]] &lt;=40, "20-40", Table1[[#This Row],[Age]] &lt;=60, "40-60", Table1[[#This Row],[Age]] &lt;=80, "60-80")</f>
        <v>20-40</v>
      </c>
      <c r="M433">
        <v>29.7</v>
      </c>
      <c r="O433">
        <v>376564</v>
      </c>
      <c r="P433">
        <v>16.100000000000001</v>
      </c>
      <c r="Q433" t="s">
        <v>1223</v>
      </c>
      <c r="R433" t="s">
        <v>15</v>
      </c>
    </row>
    <row r="434" spans="1:18" x14ac:dyDescent="0.25">
      <c r="A434">
        <v>433</v>
      </c>
      <c r="B434">
        <v>1</v>
      </c>
      <c r="C434">
        <v>2</v>
      </c>
      <c r="D434">
        <f>VLOOKUP(Table1[[#This Row],[Sex]],$H$902:$I$903,2,FALSE)</f>
        <v>0</v>
      </c>
      <c r="E434">
        <f>VLOOKUP(Table1[[#This Row],[Age-Group]],$J$904:$K$907,2,FALSE)</f>
        <v>3</v>
      </c>
      <c r="F434">
        <v>1</v>
      </c>
      <c r="G434">
        <v>0</v>
      </c>
      <c r="H434">
        <f>IF((Table1[[#This Row],[SibSp]]+Table1[[#This Row],[Parch]])= 0,0,1)</f>
        <v>1</v>
      </c>
      <c r="I434" cm="1">
        <f t="array" ref="I434">_xlfn.IFS(Table1[[#This Row],[Embarked]]="C",1,Table1[[#This Row],[Embarked]]="Q",2,Table1[[#This Row],[Embarked]]="S",3)</f>
        <v>3</v>
      </c>
      <c r="J434" t="s">
        <v>626</v>
      </c>
      <c r="K434" t="s">
        <v>17</v>
      </c>
      <c r="L434" s="2" t="str" cm="1">
        <f t="array" ref="L434">_xlfn.IFS(Table1[[#This Row],[Age]] &lt;= 20, "0-20", Table1[[#This Row],[Age]] &lt;=40, "20-40", Table1[[#This Row],[Age]] &lt;=60, "40-60", Table1[[#This Row],[Age]] &lt;=80, "60-80")</f>
        <v>40-60</v>
      </c>
      <c r="M434">
        <v>42</v>
      </c>
      <c r="O434" t="s">
        <v>627</v>
      </c>
      <c r="P434">
        <v>26</v>
      </c>
      <c r="Q434" t="s">
        <v>1223</v>
      </c>
      <c r="R434" t="s">
        <v>15</v>
      </c>
    </row>
    <row r="435" spans="1:18" x14ac:dyDescent="0.25">
      <c r="A435">
        <v>434</v>
      </c>
      <c r="B435">
        <v>0</v>
      </c>
      <c r="C435">
        <v>3</v>
      </c>
      <c r="D435">
        <f>VLOOKUP(Table1[[#This Row],[Sex]],$H$902:$I$903,2,FALSE)</f>
        <v>1</v>
      </c>
      <c r="E435">
        <f>VLOOKUP(Table1[[#This Row],[Age-Group]],$J$904:$K$907,2,FALSE)</f>
        <v>1</v>
      </c>
      <c r="F435">
        <v>0</v>
      </c>
      <c r="G435">
        <v>0</v>
      </c>
      <c r="H435">
        <f>IF((Table1[[#This Row],[SibSp]]+Table1[[#This Row],[Parch]])= 0,0,1)</f>
        <v>0</v>
      </c>
      <c r="I435" cm="1">
        <f t="array" ref="I435">_xlfn.IFS(Table1[[#This Row],[Embarked]]="C",1,Table1[[#This Row],[Embarked]]="Q",2,Table1[[#This Row],[Embarked]]="S",3)</f>
        <v>3</v>
      </c>
      <c r="J435" t="s">
        <v>628</v>
      </c>
      <c r="K435" t="s">
        <v>13</v>
      </c>
      <c r="L435" s="2" t="str" cm="1">
        <f t="array" ref="L435">_xlfn.IFS(Table1[[#This Row],[Age]] &lt;= 20, "0-20", Table1[[#This Row],[Age]] &lt;=40, "20-40", Table1[[#This Row],[Age]] &lt;=60, "40-60", Table1[[#This Row],[Age]] &lt;=80, "60-80")</f>
        <v>0-20</v>
      </c>
      <c r="M435">
        <v>17</v>
      </c>
      <c r="O435" t="s">
        <v>629</v>
      </c>
      <c r="P435">
        <v>7.125</v>
      </c>
      <c r="Q435" t="s">
        <v>1223</v>
      </c>
      <c r="R435" t="s">
        <v>15</v>
      </c>
    </row>
    <row r="436" spans="1:18" x14ac:dyDescent="0.25">
      <c r="A436">
        <v>435</v>
      </c>
      <c r="B436">
        <v>0</v>
      </c>
      <c r="C436">
        <v>1</v>
      </c>
      <c r="D436">
        <f>VLOOKUP(Table1[[#This Row],[Sex]],$H$902:$I$903,2,FALSE)</f>
        <v>1</v>
      </c>
      <c r="E436">
        <f>VLOOKUP(Table1[[#This Row],[Age-Group]],$J$904:$K$907,2,FALSE)</f>
        <v>3</v>
      </c>
      <c r="F436">
        <v>1</v>
      </c>
      <c r="G436">
        <v>0</v>
      </c>
      <c r="H436">
        <f>IF((Table1[[#This Row],[SibSp]]+Table1[[#This Row],[Parch]])= 0,0,1)</f>
        <v>1</v>
      </c>
      <c r="I436" cm="1">
        <f t="array" ref="I436">_xlfn.IFS(Table1[[#This Row],[Embarked]]="C",1,Table1[[#This Row],[Embarked]]="Q",2,Table1[[#This Row],[Embarked]]="S",3)</f>
        <v>3</v>
      </c>
      <c r="J436" t="s">
        <v>630</v>
      </c>
      <c r="K436" t="s">
        <v>13</v>
      </c>
      <c r="L436" s="2" t="str" cm="1">
        <f t="array" ref="L436">_xlfn.IFS(Table1[[#This Row],[Age]] &lt;= 20, "0-20", Table1[[#This Row],[Age]] &lt;=40, "20-40", Table1[[#This Row],[Age]] &lt;=60, "40-60", Table1[[#This Row],[Age]] &lt;=80, "60-80")</f>
        <v>40-60</v>
      </c>
      <c r="M436">
        <v>50</v>
      </c>
      <c r="O436">
        <v>13507</v>
      </c>
      <c r="P436">
        <v>55.9</v>
      </c>
      <c r="Q436" t="s">
        <v>631</v>
      </c>
      <c r="R436" t="s">
        <v>15</v>
      </c>
    </row>
    <row r="437" spans="1:18" x14ac:dyDescent="0.25">
      <c r="A437">
        <v>436</v>
      </c>
      <c r="B437">
        <v>1</v>
      </c>
      <c r="C437">
        <v>1</v>
      </c>
      <c r="D437">
        <f>VLOOKUP(Table1[[#This Row],[Sex]],$H$902:$I$903,2,FALSE)</f>
        <v>0</v>
      </c>
      <c r="E437">
        <f>VLOOKUP(Table1[[#This Row],[Age-Group]],$J$904:$K$907,2,FALSE)</f>
        <v>1</v>
      </c>
      <c r="F437">
        <v>1</v>
      </c>
      <c r="G437">
        <v>2</v>
      </c>
      <c r="H437">
        <f>IF((Table1[[#This Row],[SibSp]]+Table1[[#This Row],[Parch]])= 0,0,1)</f>
        <v>1</v>
      </c>
      <c r="I437" cm="1">
        <f t="array" ref="I437">_xlfn.IFS(Table1[[#This Row],[Embarked]]="C",1,Table1[[#This Row],[Embarked]]="Q",2,Table1[[#This Row],[Embarked]]="S",3)</f>
        <v>3</v>
      </c>
      <c r="J437" t="s">
        <v>632</v>
      </c>
      <c r="K437" t="s">
        <v>17</v>
      </c>
      <c r="L437" s="2" t="str" cm="1">
        <f t="array" ref="L437">_xlfn.IFS(Table1[[#This Row],[Age]] &lt;= 20, "0-20", Table1[[#This Row],[Age]] &lt;=40, "20-40", Table1[[#This Row],[Age]] &lt;=60, "40-60", Table1[[#This Row],[Age]] &lt;=80, "60-80")</f>
        <v>0-20</v>
      </c>
      <c r="M437">
        <v>14</v>
      </c>
      <c r="O437">
        <v>113760</v>
      </c>
      <c r="P437">
        <v>120</v>
      </c>
      <c r="Q437" t="s">
        <v>578</v>
      </c>
      <c r="R437" t="s">
        <v>15</v>
      </c>
    </row>
    <row r="438" spans="1:18" x14ac:dyDescent="0.25">
      <c r="A438">
        <v>437</v>
      </c>
      <c r="B438">
        <v>0</v>
      </c>
      <c r="C438">
        <v>3</v>
      </c>
      <c r="D438">
        <f>VLOOKUP(Table1[[#This Row],[Sex]],$H$902:$I$903,2,FALSE)</f>
        <v>0</v>
      </c>
      <c r="E438">
        <f>VLOOKUP(Table1[[#This Row],[Age-Group]],$J$904:$K$907,2,FALSE)</f>
        <v>2</v>
      </c>
      <c r="F438">
        <v>2</v>
      </c>
      <c r="G438">
        <v>2</v>
      </c>
      <c r="H438">
        <f>IF((Table1[[#This Row],[SibSp]]+Table1[[#This Row],[Parch]])= 0,0,1)</f>
        <v>1</v>
      </c>
      <c r="I438" cm="1">
        <f t="array" ref="I438">_xlfn.IFS(Table1[[#This Row],[Embarked]]="C",1,Table1[[#This Row],[Embarked]]="Q",2,Table1[[#This Row],[Embarked]]="S",3)</f>
        <v>3</v>
      </c>
      <c r="J438" t="s">
        <v>633</v>
      </c>
      <c r="K438" t="s">
        <v>17</v>
      </c>
      <c r="L438" s="2" t="str" cm="1">
        <f t="array" ref="L438">_xlfn.IFS(Table1[[#This Row],[Age]] &lt;= 20, "0-20", Table1[[#This Row],[Age]] &lt;=40, "20-40", Table1[[#This Row],[Age]] &lt;=60, "40-60", Table1[[#This Row],[Age]] &lt;=80, "60-80")</f>
        <v>20-40</v>
      </c>
      <c r="M438">
        <v>21</v>
      </c>
      <c r="O438" t="s">
        <v>143</v>
      </c>
      <c r="P438">
        <v>34.375</v>
      </c>
      <c r="Q438" t="s">
        <v>1223</v>
      </c>
      <c r="R438" t="s">
        <v>15</v>
      </c>
    </row>
    <row r="439" spans="1:18" x14ac:dyDescent="0.25">
      <c r="A439">
        <v>438</v>
      </c>
      <c r="B439">
        <v>1</v>
      </c>
      <c r="C439">
        <v>2</v>
      </c>
      <c r="D439">
        <f>VLOOKUP(Table1[[#This Row],[Sex]],$H$902:$I$903,2,FALSE)</f>
        <v>0</v>
      </c>
      <c r="E439">
        <f>VLOOKUP(Table1[[#This Row],[Age-Group]],$J$904:$K$907,2,FALSE)</f>
        <v>2</v>
      </c>
      <c r="F439">
        <v>2</v>
      </c>
      <c r="G439">
        <v>3</v>
      </c>
      <c r="H439">
        <f>IF((Table1[[#This Row],[SibSp]]+Table1[[#This Row],[Parch]])= 0,0,1)</f>
        <v>1</v>
      </c>
      <c r="I439" cm="1">
        <f t="array" ref="I439">_xlfn.IFS(Table1[[#This Row],[Embarked]]="C",1,Table1[[#This Row],[Embarked]]="Q",2,Table1[[#This Row],[Embarked]]="S",3)</f>
        <v>3</v>
      </c>
      <c r="J439" t="s">
        <v>634</v>
      </c>
      <c r="K439" t="s">
        <v>17</v>
      </c>
      <c r="L439" s="2" t="str" cm="1">
        <f t="array" ref="L439">_xlfn.IFS(Table1[[#This Row],[Age]] &lt;= 20, "0-20", Table1[[#This Row],[Age]] &lt;=40, "20-40", Table1[[#This Row],[Age]] &lt;=60, "40-60", Table1[[#This Row],[Age]] &lt;=80, "60-80")</f>
        <v>20-40</v>
      </c>
      <c r="M439">
        <v>24</v>
      </c>
      <c r="O439">
        <v>29106</v>
      </c>
      <c r="P439">
        <v>18.75</v>
      </c>
      <c r="Q439" t="s">
        <v>1223</v>
      </c>
      <c r="R439" t="s">
        <v>15</v>
      </c>
    </row>
    <row r="440" spans="1:18" x14ac:dyDescent="0.25">
      <c r="A440">
        <v>439</v>
      </c>
      <c r="B440">
        <v>0</v>
      </c>
      <c r="C440">
        <v>1</v>
      </c>
      <c r="D440">
        <f>VLOOKUP(Table1[[#This Row],[Sex]],$H$902:$I$903,2,FALSE)</f>
        <v>1</v>
      </c>
      <c r="E440">
        <f>VLOOKUP(Table1[[#This Row],[Age-Group]],$J$904:$K$907,2,FALSE)</f>
        <v>4</v>
      </c>
      <c r="F440">
        <v>1</v>
      </c>
      <c r="G440">
        <v>4</v>
      </c>
      <c r="H440">
        <f>IF((Table1[[#This Row],[SibSp]]+Table1[[#This Row],[Parch]])= 0,0,1)</f>
        <v>1</v>
      </c>
      <c r="I440" cm="1">
        <f t="array" ref="I440">_xlfn.IFS(Table1[[#This Row],[Embarked]]="C",1,Table1[[#This Row],[Embarked]]="Q",2,Table1[[#This Row],[Embarked]]="S",3)</f>
        <v>3</v>
      </c>
      <c r="J440" t="s">
        <v>635</v>
      </c>
      <c r="K440" t="s">
        <v>13</v>
      </c>
      <c r="L440" s="2" t="str" cm="1">
        <f t="array" ref="L440">_xlfn.IFS(Table1[[#This Row],[Age]] &lt;= 20, "0-20", Table1[[#This Row],[Age]] &lt;=40, "20-40", Table1[[#This Row],[Age]] &lt;=60, "40-60", Table1[[#This Row],[Age]] &lt;=80, "60-80")</f>
        <v>60-80</v>
      </c>
      <c r="M440">
        <v>64</v>
      </c>
      <c r="O440">
        <v>19950</v>
      </c>
      <c r="P440">
        <v>263</v>
      </c>
      <c r="Q440" t="s">
        <v>57</v>
      </c>
      <c r="R440" t="s">
        <v>15</v>
      </c>
    </row>
    <row r="441" spans="1:18" x14ac:dyDescent="0.25">
      <c r="A441">
        <v>440</v>
      </c>
      <c r="B441">
        <v>0</v>
      </c>
      <c r="C441">
        <v>2</v>
      </c>
      <c r="D441">
        <f>VLOOKUP(Table1[[#This Row],[Sex]],$H$902:$I$903,2,FALSE)</f>
        <v>1</v>
      </c>
      <c r="E441">
        <f>VLOOKUP(Table1[[#This Row],[Age-Group]],$J$904:$K$907,2,FALSE)</f>
        <v>2</v>
      </c>
      <c r="F441">
        <v>0</v>
      </c>
      <c r="G441">
        <v>0</v>
      </c>
      <c r="H441">
        <f>IF((Table1[[#This Row],[SibSp]]+Table1[[#This Row],[Parch]])= 0,0,1)</f>
        <v>0</v>
      </c>
      <c r="I441" cm="1">
        <f t="array" ref="I441">_xlfn.IFS(Table1[[#This Row],[Embarked]]="C",1,Table1[[#This Row],[Embarked]]="Q",2,Table1[[#This Row],[Embarked]]="S",3)</f>
        <v>3</v>
      </c>
      <c r="J441" t="s">
        <v>636</v>
      </c>
      <c r="K441" t="s">
        <v>13</v>
      </c>
      <c r="L441" s="2" t="str" cm="1">
        <f t="array" ref="L441">_xlfn.IFS(Table1[[#This Row],[Age]] &lt;= 20, "0-20", Table1[[#This Row],[Age]] &lt;=40, "20-40", Table1[[#This Row],[Age]] &lt;=60, "40-60", Table1[[#This Row],[Age]] &lt;=80, "60-80")</f>
        <v>20-40</v>
      </c>
      <c r="M441">
        <v>31</v>
      </c>
      <c r="O441" t="s">
        <v>637</v>
      </c>
      <c r="P441">
        <v>10.5</v>
      </c>
      <c r="Q441" t="s">
        <v>1223</v>
      </c>
      <c r="R441" t="s">
        <v>15</v>
      </c>
    </row>
    <row r="442" spans="1:18" x14ac:dyDescent="0.25">
      <c r="A442">
        <v>441</v>
      </c>
      <c r="B442">
        <v>1</v>
      </c>
      <c r="C442">
        <v>2</v>
      </c>
      <c r="D442">
        <f>VLOOKUP(Table1[[#This Row],[Sex]],$H$902:$I$903,2,FALSE)</f>
        <v>0</v>
      </c>
      <c r="E442">
        <f>VLOOKUP(Table1[[#This Row],[Age-Group]],$J$904:$K$907,2,FALSE)</f>
        <v>3</v>
      </c>
      <c r="F442">
        <v>1</v>
      </c>
      <c r="G442">
        <v>1</v>
      </c>
      <c r="H442">
        <f>IF((Table1[[#This Row],[SibSp]]+Table1[[#This Row],[Parch]])= 0,0,1)</f>
        <v>1</v>
      </c>
      <c r="I442" cm="1">
        <f t="array" ref="I442">_xlfn.IFS(Table1[[#This Row],[Embarked]]="C",1,Table1[[#This Row],[Embarked]]="Q",2,Table1[[#This Row],[Embarked]]="S",3)</f>
        <v>3</v>
      </c>
      <c r="J442" t="s">
        <v>638</v>
      </c>
      <c r="K442" t="s">
        <v>17</v>
      </c>
      <c r="L442" s="2" t="str" cm="1">
        <f t="array" ref="L442">_xlfn.IFS(Table1[[#This Row],[Age]] &lt;= 20, "0-20", Table1[[#This Row],[Age]] &lt;=40, "20-40", Table1[[#This Row],[Age]] &lt;=60, "40-60", Table1[[#This Row],[Age]] &lt;=80, "60-80")</f>
        <v>40-60</v>
      </c>
      <c r="M442">
        <v>45</v>
      </c>
      <c r="O442" t="s">
        <v>477</v>
      </c>
      <c r="P442">
        <v>26.25</v>
      </c>
      <c r="Q442" t="s">
        <v>1223</v>
      </c>
      <c r="R442" t="s">
        <v>15</v>
      </c>
    </row>
    <row r="443" spans="1:18" x14ac:dyDescent="0.25">
      <c r="A443">
        <v>442</v>
      </c>
      <c r="B443">
        <v>0</v>
      </c>
      <c r="C443">
        <v>3</v>
      </c>
      <c r="D443">
        <f>VLOOKUP(Table1[[#This Row],[Sex]],$H$902:$I$903,2,FALSE)</f>
        <v>1</v>
      </c>
      <c r="E443">
        <f>VLOOKUP(Table1[[#This Row],[Age-Group]],$J$904:$K$907,2,FALSE)</f>
        <v>1</v>
      </c>
      <c r="F443">
        <v>0</v>
      </c>
      <c r="G443">
        <v>0</v>
      </c>
      <c r="H443">
        <f>IF((Table1[[#This Row],[SibSp]]+Table1[[#This Row],[Parch]])= 0,0,1)</f>
        <v>0</v>
      </c>
      <c r="I443" cm="1">
        <f t="array" ref="I443">_xlfn.IFS(Table1[[#This Row],[Embarked]]="C",1,Table1[[#This Row],[Embarked]]="Q",2,Table1[[#This Row],[Embarked]]="S",3)</f>
        <v>3</v>
      </c>
      <c r="J443" t="s">
        <v>639</v>
      </c>
      <c r="K443" t="s">
        <v>13</v>
      </c>
      <c r="L443" s="2" t="str" cm="1">
        <f t="array" ref="L443">_xlfn.IFS(Table1[[#This Row],[Age]] &lt;= 20, "0-20", Table1[[#This Row],[Age]] &lt;=40, "20-40", Table1[[#This Row],[Age]] &lt;=60, "40-60", Table1[[#This Row],[Age]] &lt;=80, "60-80")</f>
        <v>0-20</v>
      </c>
      <c r="M443">
        <v>20</v>
      </c>
      <c r="O443">
        <v>345769</v>
      </c>
      <c r="P443">
        <v>9.5</v>
      </c>
      <c r="Q443" t="s">
        <v>1223</v>
      </c>
      <c r="R443" t="s">
        <v>15</v>
      </c>
    </row>
    <row r="444" spans="1:18" x14ac:dyDescent="0.25">
      <c r="A444">
        <v>443</v>
      </c>
      <c r="B444">
        <v>0</v>
      </c>
      <c r="C444">
        <v>3</v>
      </c>
      <c r="D444">
        <f>VLOOKUP(Table1[[#This Row],[Sex]],$H$902:$I$903,2,FALSE)</f>
        <v>1</v>
      </c>
      <c r="E444">
        <f>VLOOKUP(Table1[[#This Row],[Age-Group]],$J$904:$K$907,2,FALSE)</f>
        <v>2</v>
      </c>
      <c r="F444">
        <v>1</v>
      </c>
      <c r="G444">
        <v>0</v>
      </c>
      <c r="H444">
        <f>IF((Table1[[#This Row],[SibSp]]+Table1[[#This Row],[Parch]])= 0,0,1)</f>
        <v>1</v>
      </c>
      <c r="I444" cm="1">
        <f t="array" ref="I444">_xlfn.IFS(Table1[[#This Row],[Embarked]]="C",1,Table1[[#This Row],[Embarked]]="Q",2,Table1[[#This Row],[Embarked]]="S",3)</f>
        <v>3</v>
      </c>
      <c r="J444" t="s">
        <v>640</v>
      </c>
      <c r="K444" t="s">
        <v>13</v>
      </c>
      <c r="L444" s="2" t="str" cm="1">
        <f t="array" ref="L444">_xlfn.IFS(Table1[[#This Row],[Age]] &lt;= 20, "0-20", Table1[[#This Row],[Age]] &lt;=40, "20-40", Table1[[#This Row],[Age]] &lt;=60, "40-60", Table1[[#This Row],[Age]] &lt;=80, "60-80")</f>
        <v>20-40</v>
      </c>
      <c r="M444">
        <v>25</v>
      </c>
      <c r="O444">
        <v>347076</v>
      </c>
      <c r="P444">
        <v>7.7750000000000004</v>
      </c>
      <c r="Q444" t="s">
        <v>1223</v>
      </c>
      <c r="R444" t="s">
        <v>15</v>
      </c>
    </row>
    <row r="445" spans="1:18" x14ac:dyDescent="0.25">
      <c r="A445">
        <v>444</v>
      </c>
      <c r="B445">
        <v>1</v>
      </c>
      <c r="C445">
        <v>2</v>
      </c>
      <c r="D445">
        <f>VLOOKUP(Table1[[#This Row],[Sex]],$H$902:$I$903,2,FALSE)</f>
        <v>0</v>
      </c>
      <c r="E445">
        <f>VLOOKUP(Table1[[#This Row],[Age-Group]],$J$904:$K$907,2,FALSE)</f>
        <v>2</v>
      </c>
      <c r="F445">
        <v>0</v>
      </c>
      <c r="G445">
        <v>0</v>
      </c>
      <c r="H445">
        <f>IF((Table1[[#This Row],[SibSp]]+Table1[[#This Row],[Parch]])= 0,0,1)</f>
        <v>0</v>
      </c>
      <c r="I445" cm="1">
        <f t="array" ref="I445">_xlfn.IFS(Table1[[#This Row],[Embarked]]="C",1,Table1[[#This Row],[Embarked]]="Q",2,Table1[[#This Row],[Embarked]]="S",3)</f>
        <v>3</v>
      </c>
      <c r="J445" t="s">
        <v>641</v>
      </c>
      <c r="K445" t="s">
        <v>17</v>
      </c>
      <c r="L445" s="2" t="str" cm="1">
        <f t="array" ref="L445">_xlfn.IFS(Table1[[#This Row],[Age]] &lt;= 20, "0-20", Table1[[#This Row],[Age]] &lt;=40, "20-40", Table1[[#This Row],[Age]] &lt;=60, "40-60", Table1[[#This Row],[Age]] &lt;=80, "60-80")</f>
        <v>20-40</v>
      </c>
      <c r="M445">
        <v>28</v>
      </c>
      <c r="O445">
        <v>230434</v>
      </c>
      <c r="P445">
        <v>13</v>
      </c>
      <c r="Q445" t="s">
        <v>1223</v>
      </c>
      <c r="R445" t="s">
        <v>15</v>
      </c>
    </row>
    <row r="446" spans="1:18" x14ac:dyDescent="0.25">
      <c r="A446">
        <v>445</v>
      </c>
      <c r="B446">
        <v>1</v>
      </c>
      <c r="C446">
        <v>3</v>
      </c>
      <c r="D446">
        <f>VLOOKUP(Table1[[#This Row],[Sex]],$H$902:$I$903,2,FALSE)</f>
        <v>1</v>
      </c>
      <c r="E446">
        <f>VLOOKUP(Table1[[#This Row],[Age-Group]],$J$904:$K$907,2,FALSE)</f>
        <v>2</v>
      </c>
      <c r="F446">
        <v>0</v>
      </c>
      <c r="G446">
        <v>0</v>
      </c>
      <c r="H446">
        <f>IF((Table1[[#This Row],[SibSp]]+Table1[[#This Row],[Parch]])= 0,0,1)</f>
        <v>0</v>
      </c>
      <c r="I446" cm="1">
        <f t="array" ref="I446">_xlfn.IFS(Table1[[#This Row],[Embarked]]="C",1,Table1[[#This Row],[Embarked]]="Q",2,Table1[[#This Row],[Embarked]]="S",3)</f>
        <v>3</v>
      </c>
      <c r="J446" t="s">
        <v>642</v>
      </c>
      <c r="K446" t="s">
        <v>13</v>
      </c>
      <c r="L446" s="2" t="str" cm="1">
        <f t="array" ref="L446">_xlfn.IFS(Table1[[#This Row],[Age]] &lt;= 20, "0-20", Table1[[#This Row],[Age]] &lt;=40, "20-40", Table1[[#This Row],[Age]] &lt;=60, "40-60", Table1[[#This Row],[Age]] &lt;=80, "60-80")</f>
        <v>20-40</v>
      </c>
      <c r="M446">
        <v>29.7</v>
      </c>
      <c r="O446">
        <v>65306</v>
      </c>
      <c r="P446">
        <v>8.1125000000000007</v>
      </c>
      <c r="Q446" t="s">
        <v>1223</v>
      </c>
      <c r="R446" t="s">
        <v>15</v>
      </c>
    </row>
    <row r="447" spans="1:18" x14ac:dyDescent="0.25">
      <c r="A447">
        <v>446</v>
      </c>
      <c r="B447">
        <v>1</v>
      </c>
      <c r="C447">
        <v>1</v>
      </c>
      <c r="D447">
        <f>VLOOKUP(Table1[[#This Row],[Sex]],$H$902:$I$903,2,FALSE)</f>
        <v>1</v>
      </c>
      <c r="E447">
        <f>VLOOKUP(Table1[[#This Row],[Age-Group]],$J$904:$K$907,2,FALSE)</f>
        <v>1</v>
      </c>
      <c r="F447">
        <v>0</v>
      </c>
      <c r="G447">
        <v>2</v>
      </c>
      <c r="H447">
        <f>IF((Table1[[#This Row],[SibSp]]+Table1[[#This Row],[Parch]])= 0,0,1)</f>
        <v>1</v>
      </c>
      <c r="I447" cm="1">
        <f t="array" ref="I447">_xlfn.IFS(Table1[[#This Row],[Embarked]]="C",1,Table1[[#This Row],[Embarked]]="Q",2,Table1[[#This Row],[Embarked]]="S",3)</f>
        <v>3</v>
      </c>
      <c r="J447" t="s">
        <v>643</v>
      </c>
      <c r="K447" t="s">
        <v>13</v>
      </c>
      <c r="L447" s="2" t="str" cm="1">
        <f t="array" ref="L447">_xlfn.IFS(Table1[[#This Row],[Age]] &lt;= 20, "0-20", Table1[[#This Row],[Age]] &lt;=40, "20-40", Table1[[#This Row],[Age]] &lt;=60, "40-60", Table1[[#This Row],[Age]] &lt;=80, "60-80")</f>
        <v>0-20</v>
      </c>
      <c r="M447">
        <v>4</v>
      </c>
      <c r="O447">
        <v>33638</v>
      </c>
      <c r="P447">
        <v>81.8583</v>
      </c>
      <c r="Q447" t="s">
        <v>644</v>
      </c>
      <c r="R447" t="s">
        <v>15</v>
      </c>
    </row>
    <row r="448" spans="1:18" x14ac:dyDescent="0.25">
      <c r="A448">
        <v>447</v>
      </c>
      <c r="B448">
        <v>1</v>
      </c>
      <c r="C448">
        <v>2</v>
      </c>
      <c r="D448">
        <f>VLOOKUP(Table1[[#This Row],[Sex]],$H$902:$I$903,2,FALSE)</f>
        <v>0</v>
      </c>
      <c r="E448">
        <f>VLOOKUP(Table1[[#This Row],[Age-Group]],$J$904:$K$907,2,FALSE)</f>
        <v>1</v>
      </c>
      <c r="F448">
        <v>0</v>
      </c>
      <c r="G448">
        <v>1</v>
      </c>
      <c r="H448">
        <f>IF((Table1[[#This Row],[SibSp]]+Table1[[#This Row],[Parch]])= 0,0,1)</f>
        <v>1</v>
      </c>
      <c r="I448" cm="1">
        <f t="array" ref="I448">_xlfn.IFS(Table1[[#This Row],[Embarked]]="C",1,Table1[[#This Row],[Embarked]]="Q",2,Table1[[#This Row],[Embarked]]="S",3)</f>
        <v>3</v>
      </c>
      <c r="J448" t="s">
        <v>645</v>
      </c>
      <c r="K448" t="s">
        <v>17</v>
      </c>
      <c r="L448" s="2" t="str" cm="1">
        <f t="array" ref="L448">_xlfn.IFS(Table1[[#This Row],[Age]] &lt;= 20, "0-20", Table1[[#This Row],[Age]] &lt;=40, "20-40", Table1[[#This Row],[Age]] &lt;=60, "40-60", Table1[[#This Row],[Age]] &lt;=80, "60-80")</f>
        <v>0-20</v>
      </c>
      <c r="M448">
        <v>13</v>
      </c>
      <c r="O448">
        <v>250644</v>
      </c>
      <c r="P448">
        <v>19.5</v>
      </c>
      <c r="Q448" t="s">
        <v>1223</v>
      </c>
      <c r="R448" t="s">
        <v>15</v>
      </c>
    </row>
    <row r="449" spans="1:18" x14ac:dyDescent="0.25">
      <c r="A449">
        <v>448</v>
      </c>
      <c r="B449">
        <v>1</v>
      </c>
      <c r="C449">
        <v>1</v>
      </c>
      <c r="D449">
        <f>VLOOKUP(Table1[[#This Row],[Sex]],$H$902:$I$903,2,FALSE)</f>
        <v>1</v>
      </c>
      <c r="E449">
        <f>VLOOKUP(Table1[[#This Row],[Age-Group]],$J$904:$K$907,2,FALSE)</f>
        <v>2</v>
      </c>
      <c r="F449">
        <v>0</v>
      </c>
      <c r="G449">
        <v>0</v>
      </c>
      <c r="H449">
        <f>IF((Table1[[#This Row],[SibSp]]+Table1[[#This Row],[Parch]])= 0,0,1)</f>
        <v>0</v>
      </c>
      <c r="I449" cm="1">
        <f t="array" ref="I449">_xlfn.IFS(Table1[[#This Row],[Embarked]]="C",1,Table1[[#This Row],[Embarked]]="Q",2,Table1[[#This Row],[Embarked]]="S",3)</f>
        <v>3</v>
      </c>
      <c r="J449" t="s">
        <v>646</v>
      </c>
      <c r="K449" t="s">
        <v>13</v>
      </c>
      <c r="L449" s="2" t="str" cm="1">
        <f t="array" ref="L449">_xlfn.IFS(Table1[[#This Row],[Age]] &lt;= 20, "0-20", Table1[[#This Row],[Age]] &lt;=40, "20-40", Table1[[#This Row],[Age]] &lt;=60, "40-60", Table1[[#This Row],[Age]] &lt;=80, "60-80")</f>
        <v>20-40</v>
      </c>
      <c r="M449">
        <v>34</v>
      </c>
      <c r="O449">
        <v>113794</v>
      </c>
      <c r="P449">
        <v>26.55</v>
      </c>
      <c r="Q449" t="s">
        <v>1223</v>
      </c>
      <c r="R449" t="s">
        <v>15</v>
      </c>
    </row>
    <row r="450" spans="1:18" x14ac:dyDescent="0.25">
      <c r="A450">
        <v>449</v>
      </c>
      <c r="B450">
        <v>1</v>
      </c>
      <c r="C450">
        <v>3</v>
      </c>
      <c r="D450">
        <f>VLOOKUP(Table1[[#This Row],[Sex]],$H$902:$I$903,2,FALSE)</f>
        <v>0</v>
      </c>
      <c r="E450">
        <f>VLOOKUP(Table1[[#This Row],[Age-Group]],$J$904:$K$907,2,FALSE)</f>
        <v>1</v>
      </c>
      <c r="F450">
        <v>2</v>
      </c>
      <c r="G450">
        <v>1</v>
      </c>
      <c r="H450">
        <f>IF((Table1[[#This Row],[SibSp]]+Table1[[#This Row],[Parch]])= 0,0,1)</f>
        <v>1</v>
      </c>
      <c r="I450" cm="1">
        <f t="array" ref="I450">_xlfn.IFS(Table1[[#This Row],[Embarked]]="C",1,Table1[[#This Row],[Embarked]]="Q",2,Table1[[#This Row],[Embarked]]="S",3)</f>
        <v>1</v>
      </c>
      <c r="J450" t="s">
        <v>647</v>
      </c>
      <c r="K450" t="s">
        <v>17</v>
      </c>
      <c r="L450" s="2" t="str" cm="1">
        <f t="array" ref="L450">_xlfn.IFS(Table1[[#This Row],[Age]] &lt;= 20, "0-20", Table1[[#This Row],[Age]] &lt;=40, "20-40", Table1[[#This Row],[Age]] &lt;=60, "40-60", Table1[[#This Row],[Age]] &lt;=80, "60-80")</f>
        <v>0-20</v>
      </c>
      <c r="M450">
        <v>5</v>
      </c>
      <c r="O450">
        <v>2666</v>
      </c>
      <c r="P450">
        <v>19.258299999999998</v>
      </c>
      <c r="Q450" t="s">
        <v>1223</v>
      </c>
      <c r="R450" t="s">
        <v>20</v>
      </c>
    </row>
    <row r="451" spans="1:18" x14ac:dyDescent="0.25">
      <c r="A451">
        <v>450</v>
      </c>
      <c r="B451">
        <v>1</v>
      </c>
      <c r="C451">
        <v>1</v>
      </c>
      <c r="D451">
        <f>VLOOKUP(Table1[[#This Row],[Sex]],$H$902:$I$903,2,FALSE)</f>
        <v>1</v>
      </c>
      <c r="E451">
        <f>VLOOKUP(Table1[[#This Row],[Age-Group]],$J$904:$K$907,2,FALSE)</f>
        <v>3</v>
      </c>
      <c r="F451">
        <v>0</v>
      </c>
      <c r="G451">
        <v>0</v>
      </c>
      <c r="H451">
        <f>IF((Table1[[#This Row],[SibSp]]+Table1[[#This Row],[Parch]])= 0,0,1)</f>
        <v>0</v>
      </c>
      <c r="I451" cm="1">
        <f t="array" ref="I451">_xlfn.IFS(Table1[[#This Row],[Embarked]]="C",1,Table1[[#This Row],[Embarked]]="Q",2,Table1[[#This Row],[Embarked]]="S",3)</f>
        <v>3</v>
      </c>
      <c r="J451" t="s">
        <v>648</v>
      </c>
      <c r="K451" t="s">
        <v>13</v>
      </c>
      <c r="L451" s="2" t="str" cm="1">
        <f t="array" ref="L451">_xlfn.IFS(Table1[[#This Row],[Age]] &lt;= 20, "0-20", Table1[[#This Row],[Age]] &lt;=40, "20-40", Table1[[#This Row],[Age]] &lt;=60, "40-60", Table1[[#This Row],[Age]] &lt;=80, "60-80")</f>
        <v>40-60</v>
      </c>
      <c r="M451">
        <v>52</v>
      </c>
      <c r="O451">
        <v>113786</v>
      </c>
      <c r="P451">
        <v>30.5</v>
      </c>
      <c r="Q451" t="s">
        <v>649</v>
      </c>
      <c r="R451" t="s">
        <v>15</v>
      </c>
    </row>
    <row r="452" spans="1:18" x14ac:dyDescent="0.25">
      <c r="A452">
        <v>451</v>
      </c>
      <c r="B452">
        <v>0</v>
      </c>
      <c r="C452">
        <v>2</v>
      </c>
      <c r="D452">
        <f>VLOOKUP(Table1[[#This Row],[Sex]],$H$902:$I$903,2,FALSE)</f>
        <v>1</v>
      </c>
      <c r="E452">
        <f>VLOOKUP(Table1[[#This Row],[Age-Group]],$J$904:$K$907,2,FALSE)</f>
        <v>2</v>
      </c>
      <c r="F452">
        <v>1</v>
      </c>
      <c r="G452">
        <v>2</v>
      </c>
      <c r="H452">
        <f>IF((Table1[[#This Row],[SibSp]]+Table1[[#This Row],[Parch]])= 0,0,1)</f>
        <v>1</v>
      </c>
      <c r="I452" cm="1">
        <f t="array" ref="I452">_xlfn.IFS(Table1[[#This Row],[Embarked]]="C",1,Table1[[#This Row],[Embarked]]="Q",2,Table1[[#This Row],[Embarked]]="S",3)</f>
        <v>3</v>
      </c>
      <c r="J452" t="s">
        <v>650</v>
      </c>
      <c r="K452" t="s">
        <v>13</v>
      </c>
      <c r="L452" s="2" t="str" cm="1">
        <f t="array" ref="L452">_xlfn.IFS(Table1[[#This Row],[Age]] &lt;= 20, "0-20", Table1[[#This Row],[Age]] &lt;=40, "20-40", Table1[[#This Row],[Age]] &lt;=60, "40-60", Table1[[#This Row],[Age]] &lt;=80, "60-80")</f>
        <v>20-40</v>
      </c>
      <c r="M452">
        <v>36</v>
      </c>
      <c r="O452" t="s">
        <v>103</v>
      </c>
      <c r="P452">
        <v>27.75</v>
      </c>
      <c r="Q452" t="s">
        <v>1223</v>
      </c>
      <c r="R452" t="s">
        <v>15</v>
      </c>
    </row>
    <row r="453" spans="1:18" x14ac:dyDescent="0.25">
      <c r="A453">
        <v>452</v>
      </c>
      <c r="B453">
        <v>0</v>
      </c>
      <c r="C453">
        <v>3</v>
      </c>
      <c r="D453">
        <f>VLOOKUP(Table1[[#This Row],[Sex]],$H$902:$I$903,2,FALSE)</f>
        <v>1</v>
      </c>
      <c r="E453">
        <f>VLOOKUP(Table1[[#This Row],[Age-Group]],$J$904:$K$907,2,FALSE)</f>
        <v>2</v>
      </c>
      <c r="F453">
        <v>1</v>
      </c>
      <c r="G453">
        <v>0</v>
      </c>
      <c r="H453">
        <f>IF((Table1[[#This Row],[SibSp]]+Table1[[#This Row],[Parch]])= 0,0,1)</f>
        <v>1</v>
      </c>
      <c r="I453" cm="1">
        <f t="array" ref="I453">_xlfn.IFS(Table1[[#This Row],[Embarked]]="C",1,Table1[[#This Row],[Embarked]]="Q",2,Table1[[#This Row],[Embarked]]="S",3)</f>
        <v>3</v>
      </c>
      <c r="J453" t="s">
        <v>651</v>
      </c>
      <c r="K453" t="s">
        <v>13</v>
      </c>
      <c r="L453" s="2" t="str" cm="1">
        <f t="array" ref="L453">_xlfn.IFS(Table1[[#This Row],[Age]] &lt;= 20, "0-20", Table1[[#This Row],[Age]] &lt;=40, "20-40", Table1[[#This Row],[Age]] &lt;=60, "40-60", Table1[[#This Row],[Age]] &lt;=80, "60-80")</f>
        <v>20-40</v>
      </c>
      <c r="M453">
        <v>29.7</v>
      </c>
      <c r="O453">
        <v>65303</v>
      </c>
      <c r="P453">
        <v>19.966699999999999</v>
      </c>
      <c r="Q453" t="s">
        <v>1223</v>
      </c>
      <c r="R453" t="s">
        <v>15</v>
      </c>
    </row>
    <row r="454" spans="1:18" x14ac:dyDescent="0.25">
      <c r="A454">
        <v>453</v>
      </c>
      <c r="B454">
        <v>0</v>
      </c>
      <c r="C454">
        <v>1</v>
      </c>
      <c r="D454">
        <f>VLOOKUP(Table1[[#This Row],[Sex]],$H$902:$I$903,2,FALSE)</f>
        <v>1</v>
      </c>
      <c r="E454">
        <f>VLOOKUP(Table1[[#This Row],[Age-Group]],$J$904:$K$907,2,FALSE)</f>
        <v>2</v>
      </c>
      <c r="F454">
        <v>0</v>
      </c>
      <c r="G454">
        <v>0</v>
      </c>
      <c r="H454">
        <f>IF((Table1[[#This Row],[SibSp]]+Table1[[#This Row],[Parch]])= 0,0,1)</f>
        <v>0</v>
      </c>
      <c r="I454" cm="1">
        <f t="array" ref="I454">_xlfn.IFS(Table1[[#This Row],[Embarked]]="C",1,Table1[[#This Row],[Embarked]]="Q",2,Table1[[#This Row],[Embarked]]="S",3)</f>
        <v>1</v>
      </c>
      <c r="J454" t="s">
        <v>652</v>
      </c>
      <c r="K454" t="s">
        <v>13</v>
      </c>
      <c r="L454" s="2" t="str" cm="1">
        <f t="array" ref="L454">_xlfn.IFS(Table1[[#This Row],[Age]] &lt;= 20, "0-20", Table1[[#This Row],[Age]] &lt;=40, "20-40", Table1[[#This Row],[Age]] &lt;=60, "40-60", Table1[[#This Row],[Age]] &lt;=80, "60-80")</f>
        <v>20-40</v>
      </c>
      <c r="M454">
        <v>30</v>
      </c>
      <c r="O454">
        <v>113051</v>
      </c>
      <c r="P454">
        <v>27.75</v>
      </c>
      <c r="Q454" t="s">
        <v>653</v>
      </c>
      <c r="R454" t="s">
        <v>20</v>
      </c>
    </row>
    <row r="455" spans="1:18" x14ac:dyDescent="0.25">
      <c r="A455">
        <v>454</v>
      </c>
      <c r="B455">
        <v>1</v>
      </c>
      <c r="C455">
        <v>1</v>
      </c>
      <c r="D455">
        <f>VLOOKUP(Table1[[#This Row],[Sex]],$H$902:$I$903,2,FALSE)</f>
        <v>1</v>
      </c>
      <c r="E455">
        <f>VLOOKUP(Table1[[#This Row],[Age-Group]],$J$904:$K$907,2,FALSE)</f>
        <v>3</v>
      </c>
      <c r="F455">
        <v>1</v>
      </c>
      <c r="G455">
        <v>0</v>
      </c>
      <c r="H455">
        <f>IF((Table1[[#This Row],[SibSp]]+Table1[[#This Row],[Parch]])= 0,0,1)</f>
        <v>1</v>
      </c>
      <c r="I455" cm="1">
        <f t="array" ref="I455">_xlfn.IFS(Table1[[#This Row],[Embarked]]="C",1,Table1[[#This Row],[Embarked]]="Q",2,Table1[[#This Row],[Embarked]]="S",3)</f>
        <v>1</v>
      </c>
      <c r="J455" t="s">
        <v>654</v>
      </c>
      <c r="K455" t="s">
        <v>13</v>
      </c>
      <c r="L455" s="2" t="str" cm="1">
        <f t="array" ref="L455">_xlfn.IFS(Table1[[#This Row],[Age]] &lt;= 20, "0-20", Table1[[#This Row],[Age]] &lt;=40, "20-40", Table1[[#This Row],[Age]] &lt;=60, "40-60", Table1[[#This Row],[Age]] &lt;=80, "60-80")</f>
        <v>40-60</v>
      </c>
      <c r="M455">
        <v>49</v>
      </c>
      <c r="O455">
        <v>17453</v>
      </c>
      <c r="P455">
        <v>89.104200000000006</v>
      </c>
      <c r="Q455" t="s">
        <v>655</v>
      </c>
      <c r="R455" t="s">
        <v>20</v>
      </c>
    </row>
    <row r="456" spans="1:18" x14ac:dyDescent="0.25">
      <c r="A456">
        <v>455</v>
      </c>
      <c r="B456">
        <v>0</v>
      </c>
      <c r="C456">
        <v>3</v>
      </c>
      <c r="D456">
        <f>VLOOKUP(Table1[[#This Row],[Sex]],$H$902:$I$903,2,FALSE)</f>
        <v>1</v>
      </c>
      <c r="E456">
        <f>VLOOKUP(Table1[[#This Row],[Age-Group]],$J$904:$K$907,2,FALSE)</f>
        <v>2</v>
      </c>
      <c r="F456">
        <v>0</v>
      </c>
      <c r="G456">
        <v>0</v>
      </c>
      <c r="H456">
        <f>IF((Table1[[#This Row],[SibSp]]+Table1[[#This Row],[Parch]])= 0,0,1)</f>
        <v>0</v>
      </c>
      <c r="I456" cm="1">
        <f t="array" ref="I456">_xlfn.IFS(Table1[[#This Row],[Embarked]]="C",1,Table1[[#This Row],[Embarked]]="Q",2,Table1[[#This Row],[Embarked]]="S",3)</f>
        <v>3</v>
      </c>
      <c r="J456" t="s">
        <v>656</v>
      </c>
      <c r="K456" t="s">
        <v>13</v>
      </c>
      <c r="L456" s="2" t="str" cm="1">
        <f t="array" ref="L456">_xlfn.IFS(Table1[[#This Row],[Age]] &lt;= 20, "0-20", Table1[[#This Row],[Age]] &lt;=40, "20-40", Table1[[#This Row],[Age]] &lt;=60, "40-60", Table1[[#This Row],[Age]] &lt;=80, "60-80")</f>
        <v>20-40</v>
      </c>
      <c r="M456">
        <v>29.7</v>
      </c>
      <c r="O456" t="s">
        <v>657</v>
      </c>
      <c r="P456">
        <v>8.0500000000000007</v>
      </c>
      <c r="Q456" t="s">
        <v>1223</v>
      </c>
      <c r="R456" t="s">
        <v>15</v>
      </c>
    </row>
    <row r="457" spans="1:18" x14ac:dyDescent="0.25">
      <c r="A457">
        <v>456</v>
      </c>
      <c r="B457">
        <v>1</v>
      </c>
      <c r="C457">
        <v>3</v>
      </c>
      <c r="D457">
        <f>VLOOKUP(Table1[[#This Row],[Sex]],$H$902:$I$903,2,FALSE)</f>
        <v>1</v>
      </c>
      <c r="E457">
        <f>VLOOKUP(Table1[[#This Row],[Age-Group]],$J$904:$K$907,2,FALSE)</f>
        <v>2</v>
      </c>
      <c r="F457">
        <v>0</v>
      </c>
      <c r="G457">
        <v>0</v>
      </c>
      <c r="H457">
        <f>IF((Table1[[#This Row],[SibSp]]+Table1[[#This Row],[Parch]])= 0,0,1)</f>
        <v>0</v>
      </c>
      <c r="I457" cm="1">
        <f t="array" ref="I457">_xlfn.IFS(Table1[[#This Row],[Embarked]]="C",1,Table1[[#This Row],[Embarked]]="Q",2,Table1[[#This Row],[Embarked]]="S",3)</f>
        <v>1</v>
      </c>
      <c r="J457" t="s">
        <v>658</v>
      </c>
      <c r="K457" t="s">
        <v>13</v>
      </c>
      <c r="L457" s="2" t="str" cm="1">
        <f t="array" ref="L457">_xlfn.IFS(Table1[[#This Row],[Age]] &lt;= 20, "0-20", Table1[[#This Row],[Age]] &lt;=40, "20-40", Table1[[#This Row],[Age]] &lt;=60, "40-60", Table1[[#This Row],[Age]] &lt;=80, "60-80")</f>
        <v>20-40</v>
      </c>
      <c r="M457">
        <v>29</v>
      </c>
      <c r="O457">
        <v>349240</v>
      </c>
      <c r="P457">
        <v>7.8958000000000004</v>
      </c>
      <c r="Q457" t="s">
        <v>1223</v>
      </c>
      <c r="R457" t="s">
        <v>20</v>
      </c>
    </row>
    <row r="458" spans="1:18" x14ac:dyDescent="0.25">
      <c r="A458">
        <v>457</v>
      </c>
      <c r="B458">
        <v>0</v>
      </c>
      <c r="C458">
        <v>1</v>
      </c>
      <c r="D458">
        <f>VLOOKUP(Table1[[#This Row],[Sex]],$H$902:$I$903,2,FALSE)</f>
        <v>1</v>
      </c>
      <c r="E458">
        <f>VLOOKUP(Table1[[#This Row],[Age-Group]],$J$904:$K$907,2,FALSE)</f>
        <v>4</v>
      </c>
      <c r="F458">
        <v>0</v>
      </c>
      <c r="G458">
        <v>0</v>
      </c>
      <c r="H458">
        <f>IF((Table1[[#This Row],[SibSp]]+Table1[[#This Row],[Parch]])= 0,0,1)</f>
        <v>0</v>
      </c>
      <c r="I458" cm="1">
        <f t="array" ref="I458">_xlfn.IFS(Table1[[#This Row],[Embarked]]="C",1,Table1[[#This Row],[Embarked]]="Q",2,Table1[[#This Row],[Embarked]]="S",3)</f>
        <v>3</v>
      </c>
      <c r="J458" t="s">
        <v>659</v>
      </c>
      <c r="K458" t="s">
        <v>13</v>
      </c>
      <c r="L458" s="2" t="str" cm="1">
        <f t="array" ref="L458">_xlfn.IFS(Table1[[#This Row],[Age]] &lt;= 20, "0-20", Table1[[#This Row],[Age]] &lt;=40, "20-40", Table1[[#This Row],[Age]] &lt;=60, "40-60", Table1[[#This Row],[Age]] &lt;=80, "60-80")</f>
        <v>60-80</v>
      </c>
      <c r="M458">
        <v>65</v>
      </c>
      <c r="O458">
        <v>13509</v>
      </c>
      <c r="P458">
        <v>26.55</v>
      </c>
      <c r="Q458" t="s">
        <v>660</v>
      </c>
      <c r="R458" t="s">
        <v>15</v>
      </c>
    </row>
    <row r="459" spans="1:18" x14ac:dyDescent="0.25">
      <c r="A459">
        <v>458</v>
      </c>
      <c r="B459">
        <v>1</v>
      </c>
      <c r="C459">
        <v>1</v>
      </c>
      <c r="D459">
        <f>VLOOKUP(Table1[[#This Row],[Sex]],$H$902:$I$903,2,FALSE)</f>
        <v>0</v>
      </c>
      <c r="E459">
        <f>VLOOKUP(Table1[[#This Row],[Age-Group]],$J$904:$K$907,2,FALSE)</f>
        <v>2</v>
      </c>
      <c r="F459">
        <v>1</v>
      </c>
      <c r="G459">
        <v>0</v>
      </c>
      <c r="H459">
        <f>IF((Table1[[#This Row],[SibSp]]+Table1[[#This Row],[Parch]])= 0,0,1)</f>
        <v>1</v>
      </c>
      <c r="I459" cm="1">
        <f t="array" ref="I459">_xlfn.IFS(Table1[[#This Row],[Embarked]]="C",1,Table1[[#This Row],[Embarked]]="Q",2,Table1[[#This Row],[Embarked]]="S",3)</f>
        <v>3</v>
      </c>
      <c r="J459" t="s">
        <v>661</v>
      </c>
      <c r="K459" t="s">
        <v>17</v>
      </c>
      <c r="L459" s="2" t="str" cm="1">
        <f t="array" ref="L459">_xlfn.IFS(Table1[[#This Row],[Age]] &lt;= 20, "0-20", Table1[[#This Row],[Age]] &lt;=40, "20-40", Table1[[#This Row],[Age]] &lt;=60, "40-60", Table1[[#This Row],[Age]] &lt;=80, "60-80")</f>
        <v>20-40</v>
      </c>
      <c r="M459">
        <v>29.7</v>
      </c>
      <c r="O459">
        <v>17464</v>
      </c>
      <c r="P459">
        <v>51.862499999999997</v>
      </c>
      <c r="Q459" t="s">
        <v>662</v>
      </c>
      <c r="R459" t="s">
        <v>15</v>
      </c>
    </row>
    <row r="460" spans="1:18" x14ac:dyDescent="0.25">
      <c r="A460">
        <v>459</v>
      </c>
      <c r="B460">
        <v>1</v>
      </c>
      <c r="C460">
        <v>2</v>
      </c>
      <c r="D460">
        <f>VLOOKUP(Table1[[#This Row],[Sex]],$H$902:$I$903,2,FALSE)</f>
        <v>0</v>
      </c>
      <c r="E460">
        <f>VLOOKUP(Table1[[#This Row],[Age-Group]],$J$904:$K$907,2,FALSE)</f>
        <v>3</v>
      </c>
      <c r="F460">
        <v>0</v>
      </c>
      <c r="G460">
        <v>0</v>
      </c>
      <c r="H460">
        <f>IF((Table1[[#This Row],[SibSp]]+Table1[[#This Row],[Parch]])= 0,0,1)</f>
        <v>0</v>
      </c>
      <c r="I460" cm="1">
        <f t="array" ref="I460">_xlfn.IFS(Table1[[#This Row],[Embarked]]="C",1,Table1[[#This Row],[Embarked]]="Q",2,Table1[[#This Row],[Embarked]]="S",3)</f>
        <v>3</v>
      </c>
      <c r="J460" t="s">
        <v>663</v>
      </c>
      <c r="K460" t="s">
        <v>17</v>
      </c>
      <c r="L460" s="2" t="str" cm="1">
        <f t="array" ref="L460">_xlfn.IFS(Table1[[#This Row],[Age]] &lt;= 20, "0-20", Table1[[#This Row],[Age]] &lt;=40, "20-40", Table1[[#This Row],[Age]] &lt;=60, "40-60", Table1[[#This Row],[Age]] &lt;=80, "60-80")</f>
        <v>40-60</v>
      </c>
      <c r="M460">
        <v>50</v>
      </c>
      <c r="O460" t="s">
        <v>664</v>
      </c>
      <c r="P460">
        <v>10.5</v>
      </c>
      <c r="Q460" t="s">
        <v>1223</v>
      </c>
      <c r="R460" t="s">
        <v>15</v>
      </c>
    </row>
    <row r="461" spans="1:18" x14ac:dyDescent="0.25">
      <c r="A461">
        <v>460</v>
      </c>
      <c r="B461">
        <v>0</v>
      </c>
      <c r="C461">
        <v>3</v>
      </c>
      <c r="D461">
        <f>VLOOKUP(Table1[[#This Row],[Sex]],$H$902:$I$903,2,FALSE)</f>
        <v>1</v>
      </c>
      <c r="E461">
        <f>VLOOKUP(Table1[[#This Row],[Age-Group]],$J$904:$K$907,2,FALSE)</f>
        <v>2</v>
      </c>
      <c r="F461">
        <v>0</v>
      </c>
      <c r="G461">
        <v>0</v>
      </c>
      <c r="H461">
        <f>IF((Table1[[#This Row],[SibSp]]+Table1[[#This Row],[Parch]])= 0,0,1)</f>
        <v>0</v>
      </c>
      <c r="I461" cm="1">
        <f t="array" ref="I461">_xlfn.IFS(Table1[[#This Row],[Embarked]]="C",1,Table1[[#This Row],[Embarked]]="Q",2,Table1[[#This Row],[Embarked]]="S",3)</f>
        <v>2</v>
      </c>
      <c r="J461" t="s">
        <v>665</v>
      </c>
      <c r="K461" t="s">
        <v>13</v>
      </c>
      <c r="L461" s="2" t="str" cm="1">
        <f t="array" ref="L461">_xlfn.IFS(Table1[[#This Row],[Age]] &lt;= 20, "0-20", Table1[[#This Row],[Age]] &lt;=40, "20-40", Table1[[#This Row],[Age]] &lt;=60, "40-60", Table1[[#This Row],[Age]] &lt;=80, "60-80")</f>
        <v>20-40</v>
      </c>
      <c r="M461">
        <v>29.7</v>
      </c>
      <c r="O461">
        <v>371060</v>
      </c>
      <c r="P461">
        <v>7.75</v>
      </c>
      <c r="Q461" t="s">
        <v>1223</v>
      </c>
      <c r="R461" t="s">
        <v>27</v>
      </c>
    </row>
    <row r="462" spans="1:18" x14ac:dyDescent="0.25">
      <c r="A462">
        <v>461</v>
      </c>
      <c r="B462">
        <v>1</v>
      </c>
      <c r="C462">
        <v>1</v>
      </c>
      <c r="D462">
        <f>VLOOKUP(Table1[[#This Row],[Sex]],$H$902:$I$903,2,FALSE)</f>
        <v>1</v>
      </c>
      <c r="E462">
        <f>VLOOKUP(Table1[[#This Row],[Age-Group]],$J$904:$K$907,2,FALSE)</f>
        <v>3</v>
      </c>
      <c r="F462">
        <v>0</v>
      </c>
      <c r="G462">
        <v>0</v>
      </c>
      <c r="H462">
        <f>IF((Table1[[#This Row],[SibSp]]+Table1[[#This Row],[Parch]])= 0,0,1)</f>
        <v>0</v>
      </c>
      <c r="I462" cm="1">
        <f t="array" ref="I462">_xlfn.IFS(Table1[[#This Row],[Embarked]]="C",1,Table1[[#This Row],[Embarked]]="Q",2,Table1[[#This Row],[Embarked]]="S",3)</f>
        <v>3</v>
      </c>
      <c r="J462" t="s">
        <v>666</v>
      </c>
      <c r="K462" t="s">
        <v>13</v>
      </c>
      <c r="L462" s="2" t="str" cm="1">
        <f t="array" ref="L462">_xlfn.IFS(Table1[[#This Row],[Age]] &lt;= 20, "0-20", Table1[[#This Row],[Age]] &lt;=40, "20-40", Table1[[#This Row],[Age]] &lt;=60, "40-60", Table1[[#This Row],[Age]] &lt;=80, "60-80")</f>
        <v>40-60</v>
      </c>
      <c r="M462">
        <v>48</v>
      </c>
      <c r="O462">
        <v>19952</v>
      </c>
      <c r="P462">
        <v>26.55</v>
      </c>
      <c r="Q462" t="s">
        <v>667</v>
      </c>
      <c r="R462" t="s">
        <v>15</v>
      </c>
    </row>
    <row r="463" spans="1:18" x14ac:dyDescent="0.25">
      <c r="A463">
        <v>462</v>
      </c>
      <c r="B463">
        <v>0</v>
      </c>
      <c r="C463">
        <v>3</v>
      </c>
      <c r="D463">
        <f>VLOOKUP(Table1[[#This Row],[Sex]],$H$902:$I$903,2,FALSE)</f>
        <v>1</v>
      </c>
      <c r="E463">
        <f>VLOOKUP(Table1[[#This Row],[Age-Group]],$J$904:$K$907,2,FALSE)</f>
        <v>2</v>
      </c>
      <c r="F463">
        <v>0</v>
      </c>
      <c r="G463">
        <v>0</v>
      </c>
      <c r="H463">
        <f>IF((Table1[[#This Row],[SibSp]]+Table1[[#This Row],[Parch]])= 0,0,1)</f>
        <v>0</v>
      </c>
      <c r="I463" cm="1">
        <f t="array" ref="I463">_xlfn.IFS(Table1[[#This Row],[Embarked]]="C",1,Table1[[#This Row],[Embarked]]="Q",2,Table1[[#This Row],[Embarked]]="S",3)</f>
        <v>3</v>
      </c>
      <c r="J463" t="s">
        <v>668</v>
      </c>
      <c r="K463" t="s">
        <v>13</v>
      </c>
      <c r="L463" s="2" t="str" cm="1">
        <f t="array" ref="L463">_xlfn.IFS(Table1[[#This Row],[Age]] &lt;= 20, "0-20", Table1[[#This Row],[Age]] &lt;=40, "20-40", Table1[[#This Row],[Age]] &lt;=60, "40-60", Table1[[#This Row],[Age]] &lt;=80, "60-80")</f>
        <v>20-40</v>
      </c>
      <c r="M463">
        <v>34</v>
      </c>
      <c r="O463">
        <v>364506</v>
      </c>
      <c r="P463">
        <v>8.0500000000000007</v>
      </c>
      <c r="Q463" t="s">
        <v>1223</v>
      </c>
      <c r="R463" t="s">
        <v>15</v>
      </c>
    </row>
    <row r="464" spans="1:18" x14ac:dyDescent="0.25">
      <c r="A464">
        <v>463</v>
      </c>
      <c r="B464">
        <v>0</v>
      </c>
      <c r="C464">
        <v>1</v>
      </c>
      <c r="D464">
        <f>VLOOKUP(Table1[[#This Row],[Sex]],$H$902:$I$903,2,FALSE)</f>
        <v>1</v>
      </c>
      <c r="E464">
        <f>VLOOKUP(Table1[[#This Row],[Age-Group]],$J$904:$K$907,2,FALSE)</f>
        <v>3</v>
      </c>
      <c r="F464">
        <v>0</v>
      </c>
      <c r="G464">
        <v>0</v>
      </c>
      <c r="H464">
        <f>IF((Table1[[#This Row],[SibSp]]+Table1[[#This Row],[Parch]])= 0,0,1)</f>
        <v>0</v>
      </c>
      <c r="I464" cm="1">
        <f t="array" ref="I464">_xlfn.IFS(Table1[[#This Row],[Embarked]]="C",1,Table1[[#This Row],[Embarked]]="Q",2,Table1[[#This Row],[Embarked]]="S",3)</f>
        <v>3</v>
      </c>
      <c r="J464" t="s">
        <v>669</v>
      </c>
      <c r="K464" t="s">
        <v>13</v>
      </c>
      <c r="L464" s="2" t="str" cm="1">
        <f t="array" ref="L464">_xlfn.IFS(Table1[[#This Row],[Age]] &lt;= 20, "0-20", Table1[[#This Row],[Age]] &lt;=40, "20-40", Table1[[#This Row],[Age]] &lt;=60, "40-60", Table1[[#This Row],[Age]] &lt;=80, "60-80")</f>
        <v>40-60</v>
      </c>
      <c r="M464">
        <v>47</v>
      </c>
      <c r="O464">
        <v>111320</v>
      </c>
      <c r="P464">
        <v>38.5</v>
      </c>
      <c r="Q464" t="s">
        <v>670</v>
      </c>
      <c r="R464" t="s">
        <v>15</v>
      </c>
    </row>
    <row r="465" spans="1:18" x14ac:dyDescent="0.25">
      <c r="A465">
        <v>464</v>
      </c>
      <c r="B465">
        <v>0</v>
      </c>
      <c r="C465">
        <v>2</v>
      </c>
      <c r="D465">
        <f>VLOOKUP(Table1[[#This Row],[Sex]],$H$902:$I$903,2,FALSE)</f>
        <v>1</v>
      </c>
      <c r="E465">
        <f>VLOOKUP(Table1[[#This Row],[Age-Group]],$J$904:$K$907,2,FALSE)</f>
        <v>3</v>
      </c>
      <c r="F465">
        <v>0</v>
      </c>
      <c r="G465">
        <v>0</v>
      </c>
      <c r="H465">
        <f>IF((Table1[[#This Row],[SibSp]]+Table1[[#This Row],[Parch]])= 0,0,1)</f>
        <v>0</v>
      </c>
      <c r="I465" cm="1">
        <f t="array" ref="I465">_xlfn.IFS(Table1[[#This Row],[Embarked]]="C",1,Table1[[#This Row],[Embarked]]="Q",2,Table1[[#This Row],[Embarked]]="S",3)</f>
        <v>3</v>
      </c>
      <c r="J465" t="s">
        <v>671</v>
      </c>
      <c r="K465" t="s">
        <v>13</v>
      </c>
      <c r="L465" s="2" t="str" cm="1">
        <f t="array" ref="L465">_xlfn.IFS(Table1[[#This Row],[Age]] &lt;= 20, "0-20", Table1[[#This Row],[Age]] &lt;=40, "20-40", Table1[[#This Row],[Age]] &lt;=60, "40-60", Table1[[#This Row],[Age]] &lt;=80, "60-80")</f>
        <v>40-60</v>
      </c>
      <c r="M465">
        <v>48</v>
      </c>
      <c r="O465">
        <v>234360</v>
      </c>
      <c r="P465">
        <v>13</v>
      </c>
      <c r="Q465" t="s">
        <v>1223</v>
      </c>
      <c r="R465" t="s">
        <v>15</v>
      </c>
    </row>
    <row r="466" spans="1:18" x14ac:dyDescent="0.25">
      <c r="A466">
        <v>465</v>
      </c>
      <c r="B466">
        <v>0</v>
      </c>
      <c r="C466">
        <v>3</v>
      </c>
      <c r="D466">
        <f>VLOOKUP(Table1[[#This Row],[Sex]],$H$902:$I$903,2,FALSE)</f>
        <v>1</v>
      </c>
      <c r="E466">
        <f>VLOOKUP(Table1[[#This Row],[Age-Group]],$J$904:$K$907,2,FALSE)</f>
        <v>2</v>
      </c>
      <c r="F466">
        <v>0</v>
      </c>
      <c r="G466">
        <v>0</v>
      </c>
      <c r="H466">
        <f>IF((Table1[[#This Row],[SibSp]]+Table1[[#This Row],[Parch]])= 0,0,1)</f>
        <v>0</v>
      </c>
      <c r="I466" cm="1">
        <f t="array" ref="I466">_xlfn.IFS(Table1[[#This Row],[Embarked]]="C",1,Table1[[#This Row],[Embarked]]="Q",2,Table1[[#This Row],[Embarked]]="S",3)</f>
        <v>3</v>
      </c>
      <c r="J466" t="s">
        <v>672</v>
      </c>
      <c r="K466" t="s">
        <v>13</v>
      </c>
      <c r="L466" s="2" t="str" cm="1">
        <f t="array" ref="L466">_xlfn.IFS(Table1[[#This Row],[Age]] &lt;= 20, "0-20", Table1[[#This Row],[Age]] &lt;=40, "20-40", Table1[[#This Row],[Age]] &lt;=60, "40-60", Table1[[#This Row],[Age]] &lt;=80, "60-80")</f>
        <v>20-40</v>
      </c>
      <c r="M466">
        <v>29.7</v>
      </c>
      <c r="O466" t="s">
        <v>673</v>
      </c>
      <c r="P466">
        <v>8.0500000000000007</v>
      </c>
      <c r="Q466" t="s">
        <v>1223</v>
      </c>
      <c r="R466" t="s">
        <v>15</v>
      </c>
    </row>
    <row r="467" spans="1:18" x14ac:dyDescent="0.25">
      <c r="A467">
        <v>466</v>
      </c>
      <c r="B467">
        <v>0</v>
      </c>
      <c r="C467">
        <v>3</v>
      </c>
      <c r="D467">
        <f>VLOOKUP(Table1[[#This Row],[Sex]],$H$902:$I$903,2,FALSE)</f>
        <v>1</v>
      </c>
      <c r="E467">
        <f>VLOOKUP(Table1[[#This Row],[Age-Group]],$J$904:$K$907,2,FALSE)</f>
        <v>2</v>
      </c>
      <c r="F467">
        <v>0</v>
      </c>
      <c r="G467">
        <v>0</v>
      </c>
      <c r="H467">
        <f>IF((Table1[[#This Row],[SibSp]]+Table1[[#This Row],[Parch]])= 0,0,1)</f>
        <v>0</v>
      </c>
      <c r="I467" cm="1">
        <f t="array" ref="I467">_xlfn.IFS(Table1[[#This Row],[Embarked]]="C",1,Table1[[#This Row],[Embarked]]="Q",2,Table1[[#This Row],[Embarked]]="S",3)</f>
        <v>3</v>
      </c>
      <c r="J467" t="s">
        <v>674</v>
      </c>
      <c r="K467" t="s">
        <v>13</v>
      </c>
      <c r="L467" s="2" t="str" cm="1">
        <f t="array" ref="L467">_xlfn.IFS(Table1[[#This Row],[Age]] &lt;= 20, "0-20", Table1[[#This Row],[Age]] &lt;=40, "20-40", Table1[[#This Row],[Age]] &lt;=60, "40-60", Table1[[#This Row],[Age]] &lt;=80, "60-80")</f>
        <v>20-40</v>
      </c>
      <c r="M467">
        <v>38</v>
      </c>
      <c r="O467" t="s">
        <v>675</v>
      </c>
      <c r="P467">
        <v>7.05</v>
      </c>
      <c r="Q467" t="s">
        <v>1223</v>
      </c>
      <c r="R467" t="s">
        <v>15</v>
      </c>
    </row>
    <row r="468" spans="1:18" x14ac:dyDescent="0.25">
      <c r="A468">
        <v>467</v>
      </c>
      <c r="B468">
        <v>0</v>
      </c>
      <c r="C468">
        <v>2</v>
      </c>
      <c r="D468">
        <f>VLOOKUP(Table1[[#This Row],[Sex]],$H$902:$I$903,2,FALSE)</f>
        <v>1</v>
      </c>
      <c r="E468">
        <f>VLOOKUP(Table1[[#This Row],[Age-Group]],$J$904:$K$907,2,FALSE)</f>
        <v>2</v>
      </c>
      <c r="F468">
        <v>0</v>
      </c>
      <c r="G468">
        <v>0</v>
      </c>
      <c r="H468">
        <f>IF((Table1[[#This Row],[SibSp]]+Table1[[#This Row],[Parch]])= 0,0,1)</f>
        <v>0</v>
      </c>
      <c r="I468" cm="1">
        <f t="array" ref="I468">_xlfn.IFS(Table1[[#This Row],[Embarked]]="C",1,Table1[[#This Row],[Embarked]]="Q",2,Table1[[#This Row],[Embarked]]="S",3)</f>
        <v>3</v>
      </c>
      <c r="J468" t="s">
        <v>676</v>
      </c>
      <c r="K468" t="s">
        <v>13</v>
      </c>
      <c r="L468" s="2" t="str" cm="1">
        <f t="array" ref="L468">_xlfn.IFS(Table1[[#This Row],[Age]] &lt;= 20, "0-20", Table1[[#This Row],[Age]] &lt;=40, "20-40", Table1[[#This Row],[Age]] &lt;=60, "40-60", Table1[[#This Row],[Age]] &lt;=80, "60-80")</f>
        <v>20-40</v>
      </c>
      <c r="M468">
        <v>29.7</v>
      </c>
      <c r="O468">
        <v>239853</v>
      </c>
      <c r="P468">
        <v>0</v>
      </c>
      <c r="Q468" t="s">
        <v>1223</v>
      </c>
      <c r="R468" t="s">
        <v>15</v>
      </c>
    </row>
    <row r="469" spans="1:18" x14ac:dyDescent="0.25">
      <c r="A469">
        <v>468</v>
      </c>
      <c r="B469">
        <v>0</v>
      </c>
      <c r="C469">
        <v>1</v>
      </c>
      <c r="D469">
        <f>VLOOKUP(Table1[[#This Row],[Sex]],$H$902:$I$903,2,FALSE)</f>
        <v>1</v>
      </c>
      <c r="E469">
        <f>VLOOKUP(Table1[[#This Row],[Age-Group]],$J$904:$K$907,2,FALSE)</f>
        <v>3</v>
      </c>
      <c r="F469">
        <v>0</v>
      </c>
      <c r="G469">
        <v>0</v>
      </c>
      <c r="H469">
        <f>IF((Table1[[#This Row],[SibSp]]+Table1[[#This Row],[Parch]])= 0,0,1)</f>
        <v>0</v>
      </c>
      <c r="I469" cm="1">
        <f t="array" ref="I469">_xlfn.IFS(Table1[[#This Row],[Embarked]]="C",1,Table1[[#This Row],[Embarked]]="Q",2,Table1[[#This Row],[Embarked]]="S",3)</f>
        <v>3</v>
      </c>
      <c r="J469" t="s">
        <v>677</v>
      </c>
      <c r="K469" t="s">
        <v>13</v>
      </c>
      <c r="L469" s="2" t="str" cm="1">
        <f t="array" ref="L469">_xlfn.IFS(Table1[[#This Row],[Age]] &lt;= 20, "0-20", Table1[[#This Row],[Age]] &lt;=40, "20-40", Table1[[#This Row],[Age]] &lt;=60, "40-60", Table1[[#This Row],[Age]] &lt;=80, "60-80")</f>
        <v>40-60</v>
      </c>
      <c r="M469">
        <v>56</v>
      </c>
      <c r="O469">
        <v>113792</v>
      </c>
      <c r="P469">
        <v>26.55</v>
      </c>
      <c r="Q469" t="s">
        <v>1223</v>
      </c>
      <c r="R469" t="s">
        <v>15</v>
      </c>
    </row>
    <row r="470" spans="1:18" x14ac:dyDescent="0.25">
      <c r="A470">
        <v>469</v>
      </c>
      <c r="B470">
        <v>0</v>
      </c>
      <c r="C470">
        <v>3</v>
      </c>
      <c r="D470">
        <f>VLOOKUP(Table1[[#This Row],[Sex]],$H$902:$I$903,2,FALSE)</f>
        <v>1</v>
      </c>
      <c r="E470">
        <f>VLOOKUP(Table1[[#This Row],[Age-Group]],$J$904:$K$907,2,FALSE)</f>
        <v>2</v>
      </c>
      <c r="F470">
        <v>0</v>
      </c>
      <c r="G470">
        <v>0</v>
      </c>
      <c r="H470">
        <f>IF((Table1[[#This Row],[SibSp]]+Table1[[#This Row],[Parch]])= 0,0,1)</f>
        <v>0</v>
      </c>
      <c r="I470" cm="1">
        <f t="array" ref="I470">_xlfn.IFS(Table1[[#This Row],[Embarked]]="C",1,Table1[[#This Row],[Embarked]]="Q",2,Table1[[#This Row],[Embarked]]="S",3)</f>
        <v>2</v>
      </c>
      <c r="J470" t="s">
        <v>678</v>
      </c>
      <c r="K470" t="s">
        <v>13</v>
      </c>
      <c r="L470" s="2" t="str" cm="1">
        <f t="array" ref="L470">_xlfn.IFS(Table1[[#This Row],[Age]] &lt;= 20, "0-20", Table1[[#This Row],[Age]] &lt;=40, "20-40", Table1[[#This Row],[Age]] &lt;=60, "40-60", Table1[[#This Row],[Age]] &lt;=80, "60-80")</f>
        <v>20-40</v>
      </c>
      <c r="M470">
        <v>29.7</v>
      </c>
      <c r="O470">
        <v>36209</v>
      </c>
      <c r="P470">
        <v>7.7249999999999996</v>
      </c>
      <c r="Q470" t="s">
        <v>1223</v>
      </c>
      <c r="R470" t="s">
        <v>27</v>
      </c>
    </row>
    <row r="471" spans="1:18" x14ac:dyDescent="0.25">
      <c r="A471">
        <v>470</v>
      </c>
      <c r="B471">
        <v>1</v>
      </c>
      <c r="C471">
        <v>3</v>
      </c>
      <c r="D471">
        <f>VLOOKUP(Table1[[#This Row],[Sex]],$H$902:$I$903,2,FALSE)</f>
        <v>0</v>
      </c>
      <c r="E471">
        <f>VLOOKUP(Table1[[#This Row],[Age-Group]],$J$904:$K$907,2,FALSE)</f>
        <v>1</v>
      </c>
      <c r="F471">
        <v>2</v>
      </c>
      <c r="G471">
        <v>1</v>
      </c>
      <c r="H471">
        <f>IF((Table1[[#This Row],[SibSp]]+Table1[[#This Row],[Parch]])= 0,0,1)</f>
        <v>1</v>
      </c>
      <c r="I471" cm="1">
        <f t="array" ref="I471">_xlfn.IFS(Table1[[#This Row],[Embarked]]="C",1,Table1[[#This Row],[Embarked]]="Q",2,Table1[[#This Row],[Embarked]]="S",3)</f>
        <v>1</v>
      </c>
      <c r="J471" t="s">
        <v>679</v>
      </c>
      <c r="K471" t="s">
        <v>17</v>
      </c>
      <c r="L471" s="2" t="str" cm="1">
        <f t="array" ref="L471">_xlfn.IFS(Table1[[#This Row],[Age]] &lt;= 20, "0-20", Table1[[#This Row],[Age]] &lt;=40, "20-40", Table1[[#This Row],[Age]] &lt;=60, "40-60", Table1[[#This Row],[Age]] &lt;=80, "60-80")</f>
        <v>0-20</v>
      </c>
      <c r="M471">
        <v>0.75</v>
      </c>
      <c r="O471">
        <v>2666</v>
      </c>
      <c r="P471">
        <v>19.258299999999998</v>
      </c>
      <c r="Q471" t="s">
        <v>1223</v>
      </c>
      <c r="R471" t="s">
        <v>20</v>
      </c>
    </row>
    <row r="472" spans="1:18" x14ac:dyDescent="0.25">
      <c r="A472">
        <v>471</v>
      </c>
      <c r="B472">
        <v>0</v>
      </c>
      <c r="C472">
        <v>3</v>
      </c>
      <c r="D472">
        <f>VLOOKUP(Table1[[#This Row],[Sex]],$H$902:$I$903,2,FALSE)</f>
        <v>1</v>
      </c>
      <c r="E472">
        <f>VLOOKUP(Table1[[#This Row],[Age-Group]],$J$904:$K$907,2,FALSE)</f>
        <v>2</v>
      </c>
      <c r="F472">
        <v>0</v>
      </c>
      <c r="G472">
        <v>0</v>
      </c>
      <c r="H472">
        <f>IF((Table1[[#This Row],[SibSp]]+Table1[[#This Row],[Parch]])= 0,0,1)</f>
        <v>0</v>
      </c>
      <c r="I472" cm="1">
        <f t="array" ref="I472">_xlfn.IFS(Table1[[#This Row],[Embarked]]="C",1,Table1[[#This Row],[Embarked]]="Q",2,Table1[[#This Row],[Embarked]]="S",3)</f>
        <v>3</v>
      </c>
      <c r="J472" t="s">
        <v>680</v>
      </c>
      <c r="K472" t="s">
        <v>13</v>
      </c>
      <c r="L472" s="2" t="str" cm="1">
        <f t="array" ref="L472">_xlfn.IFS(Table1[[#This Row],[Age]] &lt;= 20, "0-20", Table1[[#This Row],[Age]] &lt;=40, "20-40", Table1[[#This Row],[Age]] &lt;=60, "40-60", Table1[[#This Row],[Age]] &lt;=80, "60-80")</f>
        <v>20-40</v>
      </c>
      <c r="M472">
        <v>29.7</v>
      </c>
      <c r="O472">
        <v>323592</v>
      </c>
      <c r="P472">
        <v>7.25</v>
      </c>
      <c r="Q472" t="s">
        <v>1223</v>
      </c>
      <c r="R472" t="s">
        <v>15</v>
      </c>
    </row>
    <row r="473" spans="1:18" x14ac:dyDescent="0.25">
      <c r="A473">
        <v>472</v>
      </c>
      <c r="B473">
        <v>0</v>
      </c>
      <c r="C473">
        <v>3</v>
      </c>
      <c r="D473">
        <f>VLOOKUP(Table1[[#This Row],[Sex]],$H$902:$I$903,2,FALSE)</f>
        <v>1</v>
      </c>
      <c r="E473">
        <f>VLOOKUP(Table1[[#This Row],[Age-Group]],$J$904:$K$907,2,FALSE)</f>
        <v>2</v>
      </c>
      <c r="F473">
        <v>0</v>
      </c>
      <c r="G473">
        <v>0</v>
      </c>
      <c r="H473">
        <f>IF((Table1[[#This Row],[SibSp]]+Table1[[#This Row],[Parch]])= 0,0,1)</f>
        <v>0</v>
      </c>
      <c r="I473" cm="1">
        <f t="array" ref="I473">_xlfn.IFS(Table1[[#This Row],[Embarked]]="C",1,Table1[[#This Row],[Embarked]]="Q",2,Table1[[#This Row],[Embarked]]="S",3)</f>
        <v>3</v>
      </c>
      <c r="J473" t="s">
        <v>681</v>
      </c>
      <c r="K473" t="s">
        <v>13</v>
      </c>
      <c r="L473" s="2" t="str" cm="1">
        <f t="array" ref="L473">_xlfn.IFS(Table1[[#This Row],[Age]] &lt;= 20, "0-20", Table1[[#This Row],[Age]] &lt;=40, "20-40", Table1[[#This Row],[Age]] &lt;=60, "40-60", Table1[[#This Row],[Age]] &lt;=80, "60-80")</f>
        <v>20-40</v>
      </c>
      <c r="M473">
        <v>38</v>
      </c>
      <c r="O473">
        <v>315089</v>
      </c>
      <c r="P473">
        <v>8.6624999999999996</v>
      </c>
      <c r="Q473" t="s">
        <v>1223</v>
      </c>
      <c r="R473" t="s">
        <v>15</v>
      </c>
    </row>
    <row r="474" spans="1:18" x14ac:dyDescent="0.25">
      <c r="A474">
        <v>473</v>
      </c>
      <c r="B474">
        <v>1</v>
      </c>
      <c r="C474">
        <v>2</v>
      </c>
      <c r="D474">
        <f>VLOOKUP(Table1[[#This Row],[Sex]],$H$902:$I$903,2,FALSE)</f>
        <v>0</v>
      </c>
      <c r="E474">
        <f>VLOOKUP(Table1[[#This Row],[Age-Group]],$J$904:$K$907,2,FALSE)</f>
        <v>2</v>
      </c>
      <c r="F474">
        <v>1</v>
      </c>
      <c r="G474">
        <v>2</v>
      </c>
      <c r="H474">
        <f>IF((Table1[[#This Row],[SibSp]]+Table1[[#This Row],[Parch]])= 0,0,1)</f>
        <v>1</v>
      </c>
      <c r="I474" cm="1">
        <f t="array" ref="I474">_xlfn.IFS(Table1[[#This Row],[Embarked]]="C",1,Table1[[#This Row],[Embarked]]="Q",2,Table1[[#This Row],[Embarked]]="S",3)</f>
        <v>3</v>
      </c>
      <c r="J474" t="s">
        <v>682</v>
      </c>
      <c r="K474" t="s">
        <v>17</v>
      </c>
      <c r="L474" s="2" t="str" cm="1">
        <f t="array" ref="L474">_xlfn.IFS(Table1[[#This Row],[Age]] &lt;= 20, "0-20", Table1[[#This Row],[Age]] &lt;=40, "20-40", Table1[[#This Row],[Age]] &lt;=60, "40-60", Table1[[#This Row],[Age]] &lt;=80, "60-80")</f>
        <v>20-40</v>
      </c>
      <c r="M474">
        <v>33</v>
      </c>
      <c r="O474" t="s">
        <v>103</v>
      </c>
      <c r="P474">
        <v>27.75</v>
      </c>
      <c r="Q474" t="s">
        <v>1223</v>
      </c>
      <c r="R474" t="s">
        <v>15</v>
      </c>
    </row>
    <row r="475" spans="1:18" x14ac:dyDescent="0.25">
      <c r="A475">
        <v>474</v>
      </c>
      <c r="B475">
        <v>1</v>
      </c>
      <c r="C475">
        <v>2</v>
      </c>
      <c r="D475">
        <f>VLOOKUP(Table1[[#This Row],[Sex]],$H$902:$I$903,2,FALSE)</f>
        <v>0</v>
      </c>
      <c r="E475">
        <f>VLOOKUP(Table1[[#This Row],[Age-Group]],$J$904:$K$907,2,FALSE)</f>
        <v>2</v>
      </c>
      <c r="F475">
        <v>0</v>
      </c>
      <c r="G475">
        <v>0</v>
      </c>
      <c r="H475">
        <f>IF((Table1[[#This Row],[SibSp]]+Table1[[#This Row],[Parch]])= 0,0,1)</f>
        <v>0</v>
      </c>
      <c r="I475" cm="1">
        <f t="array" ref="I475">_xlfn.IFS(Table1[[#This Row],[Embarked]]="C",1,Table1[[#This Row],[Embarked]]="Q",2,Table1[[#This Row],[Embarked]]="S",3)</f>
        <v>1</v>
      </c>
      <c r="J475" t="s">
        <v>683</v>
      </c>
      <c r="K475" t="s">
        <v>17</v>
      </c>
      <c r="L475" s="2" t="str" cm="1">
        <f t="array" ref="L475">_xlfn.IFS(Table1[[#This Row],[Age]] &lt;= 20, "0-20", Table1[[#This Row],[Age]] &lt;=40, "20-40", Table1[[#This Row],[Age]] &lt;=60, "40-60", Table1[[#This Row],[Age]] &lt;=80, "60-80")</f>
        <v>20-40</v>
      </c>
      <c r="M475">
        <v>23</v>
      </c>
      <c r="O475" t="s">
        <v>684</v>
      </c>
      <c r="P475">
        <v>13.791700000000001</v>
      </c>
      <c r="Q475" t="s">
        <v>442</v>
      </c>
      <c r="R475" t="s">
        <v>20</v>
      </c>
    </row>
    <row r="476" spans="1:18" x14ac:dyDescent="0.25">
      <c r="A476">
        <v>475</v>
      </c>
      <c r="B476">
        <v>0</v>
      </c>
      <c r="C476">
        <v>3</v>
      </c>
      <c r="D476">
        <f>VLOOKUP(Table1[[#This Row],[Sex]],$H$902:$I$903,2,FALSE)</f>
        <v>0</v>
      </c>
      <c r="E476">
        <f>VLOOKUP(Table1[[#This Row],[Age-Group]],$J$904:$K$907,2,FALSE)</f>
        <v>2</v>
      </c>
      <c r="F476">
        <v>0</v>
      </c>
      <c r="G476">
        <v>0</v>
      </c>
      <c r="H476">
        <f>IF((Table1[[#This Row],[SibSp]]+Table1[[#This Row],[Parch]])= 0,0,1)</f>
        <v>0</v>
      </c>
      <c r="I476" cm="1">
        <f t="array" ref="I476">_xlfn.IFS(Table1[[#This Row],[Embarked]]="C",1,Table1[[#This Row],[Embarked]]="Q",2,Table1[[#This Row],[Embarked]]="S",3)</f>
        <v>3</v>
      </c>
      <c r="J476" t="s">
        <v>685</v>
      </c>
      <c r="K476" t="s">
        <v>17</v>
      </c>
      <c r="L476" s="2" t="str" cm="1">
        <f t="array" ref="L476">_xlfn.IFS(Table1[[#This Row],[Age]] &lt;= 20, "0-20", Table1[[#This Row],[Age]] &lt;=40, "20-40", Table1[[#This Row],[Age]] &lt;=60, "40-60", Table1[[#This Row],[Age]] &lt;=80, "60-80")</f>
        <v>20-40</v>
      </c>
      <c r="M476">
        <v>22</v>
      </c>
      <c r="O476">
        <v>7553</v>
      </c>
      <c r="P476">
        <v>9.8375000000000004</v>
      </c>
      <c r="Q476" t="s">
        <v>1223</v>
      </c>
      <c r="R476" t="s">
        <v>15</v>
      </c>
    </row>
    <row r="477" spans="1:18" x14ac:dyDescent="0.25">
      <c r="A477">
        <v>476</v>
      </c>
      <c r="B477">
        <v>0</v>
      </c>
      <c r="C477">
        <v>1</v>
      </c>
      <c r="D477">
        <f>VLOOKUP(Table1[[#This Row],[Sex]],$H$902:$I$903,2,FALSE)</f>
        <v>1</v>
      </c>
      <c r="E477">
        <f>VLOOKUP(Table1[[#This Row],[Age-Group]],$J$904:$K$907,2,FALSE)</f>
        <v>2</v>
      </c>
      <c r="F477">
        <v>0</v>
      </c>
      <c r="G477">
        <v>0</v>
      </c>
      <c r="H477">
        <f>IF((Table1[[#This Row],[SibSp]]+Table1[[#This Row],[Parch]])= 0,0,1)</f>
        <v>0</v>
      </c>
      <c r="I477" cm="1">
        <f t="array" ref="I477">_xlfn.IFS(Table1[[#This Row],[Embarked]]="C",1,Table1[[#This Row],[Embarked]]="Q",2,Table1[[#This Row],[Embarked]]="S",3)</f>
        <v>3</v>
      </c>
      <c r="J477" t="s">
        <v>686</v>
      </c>
      <c r="K477" t="s">
        <v>13</v>
      </c>
      <c r="L477" s="2" t="str" cm="1">
        <f t="array" ref="L477">_xlfn.IFS(Table1[[#This Row],[Age]] &lt;= 20, "0-20", Table1[[#This Row],[Age]] &lt;=40, "20-40", Table1[[#This Row],[Age]] &lt;=60, "40-60", Table1[[#This Row],[Age]] &lt;=80, "60-80")</f>
        <v>20-40</v>
      </c>
      <c r="M477">
        <v>29.7</v>
      </c>
      <c r="O477">
        <v>110465</v>
      </c>
      <c r="P477">
        <v>52</v>
      </c>
      <c r="Q477" t="s">
        <v>687</v>
      </c>
      <c r="R477" t="s">
        <v>15</v>
      </c>
    </row>
    <row r="478" spans="1:18" x14ac:dyDescent="0.25">
      <c r="A478">
        <v>477</v>
      </c>
      <c r="B478">
        <v>0</v>
      </c>
      <c r="C478">
        <v>2</v>
      </c>
      <c r="D478">
        <f>VLOOKUP(Table1[[#This Row],[Sex]],$H$902:$I$903,2,FALSE)</f>
        <v>1</v>
      </c>
      <c r="E478">
        <f>VLOOKUP(Table1[[#This Row],[Age-Group]],$J$904:$K$907,2,FALSE)</f>
        <v>2</v>
      </c>
      <c r="F478">
        <v>1</v>
      </c>
      <c r="G478">
        <v>0</v>
      </c>
      <c r="H478">
        <f>IF((Table1[[#This Row],[SibSp]]+Table1[[#This Row],[Parch]])= 0,0,1)</f>
        <v>1</v>
      </c>
      <c r="I478" cm="1">
        <f t="array" ref="I478">_xlfn.IFS(Table1[[#This Row],[Embarked]]="C",1,Table1[[#This Row],[Embarked]]="Q",2,Table1[[#This Row],[Embarked]]="S",3)</f>
        <v>3</v>
      </c>
      <c r="J478" t="s">
        <v>688</v>
      </c>
      <c r="K478" t="s">
        <v>13</v>
      </c>
      <c r="L478" s="2" t="str" cm="1">
        <f t="array" ref="L478">_xlfn.IFS(Table1[[#This Row],[Age]] &lt;= 20, "0-20", Table1[[#This Row],[Age]] &lt;=40, "20-40", Table1[[#This Row],[Age]] &lt;=60, "40-60", Table1[[#This Row],[Age]] &lt;=80, "60-80")</f>
        <v>20-40</v>
      </c>
      <c r="M478">
        <v>34</v>
      </c>
      <c r="O478">
        <v>31027</v>
      </c>
      <c r="P478">
        <v>21</v>
      </c>
      <c r="Q478" t="s">
        <v>1223</v>
      </c>
      <c r="R478" t="s">
        <v>15</v>
      </c>
    </row>
    <row r="479" spans="1:18" x14ac:dyDescent="0.25">
      <c r="A479">
        <v>478</v>
      </c>
      <c r="B479">
        <v>0</v>
      </c>
      <c r="C479">
        <v>3</v>
      </c>
      <c r="D479">
        <f>VLOOKUP(Table1[[#This Row],[Sex]],$H$902:$I$903,2,FALSE)</f>
        <v>1</v>
      </c>
      <c r="E479">
        <f>VLOOKUP(Table1[[#This Row],[Age-Group]],$J$904:$K$907,2,FALSE)</f>
        <v>2</v>
      </c>
      <c r="F479">
        <v>1</v>
      </c>
      <c r="G479">
        <v>0</v>
      </c>
      <c r="H479">
        <f>IF((Table1[[#This Row],[SibSp]]+Table1[[#This Row],[Parch]])= 0,0,1)</f>
        <v>1</v>
      </c>
      <c r="I479" cm="1">
        <f t="array" ref="I479">_xlfn.IFS(Table1[[#This Row],[Embarked]]="C",1,Table1[[#This Row],[Embarked]]="Q",2,Table1[[#This Row],[Embarked]]="S",3)</f>
        <v>3</v>
      </c>
      <c r="J479" t="s">
        <v>689</v>
      </c>
      <c r="K479" t="s">
        <v>13</v>
      </c>
      <c r="L479" s="2" t="str" cm="1">
        <f t="array" ref="L479">_xlfn.IFS(Table1[[#This Row],[Age]] &lt;= 20, "0-20", Table1[[#This Row],[Age]] &lt;=40, "20-40", Table1[[#This Row],[Age]] &lt;=60, "40-60", Table1[[#This Row],[Age]] &lt;=80, "60-80")</f>
        <v>20-40</v>
      </c>
      <c r="M479">
        <v>29</v>
      </c>
      <c r="O479">
        <v>3460</v>
      </c>
      <c r="P479">
        <v>7.0457999999999998</v>
      </c>
      <c r="Q479" t="s">
        <v>1223</v>
      </c>
      <c r="R479" t="s">
        <v>15</v>
      </c>
    </row>
    <row r="480" spans="1:18" x14ac:dyDescent="0.25">
      <c r="A480">
        <v>479</v>
      </c>
      <c r="B480">
        <v>0</v>
      </c>
      <c r="C480">
        <v>3</v>
      </c>
      <c r="D480">
        <f>VLOOKUP(Table1[[#This Row],[Sex]],$H$902:$I$903,2,FALSE)</f>
        <v>1</v>
      </c>
      <c r="E480">
        <f>VLOOKUP(Table1[[#This Row],[Age-Group]],$J$904:$K$907,2,FALSE)</f>
        <v>2</v>
      </c>
      <c r="F480">
        <v>0</v>
      </c>
      <c r="G480">
        <v>0</v>
      </c>
      <c r="H480">
        <f>IF((Table1[[#This Row],[SibSp]]+Table1[[#This Row],[Parch]])= 0,0,1)</f>
        <v>0</v>
      </c>
      <c r="I480" cm="1">
        <f t="array" ref="I480">_xlfn.IFS(Table1[[#This Row],[Embarked]]="C",1,Table1[[#This Row],[Embarked]]="Q",2,Table1[[#This Row],[Embarked]]="S",3)</f>
        <v>3</v>
      </c>
      <c r="J480" t="s">
        <v>690</v>
      </c>
      <c r="K480" t="s">
        <v>13</v>
      </c>
      <c r="L480" s="2" t="str" cm="1">
        <f t="array" ref="L480">_xlfn.IFS(Table1[[#This Row],[Age]] &lt;= 20, "0-20", Table1[[#This Row],[Age]] &lt;=40, "20-40", Table1[[#This Row],[Age]] &lt;=60, "40-60", Table1[[#This Row],[Age]] &lt;=80, "60-80")</f>
        <v>20-40</v>
      </c>
      <c r="M480">
        <v>22</v>
      </c>
      <c r="O480">
        <v>350060</v>
      </c>
      <c r="P480">
        <v>7.5208000000000004</v>
      </c>
      <c r="Q480" t="s">
        <v>1223</v>
      </c>
      <c r="R480" t="s">
        <v>15</v>
      </c>
    </row>
    <row r="481" spans="1:18" x14ac:dyDescent="0.25">
      <c r="A481">
        <v>480</v>
      </c>
      <c r="B481">
        <v>1</v>
      </c>
      <c r="C481">
        <v>3</v>
      </c>
      <c r="D481">
        <f>VLOOKUP(Table1[[#This Row],[Sex]],$H$902:$I$903,2,FALSE)</f>
        <v>0</v>
      </c>
      <c r="E481">
        <f>VLOOKUP(Table1[[#This Row],[Age-Group]],$J$904:$K$907,2,FALSE)</f>
        <v>1</v>
      </c>
      <c r="F481">
        <v>0</v>
      </c>
      <c r="G481">
        <v>1</v>
      </c>
      <c r="H481">
        <f>IF((Table1[[#This Row],[SibSp]]+Table1[[#This Row],[Parch]])= 0,0,1)</f>
        <v>1</v>
      </c>
      <c r="I481" cm="1">
        <f t="array" ref="I481">_xlfn.IFS(Table1[[#This Row],[Embarked]]="C",1,Table1[[#This Row],[Embarked]]="Q",2,Table1[[#This Row],[Embarked]]="S",3)</f>
        <v>3</v>
      </c>
      <c r="J481" t="s">
        <v>691</v>
      </c>
      <c r="K481" t="s">
        <v>17</v>
      </c>
      <c r="L481" s="2" t="str" cm="1">
        <f t="array" ref="L481">_xlfn.IFS(Table1[[#This Row],[Age]] &lt;= 20, "0-20", Table1[[#This Row],[Age]] &lt;=40, "20-40", Table1[[#This Row],[Age]] &lt;=60, "40-60", Table1[[#This Row],[Age]] &lt;=80, "60-80")</f>
        <v>0-20</v>
      </c>
      <c r="M481">
        <v>2</v>
      </c>
      <c r="O481">
        <v>3101298</v>
      </c>
      <c r="P481">
        <v>12.2875</v>
      </c>
      <c r="Q481" t="s">
        <v>1223</v>
      </c>
      <c r="R481" t="s">
        <v>15</v>
      </c>
    </row>
    <row r="482" spans="1:18" x14ac:dyDescent="0.25">
      <c r="A482">
        <v>481</v>
      </c>
      <c r="B482">
        <v>0</v>
      </c>
      <c r="C482">
        <v>3</v>
      </c>
      <c r="D482">
        <f>VLOOKUP(Table1[[#This Row],[Sex]],$H$902:$I$903,2,FALSE)</f>
        <v>1</v>
      </c>
      <c r="E482">
        <f>VLOOKUP(Table1[[#This Row],[Age-Group]],$J$904:$K$907,2,FALSE)</f>
        <v>1</v>
      </c>
      <c r="F482">
        <v>5</v>
      </c>
      <c r="G482">
        <v>2</v>
      </c>
      <c r="H482">
        <f>IF((Table1[[#This Row],[SibSp]]+Table1[[#This Row],[Parch]])= 0,0,1)</f>
        <v>1</v>
      </c>
      <c r="I482" cm="1">
        <f t="array" ref="I482">_xlfn.IFS(Table1[[#This Row],[Embarked]]="C",1,Table1[[#This Row],[Embarked]]="Q",2,Table1[[#This Row],[Embarked]]="S",3)</f>
        <v>3</v>
      </c>
      <c r="J482" t="s">
        <v>692</v>
      </c>
      <c r="K482" t="s">
        <v>13</v>
      </c>
      <c r="L482" s="2" t="str" cm="1">
        <f t="array" ref="L482">_xlfn.IFS(Table1[[#This Row],[Age]] &lt;= 20, "0-20", Table1[[#This Row],[Age]] &lt;=40, "20-40", Table1[[#This Row],[Age]] &lt;=60, "40-60", Table1[[#This Row],[Age]] &lt;=80, "60-80")</f>
        <v>0-20</v>
      </c>
      <c r="M482">
        <v>9</v>
      </c>
      <c r="O482" t="s">
        <v>105</v>
      </c>
      <c r="P482">
        <v>46.9</v>
      </c>
      <c r="Q482" t="s">
        <v>1223</v>
      </c>
      <c r="R482" t="s">
        <v>15</v>
      </c>
    </row>
    <row r="483" spans="1:18" x14ac:dyDescent="0.25">
      <c r="A483">
        <v>482</v>
      </c>
      <c r="B483">
        <v>0</v>
      </c>
      <c r="C483">
        <v>2</v>
      </c>
      <c r="D483">
        <f>VLOOKUP(Table1[[#This Row],[Sex]],$H$902:$I$903,2,FALSE)</f>
        <v>1</v>
      </c>
      <c r="E483">
        <f>VLOOKUP(Table1[[#This Row],[Age-Group]],$J$904:$K$907,2,FALSE)</f>
        <v>2</v>
      </c>
      <c r="F483">
        <v>0</v>
      </c>
      <c r="G483">
        <v>0</v>
      </c>
      <c r="H483">
        <f>IF((Table1[[#This Row],[SibSp]]+Table1[[#This Row],[Parch]])= 0,0,1)</f>
        <v>0</v>
      </c>
      <c r="I483" cm="1">
        <f t="array" ref="I483">_xlfn.IFS(Table1[[#This Row],[Embarked]]="C",1,Table1[[#This Row],[Embarked]]="Q",2,Table1[[#This Row],[Embarked]]="S",3)</f>
        <v>3</v>
      </c>
      <c r="J483" t="s">
        <v>693</v>
      </c>
      <c r="K483" t="s">
        <v>13</v>
      </c>
      <c r="L483" s="2" t="str" cm="1">
        <f t="array" ref="L483">_xlfn.IFS(Table1[[#This Row],[Age]] &lt;= 20, "0-20", Table1[[#This Row],[Age]] &lt;=40, "20-40", Table1[[#This Row],[Age]] &lt;=60, "40-60", Table1[[#This Row],[Age]] &lt;=80, "60-80")</f>
        <v>20-40</v>
      </c>
      <c r="M483">
        <v>29.7</v>
      </c>
      <c r="O483">
        <v>239854</v>
      </c>
      <c r="P483">
        <v>0</v>
      </c>
      <c r="Q483" t="s">
        <v>1223</v>
      </c>
      <c r="R483" t="s">
        <v>15</v>
      </c>
    </row>
    <row r="484" spans="1:18" x14ac:dyDescent="0.25">
      <c r="A484">
        <v>483</v>
      </c>
      <c r="B484">
        <v>0</v>
      </c>
      <c r="C484">
        <v>3</v>
      </c>
      <c r="D484">
        <f>VLOOKUP(Table1[[#This Row],[Sex]],$H$902:$I$903,2,FALSE)</f>
        <v>1</v>
      </c>
      <c r="E484">
        <f>VLOOKUP(Table1[[#This Row],[Age-Group]],$J$904:$K$907,2,FALSE)</f>
        <v>3</v>
      </c>
      <c r="F484">
        <v>0</v>
      </c>
      <c r="G484">
        <v>0</v>
      </c>
      <c r="H484">
        <f>IF((Table1[[#This Row],[SibSp]]+Table1[[#This Row],[Parch]])= 0,0,1)</f>
        <v>0</v>
      </c>
      <c r="I484" cm="1">
        <f t="array" ref="I484">_xlfn.IFS(Table1[[#This Row],[Embarked]]="C",1,Table1[[#This Row],[Embarked]]="Q",2,Table1[[#This Row],[Embarked]]="S",3)</f>
        <v>3</v>
      </c>
      <c r="J484" t="s">
        <v>694</v>
      </c>
      <c r="K484" t="s">
        <v>13</v>
      </c>
      <c r="L484" s="2" t="str" cm="1">
        <f t="array" ref="L484">_xlfn.IFS(Table1[[#This Row],[Age]] &lt;= 20, "0-20", Table1[[#This Row],[Age]] &lt;=40, "20-40", Table1[[#This Row],[Age]] &lt;=60, "40-60", Table1[[#This Row],[Age]] &lt;=80, "60-80")</f>
        <v>40-60</v>
      </c>
      <c r="M484">
        <v>50</v>
      </c>
      <c r="O484" t="s">
        <v>695</v>
      </c>
      <c r="P484">
        <v>8.0500000000000007</v>
      </c>
      <c r="Q484" t="s">
        <v>1223</v>
      </c>
      <c r="R484" t="s">
        <v>15</v>
      </c>
    </row>
    <row r="485" spans="1:18" x14ac:dyDescent="0.25">
      <c r="A485">
        <v>484</v>
      </c>
      <c r="B485">
        <v>1</v>
      </c>
      <c r="C485">
        <v>3</v>
      </c>
      <c r="D485">
        <f>VLOOKUP(Table1[[#This Row],[Sex]],$H$902:$I$903,2,FALSE)</f>
        <v>0</v>
      </c>
      <c r="E485">
        <f>VLOOKUP(Table1[[#This Row],[Age-Group]],$J$904:$K$907,2,FALSE)</f>
        <v>4</v>
      </c>
      <c r="F485">
        <v>0</v>
      </c>
      <c r="G485">
        <v>0</v>
      </c>
      <c r="H485">
        <f>IF((Table1[[#This Row],[SibSp]]+Table1[[#This Row],[Parch]])= 0,0,1)</f>
        <v>0</v>
      </c>
      <c r="I485" cm="1">
        <f t="array" ref="I485">_xlfn.IFS(Table1[[#This Row],[Embarked]]="C",1,Table1[[#This Row],[Embarked]]="Q",2,Table1[[#This Row],[Embarked]]="S",3)</f>
        <v>3</v>
      </c>
      <c r="J485" t="s">
        <v>696</v>
      </c>
      <c r="K485" t="s">
        <v>17</v>
      </c>
      <c r="L485" s="2" t="str" cm="1">
        <f t="array" ref="L485">_xlfn.IFS(Table1[[#This Row],[Age]] &lt;= 20, "0-20", Table1[[#This Row],[Age]] &lt;=40, "20-40", Table1[[#This Row],[Age]] &lt;=60, "40-60", Table1[[#This Row],[Age]] &lt;=80, "60-80")</f>
        <v>60-80</v>
      </c>
      <c r="M485">
        <v>63</v>
      </c>
      <c r="O485">
        <v>4134</v>
      </c>
      <c r="P485">
        <v>9.5875000000000004</v>
      </c>
      <c r="Q485" t="s">
        <v>1223</v>
      </c>
      <c r="R485" t="s">
        <v>15</v>
      </c>
    </row>
    <row r="486" spans="1:18" x14ac:dyDescent="0.25">
      <c r="A486">
        <v>485</v>
      </c>
      <c r="B486">
        <v>1</v>
      </c>
      <c r="C486">
        <v>1</v>
      </c>
      <c r="D486">
        <f>VLOOKUP(Table1[[#This Row],[Sex]],$H$902:$I$903,2,FALSE)</f>
        <v>1</v>
      </c>
      <c r="E486">
        <f>VLOOKUP(Table1[[#This Row],[Age-Group]],$J$904:$K$907,2,FALSE)</f>
        <v>2</v>
      </c>
      <c r="F486">
        <v>1</v>
      </c>
      <c r="G486">
        <v>0</v>
      </c>
      <c r="H486">
        <f>IF((Table1[[#This Row],[SibSp]]+Table1[[#This Row],[Parch]])= 0,0,1)</f>
        <v>1</v>
      </c>
      <c r="I486" cm="1">
        <f t="array" ref="I486">_xlfn.IFS(Table1[[#This Row],[Embarked]]="C",1,Table1[[#This Row],[Embarked]]="Q",2,Table1[[#This Row],[Embarked]]="S",3)</f>
        <v>1</v>
      </c>
      <c r="J486" t="s">
        <v>697</v>
      </c>
      <c r="K486" t="s">
        <v>13</v>
      </c>
      <c r="L486" s="2" t="str" cm="1">
        <f t="array" ref="L486">_xlfn.IFS(Table1[[#This Row],[Age]] &lt;= 20, "0-20", Table1[[#This Row],[Age]] &lt;=40, "20-40", Table1[[#This Row],[Age]] &lt;=60, "40-60", Table1[[#This Row],[Age]] &lt;=80, "60-80")</f>
        <v>20-40</v>
      </c>
      <c r="M486">
        <v>25</v>
      </c>
      <c r="O486">
        <v>11967</v>
      </c>
      <c r="P486">
        <v>91.0792</v>
      </c>
      <c r="Q486" t="s">
        <v>439</v>
      </c>
      <c r="R486" t="s">
        <v>20</v>
      </c>
    </row>
    <row r="487" spans="1:18" x14ac:dyDescent="0.25">
      <c r="A487">
        <v>486</v>
      </c>
      <c r="B487">
        <v>0</v>
      </c>
      <c r="C487">
        <v>3</v>
      </c>
      <c r="D487">
        <f>VLOOKUP(Table1[[#This Row],[Sex]],$H$902:$I$903,2,FALSE)</f>
        <v>0</v>
      </c>
      <c r="E487">
        <f>VLOOKUP(Table1[[#This Row],[Age-Group]],$J$904:$K$907,2,FALSE)</f>
        <v>2</v>
      </c>
      <c r="F487">
        <v>3</v>
      </c>
      <c r="G487">
        <v>1</v>
      </c>
      <c r="H487">
        <f>IF((Table1[[#This Row],[SibSp]]+Table1[[#This Row],[Parch]])= 0,0,1)</f>
        <v>1</v>
      </c>
      <c r="I487" cm="1">
        <f t="array" ref="I487">_xlfn.IFS(Table1[[#This Row],[Embarked]]="C",1,Table1[[#This Row],[Embarked]]="Q",2,Table1[[#This Row],[Embarked]]="S",3)</f>
        <v>3</v>
      </c>
      <c r="J487" t="s">
        <v>698</v>
      </c>
      <c r="K487" t="s">
        <v>17</v>
      </c>
      <c r="L487" s="2" t="str" cm="1">
        <f t="array" ref="L487">_xlfn.IFS(Table1[[#This Row],[Age]] &lt;= 20, "0-20", Table1[[#This Row],[Age]] &lt;=40, "20-40", Table1[[#This Row],[Age]] &lt;=60, "40-60", Table1[[#This Row],[Age]] &lt;=80, "60-80")</f>
        <v>20-40</v>
      </c>
      <c r="M487">
        <v>29.7</v>
      </c>
      <c r="O487">
        <v>4133</v>
      </c>
      <c r="P487">
        <v>25.466699999999999</v>
      </c>
      <c r="Q487" t="s">
        <v>1223</v>
      </c>
      <c r="R487" t="s">
        <v>15</v>
      </c>
    </row>
    <row r="488" spans="1:18" x14ac:dyDescent="0.25">
      <c r="A488">
        <v>487</v>
      </c>
      <c r="B488">
        <v>1</v>
      </c>
      <c r="C488">
        <v>1</v>
      </c>
      <c r="D488">
        <f>VLOOKUP(Table1[[#This Row],[Sex]],$H$902:$I$903,2,FALSE)</f>
        <v>0</v>
      </c>
      <c r="E488">
        <f>VLOOKUP(Table1[[#This Row],[Age-Group]],$J$904:$K$907,2,FALSE)</f>
        <v>2</v>
      </c>
      <c r="F488">
        <v>1</v>
      </c>
      <c r="G488">
        <v>0</v>
      </c>
      <c r="H488">
        <f>IF((Table1[[#This Row],[SibSp]]+Table1[[#This Row],[Parch]])= 0,0,1)</f>
        <v>1</v>
      </c>
      <c r="I488" cm="1">
        <f t="array" ref="I488">_xlfn.IFS(Table1[[#This Row],[Embarked]]="C",1,Table1[[#This Row],[Embarked]]="Q",2,Table1[[#This Row],[Embarked]]="S",3)</f>
        <v>3</v>
      </c>
      <c r="J488" t="s">
        <v>699</v>
      </c>
      <c r="K488" t="s">
        <v>17</v>
      </c>
      <c r="L488" s="2" t="str" cm="1">
        <f t="array" ref="L488">_xlfn.IFS(Table1[[#This Row],[Age]] &lt;= 20, "0-20", Table1[[#This Row],[Age]] &lt;=40, "20-40", Table1[[#This Row],[Age]] &lt;=60, "40-60", Table1[[#This Row],[Age]] &lt;=80, "60-80")</f>
        <v>20-40</v>
      </c>
      <c r="M488">
        <v>35</v>
      </c>
      <c r="O488">
        <v>19943</v>
      </c>
      <c r="P488">
        <v>90</v>
      </c>
      <c r="Q488" t="s">
        <v>342</v>
      </c>
      <c r="R488" t="s">
        <v>15</v>
      </c>
    </row>
    <row r="489" spans="1:18" x14ac:dyDescent="0.25">
      <c r="A489">
        <v>488</v>
      </c>
      <c r="B489">
        <v>0</v>
      </c>
      <c r="C489">
        <v>1</v>
      </c>
      <c r="D489">
        <f>VLOOKUP(Table1[[#This Row],[Sex]],$H$902:$I$903,2,FALSE)</f>
        <v>1</v>
      </c>
      <c r="E489">
        <f>VLOOKUP(Table1[[#This Row],[Age-Group]],$J$904:$K$907,2,FALSE)</f>
        <v>3</v>
      </c>
      <c r="F489">
        <v>0</v>
      </c>
      <c r="G489">
        <v>0</v>
      </c>
      <c r="H489">
        <f>IF((Table1[[#This Row],[SibSp]]+Table1[[#This Row],[Parch]])= 0,0,1)</f>
        <v>0</v>
      </c>
      <c r="I489" cm="1">
        <f t="array" ref="I489">_xlfn.IFS(Table1[[#This Row],[Embarked]]="C",1,Table1[[#This Row],[Embarked]]="Q",2,Table1[[#This Row],[Embarked]]="S",3)</f>
        <v>1</v>
      </c>
      <c r="J489" t="s">
        <v>700</v>
      </c>
      <c r="K489" t="s">
        <v>13</v>
      </c>
      <c r="L489" s="2" t="str" cm="1">
        <f t="array" ref="L489">_xlfn.IFS(Table1[[#This Row],[Age]] &lt;= 20, "0-20", Table1[[#This Row],[Age]] &lt;=40, "20-40", Table1[[#This Row],[Age]] &lt;=60, "40-60", Table1[[#This Row],[Age]] &lt;=80, "60-80")</f>
        <v>40-60</v>
      </c>
      <c r="M489">
        <v>58</v>
      </c>
      <c r="O489">
        <v>11771</v>
      </c>
      <c r="P489">
        <v>29.7</v>
      </c>
      <c r="Q489" t="s">
        <v>701</v>
      </c>
      <c r="R489" t="s">
        <v>20</v>
      </c>
    </row>
    <row r="490" spans="1:18" x14ac:dyDescent="0.25">
      <c r="A490">
        <v>489</v>
      </c>
      <c r="B490">
        <v>0</v>
      </c>
      <c r="C490">
        <v>3</v>
      </c>
      <c r="D490">
        <f>VLOOKUP(Table1[[#This Row],[Sex]],$H$902:$I$903,2,FALSE)</f>
        <v>1</v>
      </c>
      <c r="E490">
        <f>VLOOKUP(Table1[[#This Row],[Age-Group]],$J$904:$K$907,2,FALSE)</f>
        <v>2</v>
      </c>
      <c r="F490">
        <v>0</v>
      </c>
      <c r="G490">
        <v>0</v>
      </c>
      <c r="H490">
        <f>IF((Table1[[#This Row],[SibSp]]+Table1[[#This Row],[Parch]])= 0,0,1)</f>
        <v>0</v>
      </c>
      <c r="I490" cm="1">
        <f t="array" ref="I490">_xlfn.IFS(Table1[[#This Row],[Embarked]]="C",1,Table1[[#This Row],[Embarked]]="Q",2,Table1[[#This Row],[Embarked]]="S",3)</f>
        <v>3</v>
      </c>
      <c r="J490" t="s">
        <v>702</v>
      </c>
      <c r="K490" t="s">
        <v>13</v>
      </c>
      <c r="L490" s="2" t="str" cm="1">
        <f t="array" ref="L490">_xlfn.IFS(Table1[[#This Row],[Age]] &lt;= 20, "0-20", Table1[[#This Row],[Age]] &lt;=40, "20-40", Table1[[#This Row],[Age]] &lt;=60, "40-60", Table1[[#This Row],[Age]] &lt;=80, "60-80")</f>
        <v>20-40</v>
      </c>
      <c r="M490">
        <v>30</v>
      </c>
      <c r="O490" t="s">
        <v>703</v>
      </c>
      <c r="P490">
        <v>8.0500000000000007</v>
      </c>
      <c r="Q490" t="s">
        <v>1223</v>
      </c>
      <c r="R490" t="s">
        <v>15</v>
      </c>
    </row>
    <row r="491" spans="1:18" x14ac:dyDescent="0.25">
      <c r="A491">
        <v>490</v>
      </c>
      <c r="B491">
        <v>1</v>
      </c>
      <c r="C491">
        <v>3</v>
      </c>
      <c r="D491">
        <f>VLOOKUP(Table1[[#This Row],[Sex]],$H$902:$I$903,2,FALSE)</f>
        <v>1</v>
      </c>
      <c r="E491">
        <f>VLOOKUP(Table1[[#This Row],[Age-Group]],$J$904:$K$907,2,FALSE)</f>
        <v>1</v>
      </c>
      <c r="F491">
        <v>1</v>
      </c>
      <c r="G491">
        <v>1</v>
      </c>
      <c r="H491">
        <f>IF((Table1[[#This Row],[SibSp]]+Table1[[#This Row],[Parch]])= 0,0,1)</f>
        <v>1</v>
      </c>
      <c r="I491" cm="1">
        <f t="array" ref="I491">_xlfn.IFS(Table1[[#This Row],[Embarked]]="C",1,Table1[[#This Row],[Embarked]]="Q",2,Table1[[#This Row],[Embarked]]="S",3)</f>
        <v>3</v>
      </c>
      <c r="J491" t="s">
        <v>704</v>
      </c>
      <c r="K491" t="s">
        <v>13</v>
      </c>
      <c r="L491" s="2" t="str" cm="1">
        <f t="array" ref="L491">_xlfn.IFS(Table1[[#This Row],[Age]] &lt;= 20, "0-20", Table1[[#This Row],[Age]] &lt;=40, "20-40", Table1[[#This Row],[Age]] &lt;=60, "40-60", Table1[[#This Row],[Age]] &lt;=80, "60-80")</f>
        <v>0-20</v>
      </c>
      <c r="M491">
        <v>9</v>
      </c>
      <c r="O491" t="s">
        <v>522</v>
      </c>
      <c r="P491">
        <v>15.9</v>
      </c>
      <c r="Q491" t="s">
        <v>1223</v>
      </c>
      <c r="R491" t="s">
        <v>15</v>
      </c>
    </row>
    <row r="492" spans="1:18" x14ac:dyDescent="0.25">
      <c r="A492">
        <v>491</v>
      </c>
      <c r="B492">
        <v>0</v>
      </c>
      <c r="C492">
        <v>3</v>
      </c>
      <c r="D492">
        <f>VLOOKUP(Table1[[#This Row],[Sex]],$H$902:$I$903,2,FALSE)</f>
        <v>1</v>
      </c>
      <c r="E492">
        <f>VLOOKUP(Table1[[#This Row],[Age-Group]],$J$904:$K$907,2,FALSE)</f>
        <v>2</v>
      </c>
      <c r="F492">
        <v>1</v>
      </c>
      <c r="G492">
        <v>0</v>
      </c>
      <c r="H492">
        <f>IF((Table1[[#This Row],[SibSp]]+Table1[[#This Row],[Parch]])= 0,0,1)</f>
        <v>1</v>
      </c>
      <c r="I492" cm="1">
        <f t="array" ref="I492">_xlfn.IFS(Table1[[#This Row],[Embarked]]="C",1,Table1[[#This Row],[Embarked]]="Q",2,Table1[[#This Row],[Embarked]]="S",3)</f>
        <v>3</v>
      </c>
      <c r="J492" t="s">
        <v>705</v>
      </c>
      <c r="K492" t="s">
        <v>13</v>
      </c>
      <c r="L492" s="2" t="str" cm="1">
        <f t="array" ref="L492">_xlfn.IFS(Table1[[#This Row],[Age]] &lt;= 20, "0-20", Table1[[#This Row],[Age]] &lt;=40, "20-40", Table1[[#This Row],[Age]] &lt;=60, "40-60", Table1[[#This Row],[Age]] &lt;=80, "60-80")</f>
        <v>20-40</v>
      </c>
      <c r="M492">
        <v>29.7</v>
      </c>
      <c r="O492">
        <v>65304</v>
      </c>
      <c r="P492">
        <v>19.966699999999999</v>
      </c>
      <c r="Q492" t="s">
        <v>1223</v>
      </c>
      <c r="R492" t="s">
        <v>15</v>
      </c>
    </row>
    <row r="493" spans="1:18" x14ac:dyDescent="0.25">
      <c r="A493">
        <v>492</v>
      </c>
      <c r="B493">
        <v>0</v>
      </c>
      <c r="C493">
        <v>3</v>
      </c>
      <c r="D493">
        <f>VLOOKUP(Table1[[#This Row],[Sex]],$H$902:$I$903,2,FALSE)</f>
        <v>1</v>
      </c>
      <c r="E493">
        <f>VLOOKUP(Table1[[#This Row],[Age-Group]],$J$904:$K$907,2,FALSE)</f>
        <v>2</v>
      </c>
      <c r="F493">
        <v>0</v>
      </c>
      <c r="G493">
        <v>0</v>
      </c>
      <c r="H493">
        <f>IF((Table1[[#This Row],[SibSp]]+Table1[[#This Row],[Parch]])= 0,0,1)</f>
        <v>0</v>
      </c>
      <c r="I493" cm="1">
        <f t="array" ref="I493">_xlfn.IFS(Table1[[#This Row],[Embarked]]="C",1,Table1[[#This Row],[Embarked]]="Q",2,Table1[[#This Row],[Embarked]]="S",3)</f>
        <v>3</v>
      </c>
      <c r="J493" t="s">
        <v>706</v>
      </c>
      <c r="K493" t="s">
        <v>13</v>
      </c>
      <c r="L493" s="2" t="str" cm="1">
        <f t="array" ref="L493">_xlfn.IFS(Table1[[#This Row],[Age]] &lt;= 20, "0-20", Table1[[#This Row],[Age]] &lt;=40, "20-40", Table1[[#This Row],[Age]] &lt;=60, "40-60", Table1[[#This Row],[Age]] &lt;=80, "60-80")</f>
        <v>20-40</v>
      </c>
      <c r="M493">
        <v>21</v>
      </c>
      <c r="O493" t="s">
        <v>707</v>
      </c>
      <c r="P493">
        <v>7.25</v>
      </c>
      <c r="Q493" t="s">
        <v>1223</v>
      </c>
      <c r="R493" t="s">
        <v>15</v>
      </c>
    </row>
    <row r="494" spans="1:18" x14ac:dyDescent="0.25">
      <c r="A494">
        <v>493</v>
      </c>
      <c r="B494">
        <v>0</v>
      </c>
      <c r="C494">
        <v>1</v>
      </c>
      <c r="D494">
        <f>VLOOKUP(Table1[[#This Row],[Sex]],$H$902:$I$903,2,FALSE)</f>
        <v>1</v>
      </c>
      <c r="E494">
        <f>VLOOKUP(Table1[[#This Row],[Age-Group]],$J$904:$K$907,2,FALSE)</f>
        <v>3</v>
      </c>
      <c r="F494">
        <v>0</v>
      </c>
      <c r="G494">
        <v>0</v>
      </c>
      <c r="H494">
        <f>IF((Table1[[#This Row],[SibSp]]+Table1[[#This Row],[Parch]])= 0,0,1)</f>
        <v>0</v>
      </c>
      <c r="I494" cm="1">
        <f t="array" ref="I494">_xlfn.IFS(Table1[[#This Row],[Embarked]]="C",1,Table1[[#This Row],[Embarked]]="Q",2,Table1[[#This Row],[Embarked]]="S",3)</f>
        <v>3</v>
      </c>
      <c r="J494" t="s">
        <v>708</v>
      </c>
      <c r="K494" t="s">
        <v>13</v>
      </c>
      <c r="L494" s="2" t="str" cm="1">
        <f t="array" ref="L494">_xlfn.IFS(Table1[[#This Row],[Age]] &lt;= 20, "0-20", Table1[[#This Row],[Age]] &lt;=40, "20-40", Table1[[#This Row],[Age]] &lt;=60, "40-60", Table1[[#This Row],[Age]] &lt;=80, "60-80")</f>
        <v>40-60</v>
      </c>
      <c r="M494">
        <v>55</v>
      </c>
      <c r="O494">
        <v>113787</v>
      </c>
      <c r="P494">
        <v>30.5</v>
      </c>
      <c r="Q494" t="s">
        <v>709</v>
      </c>
      <c r="R494" t="s">
        <v>15</v>
      </c>
    </row>
    <row r="495" spans="1:18" x14ac:dyDescent="0.25">
      <c r="A495">
        <v>494</v>
      </c>
      <c r="B495">
        <v>0</v>
      </c>
      <c r="C495">
        <v>1</v>
      </c>
      <c r="D495">
        <f>VLOOKUP(Table1[[#This Row],[Sex]],$H$902:$I$903,2,FALSE)</f>
        <v>1</v>
      </c>
      <c r="E495">
        <f>VLOOKUP(Table1[[#This Row],[Age-Group]],$J$904:$K$907,2,FALSE)</f>
        <v>4</v>
      </c>
      <c r="F495">
        <v>0</v>
      </c>
      <c r="G495">
        <v>0</v>
      </c>
      <c r="H495">
        <f>IF((Table1[[#This Row],[SibSp]]+Table1[[#This Row],[Parch]])= 0,0,1)</f>
        <v>0</v>
      </c>
      <c r="I495" cm="1">
        <f t="array" ref="I495">_xlfn.IFS(Table1[[#This Row],[Embarked]]="C",1,Table1[[#This Row],[Embarked]]="Q",2,Table1[[#This Row],[Embarked]]="S",3)</f>
        <v>1</v>
      </c>
      <c r="J495" t="s">
        <v>710</v>
      </c>
      <c r="K495" t="s">
        <v>13</v>
      </c>
      <c r="L495" s="2" t="str" cm="1">
        <f t="array" ref="L495">_xlfn.IFS(Table1[[#This Row],[Age]] &lt;= 20, "0-20", Table1[[#This Row],[Age]] &lt;=40, "20-40", Table1[[#This Row],[Age]] &lt;=60, "40-60", Table1[[#This Row],[Age]] &lt;=80, "60-80")</f>
        <v>60-80</v>
      </c>
      <c r="M495">
        <v>71</v>
      </c>
      <c r="O495" t="s">
        <v>711</v>
      </c>
      <c r="P495">
        <v>49.504199999999997</v>
      </c>
      <c r="Q495" t="s">
        <v>1223</v>
      </c>
      <c r="R495" t="s">
        <v>20</v>
      </c>
    </row>
    <row r="496" spans="1:18" x14ac:dyDescent="0.25">
      <c r="A496">
        <v>495</v>
      </c>
      <c r="B496">
        <v>0</v>
      </c>
      <c r="C496">
        <v>3</v>
      </c>
      <c r="D496">
        <f>VLOOKUP(Table1[[#This Row],[Sex]],$H$902:$I$903,2,FALSE)</f>
        <v>1</v>
      </c>
      <c r="E496">
        <f>VLOOKUP(Table1[[#This Row],[Age-Group]],$J$904:$K$907,2,FALSE)</f>
        <v>2</v>
      </c>
      <c r="F496">
        <v>0</v>
      </c>
      <c r="G496">
        <v>0</v>
      </c>
      <c r="H496">
        <f>IF((Table1[[#This Row],[SibSp]]+Table1[[#This Row],[Parch]])= 0,0,1)</f>
        <v>0</v>
      </c>
      <c r="I496" cm="1">
        <f t="array" ref="I496">_xlfn.IFS(Table1[[#This Row],[Embarked]]="C",1,Table1[[#This Row],[Embarked]]="Q",2,Table1[[#This Row],[Embarked]]="S",3)</f>
        <v>3</v>
      </c>
      <c r="J496" t="s">
        <v>712</v>
      </c>
      <c r="K496" t="s">
        <v>13</v>
      </c>
      <c r="L496" s="2" t="str" cm="1">
        <f t="array" ref="L496">_xlfn.IFS(Table1[[#This Row],[Age]] &lt;= 20, "0-20", Table1[[#This Row],[Age]] &lt;=40, "20-40", Table1[[#This Row],[Age]] &lt;=60, "40-60", Table1[[#This Row],[Age]] &lt;=80, "60-80")</f>
        <v>20-40</v>
      </c>
      <c r="M496">
        <v>21</v>
      </c>
      <c r="O496" t="s">
        <v>713</v>
      </c>
      <c r="P496">
        <v>8.0500000000000007</v>
      </c>
      <c r="Q496" t="s">
        <v>1223</v>
      </c>
      <c r="R496" t="s">
        <v>15</v>
      </c>
    </row>
    <row r="497" spans="1:18" x14ac:dyDescent="0.25">
      <c r="A497">
        <v>496</v>
      </c>
      <c r="B497">
        <v>0</v>
      </c>
      <c r="C497">
        <v>3</v>
      </c>
      <c r="D497">
        <f>VLOOKUP(Table1[[#This Row],[Sex]],$H$902:$I$903,2,FALSE)</f>
        <v>1</v>
      </c>
      <c r="E497">
        <f>VLOOKUP(Table1[[#This Row],[Age-Group]],$J$904:$K$907,2,FALSE)</f>
        <v>2</v>
      </c>
      <c r="F497">
        <v>0</v>
      </c>
      <c r="G497">
        <v>0</v>
      </c>
      <c r="H497">
        <f>IF((Table1[[#This Row],[SibSp]]+Table1[[#This Row],[Parch]])= 0,0,1)</f>
        <v>0</v>
      </c>
      <c r="I497" cm="1">
        <f t="array" ref="I497">_xlfn.IFS(Table1[[#This Row],[Embarked]]="C",1,Table1[[#This Row],[Embarked]]="Q",2,Table1[[#This Row],[Embarked]]="S",3)</f>
        <v>1</v>
      </c>
      <c r="J497" t="s">
        <v>714</v>
      </c>
      <c r="K497" t="s">
        <v>13</v>
      </c>
      <c r="L497" s="2" t="str" cm="1">
        <f t="array" ref="L497">_xlfn.IFS(Table1[[#This Row],[Age]] &lt;= 20, "0-20", Table1[[#This Row],[Age]] &lt;=40, "20-40", Table1[[#This Row],[Age]] &lt;=60, "40-60", Table1[[#This Row],[Age]] &lt;=80, "60-80")</f>
        <v>20-40</v>
      </c>
      <c r="M497">
        <v>29.7</v>
      </c>
      <c r="O497">
        <v>2627</v>
      </c>
      <c r="P497">
        <v>14.458299999999999</v>
      </c>
      <c r="Q497" t="s">
        <v>1223</v>
      </c>
      <c r="R497" t="s">
        <v>20</v>
      </c>
    </row>
    <row r="498" spans="1:18" x14ac:dyDescent="0.25">
      <c r="A498">
        <v>497</v>
      </c>
      <c r="B498">
        <v>1</v>
      </c>
      <c r="C498">
        <v>1</v>
      </c>
      <c r="D498">
        <f>VLOOKUP(Table1[[#This Row],[Sex]],$H$902:$I$903,2,FALSE)</f>
        <v>0</v>
      </c>
      <c r="E498">
        <f>VLOOKUP(Table1[[#This Row],[Age-Group]],$J$904:$K$907,2,FALSE)</f>
        <v>3</v>
      </c>
      <c r="F498">
        <v>1</v>
      </c>
      <c r="G498">
        <v>0</v>
      </c>
      <c r="H498">
        <f>IF((Table1[[#This Row],[SibSp]]+Table1[[#This Row],[Parch]])= 0,0,1)</f>
        <v>1</v>
      </c>
      <c r="I498" cm="1">
        <f t="array" ref="I498">_xlfn.IFS(Table1[[#This Row],[Embarked]]="C",1,Table1[[#This Row],[Embarked]]="Q",2,Table1[[#This Row],[Embarked]]="S",3)</f>
        <v>1</v>
      </c>
      <c r="J498" t="s">
        <v>715</v>
      </c>
      <c r="K498" t="s">
        <v>17</v>
      </c>
      <c r="L498" s="2" t="str" cm="1">
        <f t="array" ref="L498">_xlfn.IFS(Table1[[#This Row],[Age]] &lt;= 20, "0-20", Table1[[#This Row],[Age]] &lt;=40, "20-40", Table1[[#This Row],[Age]] &lt;=60, "40-60", Table1[[#This Row],[Age]] &lt;=80, "60-80")</f>
        <v>40-60</v>
      </c>
      <c r="M498">
        <v>54</v>
      </c>
      <c r="O498">
        <v>36947</v>
      </c>
      <c r="P498">
        <v>78.2667</v>
      </c>
      <c r="Q498" t="s">
        <v>716</v>
      </c>
      <c r="R498" t="s">
        <v>20</v>
      </c>
    </row>
    <row r="499" spans="1:18" x14ac:dyDescent="0.25">
      <c r="A499">
        <v>498</v>
      </c>
      <c r="B499">
        <v>0</v>
      </c>
      <c r="C499">
        <v>3</v>
      </c>
      <c r="D499">
        <f>VLOOKUP(Table1[[#This Row],[Sex]],$H$902:$I$903,2,FALSE)</f>
        <v>1</v>
      </c>
      <c r="E499">
        <f>VLOOKUP(Table1[[#This Row],[Age-Group]],$J$904:$K$907,2,FALSE)</f>
        <v>2</v>
      </c>
      <c r="F499">
        <v>0</v>
      </c>
      <c r="G499">
        <v>0</v>
      </c>
      <c r="H499">
        <f>IF((Table1[[#This Row],[SibSp]]+Table1[[#This Row],[Parch]])= 0,0,1)</f>
        <v>0</v>
      </c>
      <c r="I499" cm="1">
        <f t="array" ref="I499">_xlfn.IFS(Table1[[#This Row],[Embarked]]="C",1,Table1[[#This Row],[Embarked]]="Q",2,Table1[[#This Row],[Embarked]]="S",3)</f>
        <v>3</v>
      </c>
      <c r="J499" t="s">
        <v>717</v>
      </c>
      <c r="K499" t="s">
        <v>13</v>
      </c>
      <c r="L499" s="2" t="str" cm="1">
        <f t="array" ref="L499">_xlfn.IFS(Table1[[#This Row],[Age]] &lt;= 20, "0-20", Table1[[#This Row],[Age]] &lt;=40, "20-40", Table1[[#This Row],[Age]] &lt;=60, "40-60", Table1[[#This Row],[Age]] &lt;=80, "60-80")</f>
        <v>20-40</v>
      </c>
      <c r="M499">
        <v>29.7</v>
      </c>
      <c r="O499" t="s">
        <v>718</v>
      </c>
      <c r="P499">
        <v>15.1</v>
      </c>
      <c r="Q499" t="s">
        <v>1223</v>
      </c>
      <c r="R499" t="s">
        <v>15</v>
      </c>
    </row>
    <row r="500" spans="1:18" x14ac:dyDescent="0.25">
      <c r="A500">
        <v>499</v>
      </c>
      <c r="B500">
        <v>0</v>
      </c>
      <c r="C500">
        <v>1</v>
      </c>
      <c r="D500">
        <f>VLOOKUP(Table1[[#This Row],[Sex]],$H$902:$I$903,2,FALSE)</f>
        <v>0</v>
      </c>
      <c r="E500">
        <f>VLOOKUP(Table1[[#This Row],[Age-Group]],$J$904:$K$907,2,FALSE)</f>
        <v>2</v>
      </c>
      <c r="F500">
        <v>1</v>
      </c>
      <c r="G500">
        <v>2</v>
      </c>
      <c r="H500">
        <f>IF((Table1[[#This Row],[SibSp]]+Table1[[#This Row],[Parch]])= 0,0,1)</f>
        <v>1</v>
      </c>
      <c r="I500" cm="1">
        <f t="array" ref="I500">_xlfn.IFS(Table1[[#This Row],[Embarked]]="C",1,Table1[[#This Row],[Embarked]]="Q",2,Table1[[#This Row],[Embarked]]="S",3)</f>
        <v>3</v>
      </c>
      <c r="J500" t="s">
        <v>719</v>
      </c>
      <c r="K500" t="s">
        <v>17</v>
      </c>
      <c r="L500" s="2" t="str" cm="1">
        <f t="array" ref="L500">_xlfn.IFS(Table1[[#This Row],[Age]] &lt;= 20, "0-20", Table1[[#This Row],[Age]] &lt;=40, "20-40", Table1[[#This Row],[Age]] &lt;=60, "40-60", Table1[[#This Row],[Age]] &lt;=80, "60-80")</f>
        <v>20-40</v>
      </c>
      <c r="M500">
        <v>25</v>
      </c>
      <c r="O500">
        <v>113781</v>
      </c>
      <c r="P500">
        <v>151.55000000000001</v>
      </c>
      <c r="Q500" t="s">
        <v>449</v>
      </c>
      <c r="R500" t="s">
        <v>15</v>
      </c>
    </row>
    <row r="501" spans="1:18" x14ac:dyDescent="0.25">
      <c r="A501">
        <v>500</v>
      </c>
      <c r="B501">
        <v>0</v>
      </c>
      <c r="C501">
        <v>3</v>
      </c>
      <c r="D501">
        <f>VLOOKUP(Table1[[#This Row],[Sex]],$H$902:$I$903,2,FALSE)</f>
        <v>1</v>
      </c>
      <c r="E501">
        <f>VLOOKUP(Table1[[#This Row],[Age-Group]],$J$904:$K$907,2,FALSE)</f>
        <v>2</v>
      </c>
      <c r="F501">
        <v>0</v>
      </c>
      <c r="G501">
        <v>0</v>
      </c>
      <c r="H501">
        <f>IF((Table1[[#This Row],[SibSp]]+Table1[[#This Row],[Parch]])= 0,0,1)</f>
        <v>0</v>
      </c>
      <c r="I501" cm="1">
        <f t="array" ref="I501">_xlfn.IFS(Table1[[#This Row],[Embarked]]="C",1,Table1[[#This Row],[Embarked]]="Q",2,Table1[[#This Row],[Embarked]]="S",3)</f>
        <v>3</v>
      </c>
      <c r="J501" t="s">
        <v>720</v>
      </c>
      <c r="K501" t="s">
        <v>13</v>
      </c>
      <c r="L501" s="2" t="str" cm="1">
        <f t="array" ref="L501">_xlfn.IFS(Table1[[#This Row],[Age]] &lt;= 20, "0-20", Table1[[#This Row],[Age]] &lt;=40, "20-40", Table1[[#This Row],[Age]] &lt;=60, "40-60", Table1[[#This Row],[Age]] &lt;=80, "60-80")</f>
        <v>20-40</v>
      </c>
      <c r="M501">
        <v>24</v>
      </c>
      <c r="O501">
        <v>350035</v>
      </c>
      <c r="P501">
        <v>7.7957999999999998</v>
      </c>
      <c r="Q501" t="s">
        <v>1223</v>
      </c>
      <c r="R501" t="s">
        <v>15</v>
      </c>
    </row>
    <row r="502" spans="1:18" x14ac:dyDescent="0.25">
      <c r="A502">
        <v>501</v>
      </c>
      <c r="B502">
        <v>0</v>
      </c>
      <c r="C502">
        <v>3</v>
      </c>
      <c r="D502">
        <f>VLOOKUP(Table1[[#This Row],[Sex]],$H$902:$I$903,2,FALSE)</f>
        <v>1</v>
      </c>
      <c r="E502">
        <f>VLOOKUP(Table1[[#This Row],[Age-Group]],$J$904:$K$907,2,FALSE)</f>
        <v>1</v>
      </c>
      <c r="F502">
        <v>0</v>
      </c>
      <c r="G502">
        <v>0</v>
      </c>
      <c r="H502">
        <f>IF((Table1[[#This Row],[SibSp]]+Table1[[#This Row],[Parch]])= 0,0,1)</f>
        <v>0</v>
      </c>
      <c r="I502" cm="1">
        <f t="array" ref="I502">_xlfn.IFS(Table1[[#This Row],[Embarked]]="C",1,Table1[[#This Row],[Embarked]]="Q",2,Table1[[#This Row],[Embarked]]="S",3)</f>
        <v>3</v>
      </c>
      <c r="J502" t="s">
        <v>721</v>
      </c>
      <c r="K502" t="s">
        <v>13</v>
      </c>
      <c r="L502" s="2" t="str" cm="1">
        <f t="array" ref="L502">_xlfn.IFS(Table1[[#This Row],[Age]] &lt;= 20, "0-20", Table1[[#This Row],[Age]] &lt;=40, "20-40", Table1[[#This Row],[Age]] &lt;=60, "40-60", Table1[[#This Row],[Age]] &lt;=80, "60-80")</f>
        <v>0-20</v>
      </c>
      <c r="M502">
        <v>17</v>
      </c>
      <c r="O502">
        <v>315086</v>
      </c>
      <c r="P502">
        <v>8.6624999999999996</v>
      </c>
      <c r="Q502" t="s">
        <v>1223</v>
      </c>
      <c r="R502" t="s">
        <v>15</v>
      </c>
    </row>
    <row r="503" spans="1:18" x14ac:dyDescent="0.25">
      <c r="A503">
        <v>502</v>
      </c>
      <c r="B503">
        <v>0</v>
      </c>
      <c r="C503">
        <v>3</v>
      </c>
      <c r="D503">
        <f>VLOOKUP(Table1[[#This Row],[Sex]],$H$902:$I$903,2,FALSE)</f>
        <v>0</v>
      </c>
      <c r="E503">
        <f>VLOOKUP(Table1[[#This Row],[Age-Group]],$J$904:$K$907,2,FALSE)</f>
        <v>2</v>
      </c>
      <c r="F503">
        <v>0</v>
      </c>
      <c r="G503">
        <v>0</v>
      </c>
      <c r="H503">
        <f>IF((Table1[[#This Row],[SibSp]]+Table1[[#This Row],[Parch]])= 0,0,1)</f>
        <v>0</v>
      </c>
      <c r="I503" cm="1">
        <f t="array" ref="I503">_xlfn.IFS(Table1[[#This Row],[Embarked]]="C",1,Table1[[#This Row],[Embarked]]="Q",2,Table1[[#This Row],[Embarked]]="S",3)</f>
        <v>2</v>
      </c>
      <c r="J503" t="s">
        <v>722</v>
      </c>
      <c r="K503" t="s">
        <v>17</v>
      </c>
      <c r="L503" s="2" t="str" cm="1">
        <f t="array" ref="L503">_xlfn.IFS(Table1[[#This Row],[Age]] &lt;= 20, "0-20", Table1[[#This Row],[Age]] &lt;=40, "20-40", Table1[[#This Row],[Age]] &lt;=60, "40-60", Table1[[#This Row],[Age]] &lt;=80, "60-80")</f>
        <v>20-40</v>
      </c>
      <c r="M503">
        <v>21</v>
      </c>
      <c r="O503">
        <v>364846</v>
      </c>
      <c r="P503">
        <v>7.75</v>
      </c>
      <c r="Q503" t="s">
        <v>1223</v>
      </c>
      <c r="R503" t="s">
        <v>27</v>
      </c>
    </row>
    <row r="504" spans="1:18" x14ac:dyDescent="0.25">
      <c r="A504">
        <v>503</v>
      </c>
      <c r="B504">
        <v>0</v>
      </c>
      <c r="C504">
        <v>3</v>
      </c>
      <c r="D504">
        <f>VLOOKUP(Table1[[#This Row],[Sex]],$H$902:$I$903,2,FALSE)</f>
        <v>0</v>
      </c>
      <c r="E504">
        <f>VLOOKUP(Table1[[#This Row],[Age-Group]],$J$904:$K$907,2,FALSE)</f>
        <v>2</v>
      </c>
      <c r="F504">
        <v>0</v>
      </c>
      <c r="G504">
        <v>0</v>
      </c>
      <c r="H504">
        <f>IF((Table1[[#This Row],[SibSp]]+Table1[[#This Row],[Parch]])= 0,0,1)</f>
        <v>0</v>
      </c>
      <c r="I504" cm="1">
        <f t="array" ref="I504">_xlfn.IFS(Table1[[#This Row],[Embarked]]="C",1,Table1[[#This Row],[Embarked]]="Q",2,Table1[[#This Row],[Embarked]]="S",3)</f>
        <v>2</v>
      </c>
      <c r="J504" t="s">
        <v>723</v>
      </c>
      <c r="K504" t="s">
        <v>17</v>
      </c>
      <c r="L504" s="2" t="str" cm="1">
        <f t="array" ref="L504">_xlfn.IFS(Table1[[#This Row],[Age]] &lt;= 20, "0-20", Table1[[#This Row],[Age]] &lt;=40, "20-40", Table1[[#This Row],[Age]] &lt;=60, "40-60", Table1[[#This Row],[Age]] &lt;=80, "60-80")</f>
        <v>20-40</v>
      </c>
      <c r="M504">
        <v>29.7</v>
      </c>
      <c r="O504">
        <v>330909</v>
      </c>
      <c r="P504">
        <v>7.6292</v>
      </c>
      <c r="Q504" t="s">
        <v>1223</v>
      </c>
      <c r="R504" t="s">
        <v>27</v>
      </c>
    </row>
    <row r="505" spans="1:18" x14ac:dyDescent="0.25">
      <c r="A505">
        <v>504</v>
      </c>
      <c r="B505">
        <v>0</v>
      </c>
      <c r="C505">
        <v>3</v>
      </c>
      <c r="D505">
        <f>VLOOKUP(Table1[[#This Row],[Sex]],$H$902:$I$903,2,FALSE)</f>
        <v>0</v>
      </c>
      <c r="E505">
        <f>VLOOKUP(Table1[[#This Row],[Age-Group]],$J$904:$K$907,2,FALSE)</f>
        <v>2</v>
      </c>
      <c r="F505">
        <v>0</v>
      </c>
      <c r="G505">
        <v>0</v>
      </c>
      <c r="H505">
        <f>IF((Table1[[#This Row],[SibSp]]+Table1[[#This Row],[Parch]])= 0,0,1)</f>
        <v>0</v>
      </c>
      <c r="I505" cm="1">
        <f t="array" ref="I505">_xlfn.IFS(Table1[[#This Row],[Embarked]]="C",1,Table1[[#This Row],[Embarked]]="Q",2,Table1[[#This Row],[Embarked]]="S",3)</f>
        <v>3</v>
      </c>
      <c r="J505" t="s">
        <v>724</v>
      </c>
      <c r="K505" t="s">
        <v>17</v>
      </c>
      <c r="L505" s="2" t="str" cm="1">
        <f t="array" ref="L505">_xlfn.IFS(Table1[[#This Row],[Age]] &lt;= 20, "0-20", Table1[[#This Row],[Age]] &lt;=40, "20-40", Table1[[#This Row],[Age]] &lt;=60, "40-60", Table1[[#This Row],[Age]] &lt;=80, "60-80")</f>
        <v>20-40</v>
      </c>
      <c r="M505">
        <v>37</v>
      </c>
      <c r="O505">
        <v>4135</v>
      </c>
      <c r="P505">
        <v>9.5875000000000004</v>
      </c>
      <c r="Q505" t="s">
        <v>1223</v>
      </c>
      <c r="R505" t="s">
        <v>15</v>
      </c>
    </row>
    <row r="506" spans="1:18" x14ac:dyDescent="0.25">
      <c r="A506">
        <v>505</v>
      </c>
      <c r="B506">
        <v>1</v>
      </c>
      <c r="C506">
        <v>1</v>
      </c>
      <c r="D506">
        <f>VLOOKUP(Table1[[#This Row],[Sex]],$H$902:$I$903,2,FALSE)</f>
        <v>0</v>
      </c>
      <c r="E506">
        <f>VLOOKUP(Table1[[#This Row],[Age-Group]],$J$904:$K$907,2,FALSE)</f>
        <v>1</v>
      </c>
      <c r="F506">
        <v>0</v>
      </c>
      <c r="G506">
        <v>0</v>
      </c>
      <c r="H506">
        <f>IF((Table1[[#This Row],[SibSp]]+Table1[[#This Row],[Parch]])= 0,0,1)</f>
        <v>0</v>
      </c>
      <c r="I506" cm="1">
        <f t="array" ref="I506">_xlfn.IFS(Table1[[#This Row],[Embarked]]="C",1,Table1[[#This Row],[Embarked]]="Q",2,Table1[[#This Row],[Embarked]]="S",3)</f>
        <v>3</v>
      </c>
      <c r="J506" t="s">
        <v>725</v>
      </c>
      <c r="K506" t="s">
        <v>17</v>
      </c>
      <c r="L506" s="2" t="str" cm="1">
        <f t="array" ref="L506">_xlfn.IFS(Table1[[#This Row],[Age]] &lt;= 20, "0-20", Table1[[#This Row],[Age]] &lt;=40, "20-40", Table1[[#This Row],[Age]] &lt;=60, "40-60", Table1[[#This Row],[Age]] &lt;=80, "60-80")</f>
        <v>0-20</v>
      </c>
      <c r="M506">
        <v>16</v>
      </c>
      <c r="O506">
        <v>110152</v>
      </c>
      <c r="P506">
        <v>86.5</v>
      </c>
      <c r="Q506" t="s">
        <v>726</v>
      </c>
      <c r="R506" t="s">
        <v>15</v>
      </c>
    </row>
    <row r="507" spans="1:18" x14ac:dyDescent="0.25">
      <c r="A507">
        <v>506</v>
      </c>
      <c r="B507">
        <v>0</v>
      </c>
      <c r="C507">
        <v>1</v>
      </c>
      <c r="D507">
        <f>VLOOKUP(Table1[[#This Row],[Sex]],$H$902:$I$903,2,FALSE)</f>
        <v>1</v>
      </c>
      <c r="E507">
        <f>VLOOKUP(Table1[[#This Row],[Age-Group]],$J$904:$K$907,2,FALSE)</f>
        <v>1</v>
      </c>
      <c r="F507">
        <v>1</v>
      </c>
      <c r="G507">
        <v>0</v>
      </c>
      <c r="H507">
        <f>IF((Table1[[#This Row],[SibSp]]+Table1[[#This Row],[Parch]])= 0,0,1)</f>
        <v>1</v>
      </c>
      <c r="I507" cm="1">
        <f t="array" ref="I507">_xlfn.IFS(Table1[[#This Row],[Embarked]]="C",1,Table1[[#This Row],[Embarked]]="Q",2,Table1[[#This Row],[Embarked]]="S",3)</f>
        <v>1</v>
      </c>
      <c r="J507" t="s">
        <v>727</v>
      </c>
      <c r="K507" t="s">
        <v>13</v>
      </c>
      <c r="L507" s="2" t="str" cm="1">
        <f t="array" ref="L507">_xlfn.IFS(Table1[[#This Row],[Age]] &lt;= 20, "0-20", Table1[[#This Row],[Age]] &lt;=40, "20-40", Table1[[#This Row],[Age]] &lt;=60, "40-60", Table1[[#This Row],[Age]] &lt;=80, "60-80")</f>
        <v>0-20</v>
      </c>
      <c r="M507">
        <v>18</v>
      </c>
      <c r="O507" t="s">
        <v>462</v>
      </c>
      <c r="P507">
        <v>108.9</v>
      </c>
      <c r="Q507" t="s">
        <v>463</v>
      </c>
      <c r="R507" t="s">
        <v>20</v>
      </c>
    </row>
    <row r="508" spans="1:18" x14ac:dyDescent="0.25">
      <c r="A508">
        <v>507</v>
      </c>
      <c r="B508">
        <v>1</v>
      </c>
      <c r="C508">
        <v>2</v>
      </c>
      <c r="D508">
        <f>VLOOKUP(Table1[[#This Row],[Sex]],$H$902:$I$903,2,FALSE)</f>
        <v>0</v>
      </c>
      <c r="E508">
        <f>VLOOKUP(Table1[[#This Row],[Age-Group]],$J$904:$K$907,2,FALSE)</f>
        <v>2</v>
      </c>
      <c r="F508">
        <v>0</v>
      </c>
      <c r="G508">
        <v>2</v>
      </c>
      <c r="H508">
        <f>IF((Table1[[#This Row],[SibSp]]+Table1[[#This Row],[Parch]])= 0,0,1)</f>
        <v>1</v>
      </c>
      <c r="I508" cm="1">
        <f t="array" ref="I508">_xlfn.IFS(Table1[[#This Row],[Embarked]]="C",1,Table1[[#This Row],[Embarked]]="Q",2,Table1[[#This Row],[Embarked]]="S",3)</f>
        <v>3</v>
      </c>
      <c r="J508" t="s">
        <v>728</v>
      </c>
      <c r="K508" t="s">
        <v>17</v>
      </c>
      <c r="L508" s="2" t="str" cm="1">
        <f t="array" ref="L508">_xlfn.IFS(Table1[[#This Row],[Age]] &lt;= 20, "0-20", Table1[[#This Row],[Age]] &lt;=40, "20-40", Table1[[#This Row],[Age]] &lt;=60, "40-60", Table1[[#This Row],[Age]] &lt;=80, "60-80")</f>
        <v>20-40</v>
      </c>
      <c r="M508">
        <v>33</v>
      </c>
      <c r="O508">
        <v>26360</v>
      </c>
      <c r="P508">
        <v>26</v>
      </c>
      <c r="Q508" t="s">
        <v>1223</v>
      </c>
      <c r="R508" t="s">
        <v>15</v>
      </c>
    </row>
    <row r="509" spans="1:18" x14ac:dyDescent="0.25">
      <c r="A509">
        <v>508</v>
      </c>
      <c r="B509">
        <v>1</v>
      </c>
      <c r="C509">
        <v>1</v>
      </c>
      <c r="D509">
        <f>VLOOKUP(Table1[[#This Row],[Sex]],$H$902:$I$903,2,FALSE)</f>
        <v>1</v>
      </c>
      <c r="E509">
        <f>VLOOKUP(Table1[[#This Row],[Age-Group]],$J$904:$K$907,2,FALSE)</f>
        <v>2</v>
      </c>
      <c r="F509">
        <v>0</v>
      </c>
      <c r="G509">
        <v>0</v>
      </c>
      <c r="H509">
        <f>IF((Table1[[#This Row],[SibSp]]+Table1[[#This Row],[Parch]])= 0,0,1)</f>
        <v>0</v>
      </c>
      <c r="I509" cm="1">
        <f t="array" ref="I509">_xlfn.IFS(Table1[[#This Row],[Embarked]]="C",1,Table1[[#This Row],[Embarked]]="Q",2,Table1[[#This Row],[Embarked]]="S",3)</f>
        <v>3</v>
      </c>
      <c r="J509" t="s">
        <v>729</v>
      </c>
      <c r="K509" t="s">
        <v>13</v>
      </c>
      <c r="L509" s="2" t="str" cm="1">
        <f t="array" ref="L509">_xlfn.IFS(Table1[[#This Row],[Age]] &lt;= 20, "0-20", Table1[[#This Row],[Age]] &lt;=40, "20-40", Table1[[#This Row],[Age]] &lt;=60, "40-60", Table1[[#This Row],[Age]] &lt;=80, "60-80")</f>
        <v>20-40</v>
      </c>
      <c r="M509">
        <v>29.7</v>
      </c>
      <c r="O509">
        <v>111427</v>
      </c>
      <c r="P509">
        <v>26.55</v>
      </c>
      <c r="Q509" t="s">
        <v>1223</v>
      </c>
      <c r="R509" t="s">
        <v>15</v>
      </c>
    </row>
    <row r="510" spans="1:18" x14ac:dyDescent="0.25">
      <c r="A510">
        <v>509</v>
      </c>
      <c r="B510">
        <v>0</v>
      </c>
      <c r="C510">
        <v>3</v>
      </c>
      <c r="D510">
        <f>VLOOKUP(Table1[[#This Row],[Sex]],$H$902:$I$903,2,FALSE)</f>
        <v>1</v>
      </c>
      <c r="E510">
        <f>VLOOKUP(Table1[[#This Row],[Age-Group]],$J$904:$K$907,2,FALSE)</f>
        <v>2</v>
      </c>
      <c r="F510">
        <v>0</v>
      </c>
      <c r="G510">
        <v>0</v>
      </c>
      <c r="H510">
        <f>IF((Table1[[#This Row],[SibSp]]+Table1[[#This Row],[Parch]])= 0,0,1)</f>
        <v>0</v>
      </c>
      <c r="I510" cm="1">
        <f t="array" ref="I510">_xlfn.IFS(Table1[[#This Row],[Embarked]]="C",1,Table1[[#This Row],[Embarked]]="Q",2,Table1[[#This Row],[Embarked]]="S",3)</f>
        <v>3</v>
      </c>
      <c r="J510" t="s">
        <v>730</v>
      </c>
      <c r="K510" t="s">
        <v>13</v>
      </c>
      <c r="L510" s="2" t="str" cm="1">
        <f t="array" ref="L510">_xlfn.IFS(Table1[[#This Row],[Age]] &lt;= 20, "0-20", Table1[[#This Row],[Age]] &lt;=40, "20-40", Table1[[#This Row],[Age]] &lt;=60, "40-60", Table1[[#This Row],[Age]] &lt;=80, "60-80")</f>
        <v>20-40</v>
      </c>
      <c r="M510">
        <v>28</v>
      </c>
      <c r="O510" t="s">
        <v>731</v>
      </c>
      <c r="P510">
        <v>22.524999999999999</v>
      </c>
      <c r="Q510" t="s">
        <v>1223</v>
      </c>
      <c r="R510" t="s">
        <v>15</v>
      </c>
    </row>
    <row r="511" spans="1:18" x14ac:dyDescent="0.25">
      <c r="A511">
        <v>510</v>
      </c>
      <c r="B511">
        <v>1</v>
      </c>
      <c r="C511">
        <v>3</v>
      </c>
      <c r="D511">
        <f>VLOOKUP(Table1[[#This Row],[Sex]],$H$902:$I$903,2,FALSE)</f>
        <v>1</v>
      </c>
      <c r="E511">
        <f>VLOOKUP(Table1[[#This Row],[Age-Group]],$J$904:$K$907,2,FALSE)</f>
        <v>2</v>
      </c>
      <c r="F511">
        <v>0</v>
      </c>
      <c r="G511">
        <v>0</v>
      </c>
      <c r="H511">
        <f>IF((Table1[[#This Row],[SibSp]]+Table1[[#This Row],[Parch]])= 0,0,1)</f>
        <v>0</v>
      </c>
      <c r="I511" cm="1">
        <f t="array" ref="I511">_xlfn.IFS(Table1[[#This Row],[Embarked]]="C",1,Table1[[#This Row],[Embarked]]="Q",2,Table1[[#This Row],[Embarked]]="S",3)</f>
        <v>3</v>
      </c>
      <c r="J511" t="s">
        <v>732</v>
      </c>
      <c r="K511" t="s">
        <v>13</v>
      </c>
      <c r="L511" s="2" t="str" cm="1">
        <f t="array" ref="L511">_xlfn.IFS(Table1[[#This Row],[Age]] &lt;= 20, "0-20", Table1[[#This Row],[Age]] &lt;=40, "20-40", Table1[[#This Row],[Age]] &lt;=60, "40-60", Table1[[#This Row],[Age]] &lt;=80, "60-80")</f>
        <v>20-40</v>
      </c>
      <c r="M511">
        <v>26</v>
      </c>
      <c r="O511">
        <v>1601</v>
      </c>
      <c r="P511">
        <v>56.495800000000003</v>
      </c>
      <c r="Q511" t="s">
        <v>1223</v>
      </c>
      <c r="R511" t="s">
        <v>15</v>
      </c>
    </row>
    <row r="512" spans="1:18" x14ac:dyDescent="0.25">
      <c r="A512">
        <v>511</v>
      </c>
      <c r="B512">
        <v>1</v>
      </c>
      <c r="C512">
        <v>3</v>
      </c>
      <c r="D512">
        <f>VLOOKUP(Table1[[#This Row],[Sex]],$H$902:$I$903,2,FALSE)</f>
        <v>1</v>
      </c>
      <c r="E512">
        <f>VLOOKUP(Table1[[#This Row],[Age-Group]],$J$904:$K$907,2,FALSE)</f>
        <v>2</v>
      </c>
      <c r="F512">
        <v>0</v>
      </c>
      <c r="G512">
        <v>0</v>
      </c>
      <c r="H512">
        <f>IF((Table1[[#This Row],[SibSp]]+Table1[[#This Row],[Parch]])= 0,0,1)</f>
        <v>0</v>
      </c>
      <c r="I512" cm="1">
        <f t="array" ref="I512">_xlfn.IFS(Table1[[#This Row],[Embarked]]="C",1,Table1[[#This Row],[Embarked]]="Q",2,Table1[[#This Row],[Embarked]]="S",3)</f>
        <v>2</v>
      </c>
      <c r="J512" t="s">
        <v>733</v>
      </c>
      <c r="K512" t="s">
        <v>13</v>
      </c>
      <c r="L512" s="2" t="str" cm="1">
        <f t="array" ref="L512">_xlfn.IFS(Table1[[#This Row],[Age]] &lt;= 20, "0-20", Table1[[#This Row],[Age]] &lt;=40, "20-40", Table1[[#This Row],[Age]] &lt;=60, "40-60", Table1[[#This Row],[Age]] &lt;=80, "60-80")</f>
        <v>20-40</v>
      </c>
      <c r="M512">
        <v>29</v>
      </c>
      <c r="O512">
        <v>382651</v>
      </c>
      <c r="P512">
        <v>7.75</v>
      </c>
      <c r="Q512" t="s">
        <v>1223</v>
      </c>
      <c r="R512" t="s">
        <v>27</v>
      </c>
    </row>
    <row r="513" spans="1:18" x14ac:dyDescent="0.25">
      <c r="A513">
        <v>512</v>
      </c>
      <c r="B513">
        <v>0</v>
      </c>
      <c r="C513">
        <v>3</v>
      </c>
      <c r="D513">
        <f>VLOOKUP(Table1[[#This Row],[Sex]],$H$902:$I$903,2,FALSE)</f>
        <v>1</v>
      </c>
      <c r="E513">
        <f>VLOOKUP(Table1[[#This Row],[Age-Group]],$J$904:$K$907,2,FALSE)</f>
        <v>2</v>
      </c>
      <c r="F513">
        <v>0</v>
      </c>
      <c r="G513">
        <v>0</v>
      </c>
      <c r="H513">
        <f>IF((Table1[[#This Row],[SibSp]]+Table1[[#This Row],[Parch]])= 0,0,1)</f>
        <v>0</v>
      </c>
      <c r="I513" cm="1">
        <f t="array" ref="I513">_xlfn.IFS(Table1[[#This Row],[Embarked]]="C",1,Table1[[#This Row],[Embarked]]="Q",2,Table1[[#This Row],[Embarked]]="S",3)</f>
        <v>3</v>
      </c>
      <c r="J513" t="s">
        <v>734</v>
      </c>
      <c r="K513" t="s">
        <v>13</v>
      </c>
      <c r="L513" s="2" t="str" cm="1">
        <f t="array" ref="L513">_xlfn.IFS(Table1[[#This Row],[Age]] &lt;= 20, "0-20", Table1[[#This Row],[Age]] &lt;=40, "20-40", Table1[[#This Row],[Age]] &lt;=60, "40-60", Table1[[#This Row],[Age]] &lt;=80, "60-80")</f>
        <v>20-40</v>
      </c>
      <c r="M513">
        <v>29.7</v>
      </c>
      <c r="O513" t="s">
        <v>735</v>
      </c>
      <c r="P513">
        <v>8.0500000000000007</v>
      </c>
      <c r="Q513" t="s">
        <v>1223</v>
      </c>
      <c r="R513" t="s">
        <v>15</v>
      </c>
    </row>
    <row r="514" spans="1:18" x14ac:dyDescent="0.25">
      <c r="A514">
        <v>513</v>
      </c>
      <c r="B514">
        <v>1</v>
      </c>
      <c r="C514">
        <v>1</v>
      </c>
      <c r="D514">
        <f>VLOOKUP(Table1[[#This Row],[Sex]],$H$902:$I$903,2,FALSE)</f>
        <v>1</v>
      </c>
      <c r="E514">
        <f>VLOOKUP(Table1[[#This Row],[Age-Group]],$J$904:$K$907,2,FALSE)</f>
        <v>2</v>
      </c>
      <c r="F514">
        <v>0</v>
      </c>
      <c r="G514">
        <v>0</v>
      </c>
      <c r="H514">
        <f>IF((Table1[[#This Row],[SibSp]]+Table1[[#This Row],[Parch]])= 0,0,1)</f>
        <v>0</v>
      </c>
      <c r="I514" cm="1">
        <f t="array" ref="I514">_xlfn.IFS(Table1[[#This Row],[Embarked]]="C",1,Table1[[#This Row],[Embarked]]="Q",2,Table1[[#This Row],[Embarked]]="S",3)</f>
        <v>3</v>
      </c>
      <c r="J514" t="s">
        <v>736</v>
      </c>
      <c r="K514" t="s">
        <v>13</v>
      </c>
      <c r="L514" s="2" t="str" cm="1">
        <f t="array" ref="L514">_xlfn.IFS(Table1[[#This Row],[Age]] &lt;= 20, "0-20", Table1[[#This Row],[Age]] &lt;=40, "20-40", Table1[[#This Row],[Age]] &lt;=60, "40-60", Table1[[#This Row],[Age]] &lt;=80, "60-80")</f>
        <v>20-40</v>
      </c>
      <c r="M514">
        <v>36</v>
      </c>
      <c r="O514" t="s">
        <v>737</v>
      </c>
      <c r="P514">
        <v>26.287500000000001</v>
      </c>
      <c r="Q514" t="s">
        <v>738</v>
      </c>
      <c r="R514" t="s">
        <v>15</v>
      </c>
    </row>
    <row r="515" spans="1:18" x14ac:dyDescent="0.25">
      <c r="A515">
        <v>514</v>
      </c>
      <c r="B515">
        <v>1</v>
      </c>
      <c r="C515">
        <v>1</v>
      </c>
      <c r="D515">
        <f>VLOOKUP(Table1[[#This Row],[Sex]],$H$902:$I$903,2,FALSE)</f>
        <v>0</v>
      </c>
      <c r="E515">
        <f>VLOOKUP(Table1[[#This Row],[Age-Group]],$J$904:$K$907,2,FALSE)</f>
        <v>3</v>
      </c>
      <c r="F515">
        <v>1</v>
      </c>
      <c r="G515">
        <v>0</v>
      </c>
      <c r="H515">
        <f>IF((Table1[[#This Row],[SibSp]]+Table1[[#This Row],[Parch]])= 0,0,1)</f>
        <v>1</v>
      </c>
      <c r="I515" cm="1">
        <f t="array" ref="I515">_xlfn.IFS(Table1[[#This Row],[Embarked]]="C",1,Table1[[#This Row],[Embarked]]="Q",2,Table1[[#This Row],[Embarked]]="S",3)</f>
        <v>1</v>
      </c>
      <c r="J515" t="s">
        <v>739</v>
      </c>
      <c r="K515" t="s">
        <v>17</v>
      </c>
      <c r="L515" s="2" t="str" cm="1">
        <f t="array" ref="L515">_xlfn.IFS(Table1[[#This Row],[Age]] &lt;= 20, "0-20", Table1[[#This Row],[Age]] &lt;=40, "20-40", Table1[[#This Row],[Age]] &lt;=60, "40-60", Table1[[#This Row],[Age]] &lt;=80, "60-80")</f>
        <v>40-60</v>
      </c>
      <c r="M515">
        <v>54</v>
      </c>
      <c r="O515" t="s">
        <v>740</v>
      </c>
      <c r="P515">
        <v>59.4</v>
      </c>
      <c r="Q515" t="s">
        <v>1223</v>
      </c>
      <c r="R515" t="s">
        <v>20</v>
      </c>
    </row>
    <row r="516" spans="1:18" x14ac:dyDescent="0.25">
      <c r="A516">
        <v>515</v>
      </c>
      <c r="B516">
        <v>0</v>
      </c>
      <c r="C516">
        <v>3</v>
      </c>
      <c r="D516">
        <f>VLOOKUP(Table1[[#This Row],[Sex]],$H$902:$I$903,2,FALSE)</f>
        <v>1</v>
      </c>
      <c r="E516">
        <f>VLOOKUP(Table1[[#This Row],[Age-Group]],$J$904:$K$907,2,FALSE)</f>
        <v>2</v>
      </c>
      <c r="F516">
        <v>0</v>
      </c>
      <c r="G516">
        <v>0</v>
      </c>
      <c r="H516">
        <f>IF((Table1[[#This Row],[SibSp]]+Table1[[#This Row],[Parch]])= 0,0,1)</f>
        <v>0</v>
      </c>
      <c r="I516" cm="1">
        <f t="array" ref="I516">_xlfn.IFS(Table1[[#This Row],[Embarked]]="C",1,Table1[[#This Row],[Embarked]]="Q",2,Table1[[#This Row],[Embarked]]="S",3)</f>
        <v>3</v>
      </c>
      <c r="J516" t="s">
        <v>741</v>
      </c>
      <c r="K516" t="s">
        <v>13</v>
      </c>
      <c r="L516" s="2" t="str" cm="1">
        <f t="array" ref="L516">_xlfn.IFS(Table1[[#This Row],[Age]] &lt;= 20, "0-20", Table1[[#This Row],[Age]] &lt;=40, "20-40", Table1[[#This Row],[Age]] &lt;=60, "40-60", Table1[[#This Row],[Age]] &lt;=80, "60-80")</f>
        <v>20-40</v>
      </c>
      <c r="M516">
        <v>24</v>
      </c>
      <c r="O516">
        <v>349209</v>
      </c>
      <c r="P516">
        <v>7.4958</v>
      </c>
      <c r="Q516" t="s">
        <v>1223</v>
      </c>
      <c r="R516" t="s">
        <v>15</v>
      </c>
    </row>
    <row r="517" spans="1:18" x14ac:dyDescent="0.25">
      <c r="A517">
        <v>516</v>
      </c>
      <c r="B517">
        <v>0</v>
      </c>
      <c r="C517">
        <v>1</v>
      </c>
      <c r="D517">
        <f>VLOOKUP(Table1[[#This Row],[Sex]],$H$902:$I$903,2,FALSE)</f>
        <v>1</v>
      </c>
      <c r="E517">
        <f>VLOOKUP(Table1[[#This Row],[Age-Group]],$J$904:$K$907,2,FALSE)</f>
        <v>3</v>
      </c>
      <c r="F517">
        <v>0</v>
      </c>
      <c r="G517">
        <v>0</v>
      </c>
      <c r="H517">
        <f>IF((Table1[[#This Row],[SibSp]]+Table1[[#This Row],[Parch]])= 0,0,1)</f>
        <v>0</v>
      </c>
      <c r="I517" cm="1">
        <f t="array" ref="I517">_xlfn.IFS(Table1[[#This Row],[Embarked]]="C",1,Table1[[#This Row],[Embarked]]="Q",2,Table1[[#This Row],[Embarked]]="S",3)</f>
        <v>3</v>
      </c>
      <c r="J517" t="s">
        <v>742</v>
      </c>
      <c r="K517" t="s">
        <v>13</v>
      </c>
      <c r="L517" s="2" t="str" cm="1">
        <f t="array" ref="L517">_xlfn.IFS(Table1[[#This Row],[Age]] &lt;= 20, "0-20", Table1[[#This Row],[Age]] &lt;=40, "20-40", Table1[[#This Row],[Age]] &lt;=60, "40-60", Table1[[#This Row],[Age]] &lt;=80, "60-80")</f>
        <v>40-60</v>
      </c>
      <c r="M517">
        <v>47</v>
      </c>
      <c r="O517">
        <v>36967</v>
      </c>
      <c r="P517">
        <v>34.020800000000001</v>
      </c>
      <c r="Q517" t="s">
        <v>743</v>
      </c>
      <c r="R517" t="s">
        <v>15</v>
      </c>
    </row>
    <row r="518" spans="1:18" x14ac:dyDescent="0.25">
      <c r="A518">
        <v>517</v>
      </c>
      <c r="B518">
        <v>1</v>
      </c>
      <c r="C518">
        <v>2</v>
      </c>
      <c r="D518">
        <f>VLOOKUP(Table1[[#This Row],[Sex]],$H$902:$I$903,2,FALSE)</f>
        <v>0</v>
      </c>
      <c r="E518">
        <f>VLOOKUP(Table1[[#This Row],[Age-Group]],$J$904:$K$907,2,FALSE)</f>
        <v>2</v>
      </c>
      <c r="F518">
        <v>0</v>
      </c>
      <c r="G518">
        <v>0</v>
      </c>
      <c r="H518">
        <f>IF((Table1[[#This Row],[SibSp]]+Table1[[#This Row],[Parch]])= 0,0,1)</f>
        <v>0</v>
      </c>
      <c r="I518" cm="1">
        <f t="array" ref="I518">_xlfn.IFS(Table1[[#This Row],[Embarked]]="C",1,Table1[[#This Row],[Embarked]]="Q",2,Table1[[#This Row],[Embarked]]="S",3)</f>
        <v>3</v>
      </c>
      <c r="J518" t="s">
        <v>744</v>
      </c>
      <c r="K518" t="s">
        <v>17</v>
      </c>
      <c r="L518" s="2" t="str" cm="1">
        <f t="array" ref="L518">_xlfn.IFS(Table1[[#This Row],[Age]] &lt;= 20, "0-20", Table1[[#This Row],[Age]] &lt;=40, "20-40", Table1[[#This Row],[Age]] &lt;=60, "40-60", Table1[[#This Row],[Age]] &lt;=80, "60-80")</f>
        <v>20-40</v>
      </c>
      <c r="M518">
        <v>34</v>
      </c>
      <c r="O518" t="s">
        <v>745</v>
      </c>
      <c r="P518">
        <v>10.5</v>
      </c>
      <c r="Q518" t="s">
        <v>117</v>
      </c>
      <c r="R518" t="s">
        <v>15</v>
      </c>
    </row>
    <row r="519" spans="1:18" x14ac:dyDescent="0.25">
      <c r="A519">
        <v>518</v>
      </c>
      <c r="B519">
        <v>0</v>
      </c>
      <c r="C519">
        <v>3</v>
      </c>
      <c r="D519">
        <f>VLOOKUP(Table1[[#This Row],[Sex]],$H$902:$I$903,2,FALSE)</f>
        <v>1</v>
      </c>
      <c r="E519">
        <f>VLOOKUP(Table1[[#This Row],[Age-Group]],$J$904:$K$907,2,FALSE)</f>
        <v>2</v>
      </c>
      <c r="F519">
        <v>0</v>
      </c>
      <c r="G519">
        <v>0</v>
      </c>
      <c r="H519">
        <f>IF((Table1[[#This Row],[SibSp]]+Table1[[#This Row],[Parch]])= 0,0,1)</f>
        <v>0</v>
      </c>
      <c r="I519" cm="1">
        <f t="array" ref="I519">_xlfn.IFS(Table1[[#This Row],[Embarked]]="C",1,Table1[[#This Row],[Embarked]]="Q",2,Table1[[#This Row],[Embarked]]="S",3)</f>
        <v>2</v>
      </c>
      <c r="J519" t="s">
        <v>746</v>
      </c>
      <c r="K519" t="s">
        <v>13</v>
      </c>
      <c r="L519" s="2" t="str" cm="1">
        <f t="array" ref="L519">_xlfn.IFS(Table1[[#This Row],[Age]] &lt;= 20, "0-20", Table1[[#This Row],[Age]] &lt;=40, "20-40", Table1[[#This Row],[Age]] &lt;=60, "40-60", Table1[[#This Row],[Age]] &lt;=80, "60-80")</f>
        <v>20-40</v>
      </c>
      <c r="M519">
        <v>29.7</v>
      </c>
      <c r="O519">
        <v>371110</v>
      </c>
      <c r="P519">
        <v>24.15</v>
      </c>
      <c r="Q519" t="s">
        <v>1223</v>
      </c>
      <c r="R519" t="s">
        <v>27</v>
      </c>
    </row>
    <row r="520" spans="1:18" x14ac:dyDescent="0.25">
      <c r="A520">
        <v>519</v>
      </c>
      <c r="B520">
        <v>1</v>
      </c>
      <c r="C520">
        <v>2</v>
      </c>
      <c r="D520">
        <f>VLOOKUP(Table1[[#This Row],[Sex]],$H$902:$I$903,2,FALSE)</f>
        <v>0</v>
      </c>
      <c r="E520">
        <f>VLOOKUP(Table1[[#This Row],[Age-Group]],$J$904:$K$907,2,FALSE)</f>
        <v>2</v>
      </c>
      <c r="F520">
        <v>1</v>
      </c>
      <c r="G520">
        <v>0</v>
      </c>
      <c r="H520">
        <f>IF((Table1[[#This Row],[SibSp]]+Table1[[#This Row],[Parch]])= 0,0,1)</f>
        <v>1</v>
      </c>
      <c r="I520" cm="1">
        <f t="array" ref="I520">_xlfn.IFS(Table1[[#This Row],[Embarked]]="C",1,Table1[[#This Row],[Embarked]]="Q",2,Table1[[#This Row],[Embarked]]="S",3)</f>
        <v>3</v>
      </c>
      <c r="J520" t="s">
        <v>747</v>
      </c>
      <c r="K520" t="s">
        <v>17</v>
      </c>
      <c r="L520" s="2" t="str" cm="1">
        <f t="array" ref="L520">_xlfn.IFS(Table1[[#This Row],[Age]] &lt;= 20, "0-20", Table1[[#This Row],[Age]] &lt;=40, "20-40", Table1[[#This Row],[Age]] &lt;=60, "40-60", Table1[[#This Row],[Age]] &lt;=80, "60-80")</f>
        <v>20-40</v>
      </c>
      <c r="M520">
        <v>36</v>
      </c>
      <c r="O520">
        <v>226875</v>
      </c>
      <c r="P520">
        <v>26</v>
      </c>
      <c r="Q520" t="s">
        <v>1223</v>
      </c>
      <c r="R520" t="s">
        <v>15</v>
      </c>
    </row>
    <row r="521" spans="1:18" x14ac:dyDescent="0.25">
      <c r="A521">
        <v>520</v>
      </c>
      <c r="B521">
        <v>0</v>
      </c>
      <c r="C521">
        <v>3</v>
      </c>
      <c r="D521">
        <f>VLOOKUP(Table1[[#This Row],[Sex]],$H$902:$I$903,2,FALSE)</f>
        <v>1</v>
      </c>
      <c r="E521">
        <f>VLOOKUP(Table1[[#This Row],[Age-Group]],$J$904:$K$907,2,FALSE)</f>
        <v>2</v>
      </c>
      <c r="F521">
        <v>0</v>
      </c>
      <c r="G521">
        <v>0</v>
      </c>
      <c r="H521">
        <f>IF((Table1[[#This Row],[SibSp]]+Table1[[#This Row],[Parch]])= 0,0,1)</f>
        <v>0</v>
      </c>
      <c r="I521" cm="1">
        <f t="array" ref="I521">_xlfn.IFS(Table1[[#This Row],[Embarked]]="C",1,Table1[[#This Row],[Embarked]]="Q",2,Table1[[#This Row],[Embarked]]="S",3)</f>
        <v>3</v>
      </c>
      <c r="J521" t="s">
        <v>748</v>
      </c>
      <c r="K521" t="s">
        <v>13</v>
      </c>
      <c r="L521" s="2" t="str" cm="1">
        <f t="array" ref="L521">_xlfn.IFS(Table1[[#This Row],[Age]] &lt;= 20, "0-20", Table1[[#This Row],[Age]] &lt;=40, "20-40", Table1[[#This Row],[Age]] &lt;=60, "40-60", Table1[[#This Row],[Age]] &lt;=80, "60-80")</f>
        <v>20-40</v>
      </c>
      <c r="M521">
        <v>32</v>
      </c>
      <c r="O521">
        <v>349242</v>
      </c>
      <c r="P521">
        <v>7.8958000000000004</v>
      </c>
      <c r="Q521" t="s">
        <v>1223</v>
      </c>
      <c r="R521" t="s">
        <v>15</v>
      </c>
    </row>
    <row r="522" spans="1:18" x14ac:dyDescent="0.25">
      <c r="A522">
        <v>521</v>
      </c>
      <c r="B522">
        <v>1</v>
      </c>
      <c r="C522">
        <v>1</v>
      </c>
      <c r="D522">
        <f>VLOOKUP(Table1[[#This Row],[Sex]],$H$902:$I$903,2,FALSE)</f>
        <v>0</v>
      </c>
      <c r="E522">
        <f>VLOOKUP(Table1[[#This Row],[Age-Group]],$J$904:$K$907,2,FALSE)</f>
        <v>2</v>
      </c>
      <c r="F522">
        <v>0</v>
      </c>
      <c r="G522">
        <v>0</v>
      </c>
      <c r="H522">
        <f>IF((Table1[[#This Row],[SibSp]]+Table1[[#This Row],[Parch]])= 0,0,1)</f>
        <v>0</v>
      </c>
      <c r="I522" cm="1">
        <f t="array" ref="I522">_xlfn.IFS(Table1[[#This Row],[Embarked]]="C",1,Table1[[#This Row],[Embarked]]="Q",2,Table1[[#This Row],[Embarked]]="S",3)</f>
        <v>3</v>
      </c>
      <c r="J522" t="s">
        <v>749</v>
      </c>
      <c r="K522" t="s">
        <v>17</v>
      </c>
      <c r="L522" s="2" t="str" cm="1">
        <f t="array" ref="L522">_xlfn.IFS(Table1[[#This Row],[Age]] &lt;= 20, "0-20", Table1[[#This Row],[Age]] &lt;=40, "20-40", Table1[[#This Row],[Age]] &lt;=60, "40-60", Table1[[#This Row],[Age]] &lt;=80, "60-80")</f>
        <v>20-40</v>
      </c>
      <c r="M522">
        <v>30</v>
      </c>
      <c r="O522">
        <v>12749</v>
      </c>
      <c r="P522">
        <v>93.5</v>
      </c>
      <c r="Q522" t="s">
        <v>750</v>
      </c>
      <c r="R522" t="s">
        <v>15</v>
      </c>
    </row>
    <row r="523" spans="1:18" x14ac:dyDescent="0.25">
      <c r="A523">
        <v>522</v>
      </c>
      <c r="B523">
        <v>0</v>
      </c>
      <c r="C523">
        <v>3</v>
      </c>
      <c r="D523">
        <f>VLOOKUP(Table1[[#This Row],[Sex]],$H$902:$I$903,2,FALSE)</f>
        <v>1</v>
      </c>
      <c r="E523">
        <f>VLOOKUP(Table1[[#This Row],[Age-Group]],$J$904:$K$907,2,FALSE)</f>
        <v>2</v>
      </c>
      <c r="F523">
        <v>0</v>
      </c>
      <c r="G523">
        <v>0</v>
      </c>
      <c r="H523">
        <f>IF((Table1[[#This Row],[SibSp]]+Table1[[#This Row],[Parch]])= 0,0,1)</f>
        <v>0</v>
      </c>
      <c r="I523" cm="1">
        <f t="array" ref="I523">_xlfn.IFS(Table1[[#This Row],[Embarked]]="C",1,Table1[[#This Row],[Embarked]]="Q",2,Table1[[#This Row],[Embarked]]="S",3)</f>
        <v>3</v>
      </c>
      <c r="J523" t="s">
        <v>751</v>
      </c>
      <c r="K523" t="s">
        <v>13</v>
      </c>
      <c r="L523" s="2" t="str" cm="1">
        <f t="array" ref="L523">_xlfn.IFS(Table1[[#This Row],[Age]] &lt;= 20, "0-20", Table1[[#This Row],[Age]] &lt;=40, "20-40", Table1[[#This Row],[Age]] &lt;=60, "40-60", Table1[[#This Row],[Age]] &lt;=80, "60-80")</f>
        <v>20-40</v>
      </c>
      <c r="M523">
        <v>22</v>
      </c>
      <c r="O523">
        <v>349252</v>
      </c>
      <c r="P523">
        <v>7.8958000000000004</v>
      </c>
      <c r="Q523" t="s">
        <v>1223</v>
      </c>
      <c r="R523" t="s">
        <v>15</v>
      </c>
    </row>
    <row r="524" spans="1:18" x14ac:dyDescent="0.25">
      <c r="A524">
        <v>523</v>
      </c>
      <c r="B524">
        <v>0</v>
      </c>
      <c r="C524">
        <v>3</v>
      </c>
      <c r="D524">
        <f>VLOOKUP(Table1[[#This Row],[Sex]],$H$902:$I$903,2,FALSE)</f>
        <v>1</v>
      </c>
      <c r="E524">
        <f>VLOOKUP(Table1[[#This Row],[Age-Group]],$J$904:$K$907,2,FALSE)</f>
        <v>2</v>
      </c>
      <c r="F524">
        <v>0</v>
      </c>
      <c r="G524">
        <v>0</v>
      </c>
      <c r="H524">
        <f>IF((Table1[[#This Row],[SibSp]]+Table1[[#This Row],[Parch]])= 0,0,1)</f>
        <v>0</v>
      </c>
      <c r="I524" cm="1">
        <f t="array" ref="I524">_xlfn.IFS(Table1[[#This Row],[Embarked]]="C",1,Table1[[#This Row],[Embarked]]="Q",2,Table1[[#This Row],[Embarked]]="S",3)</f>
        <v>1</v>
      </c>
      <c r="J524" t="s">
        <v>752</v>
      </c>
      <c r="K524" t="s">
        <v>13</v>
      </c>
      <c r="L524" s="2" t="str" cm="1">
        <f t="array" ref="L524">_xlfn.IFS(Table1[[#This Row],[Age]] &lt;= 20, "0-20", Table1[[#This Row],[Age]] &lt;=40, "20-40", Table1[[#This Row],[Age]] &lt;=60, "40-60", Table1[[#This Row],[Age]] &lt;=80, "60-80")</f>
        <v>20-40</v>
      </c>
      <c r="M524">
        <v>29.7</v>
      </c>
      <c r="O524">
        <v>2624</v>
      </c>
      <c r="P524">
        <v>7.2249999999999996</v>
      </c>
      <c r="Q524" t="s">
        <v>1223</v>
      </c>
      <c r="R524" t="s">
        <v>20</v>
      </c>
    </row>
    <row r="525" spans="1:18" x14ac:dyDescent="0.25">
      <c r="A525">
        <v>524</v>
      </c>
      <c r="B525">
        <v>1</v>
      </c>
      <c r="C525">
        <v>1</v>
      </c>
      <c r="D525">
        <f>VLOOKUP(Table1[[#This Row],[Sex]],$H$902:$I$903,2,FALSE)</f>
        <v>0</v>
      </c>
      <c r="E525">
        <f>VLOOKUP(Table1[[#This Row],[Age-Group]],$J$904:$K$907,2,FALSE)</f>
        <v>3</v>
      </c>
      <c r="F525">
        <v>0</v>
      </c>
      <c r="G525">
        <v>1</v>
      </c>
      <c r="H525">
        <f>IF((Table1[[#This Row],[SibSp]]+Table1[[#This Row],[Parch]])= 0,0,1)</f>
        <v>1</v>
      </c>
      <c r="I525" cm="1">
        <f t="array" ref="I525">_xlfn.IFS(Table1[[#This Row],[Embarked]]="C",1,Table1[[#This Row],[Embarked]]="Q",2,Table1[[#This Row],[Embarked]]="S",3)</f>
        <v>1</v>
      </c>
      <c r="J525" t="s">
        <v>753</v>
      </c>
      <c r="K525" t="s">
        <v>17</v>
      </c>
      <c r="L525" s="2" t="str" cm="1">
        <f t="array" ref="L525">_xlfn.IFS(Table1[[#This Row],[Age]] &lt;= 20, "0-20", Table1[[#This Row],[Age]] &lt;=40, "20-40", Table1[[#This Row],[Age]] &lt;=60, "40-60", Table1[[#This Row],[Age]] &lt;=80, "60-80")</f>
        <v>40-60</v>
      </c>
      <c r="M525">
        <v>44</v>
      </c>
      <c r="O525">
        <v>111361</v>
      </c>
      <c r="P525">
        <v>57.979199999999999</v>
      </c>
      <c r="Q525" t="s">
        <v>497</v>
      </c>
      <c r="R525" t="s">
        <v>20</v>
      </c>
    </row>
    <row r="526" spans="1:18" x14ac:dyDescent="0.25">
      <c r="A526">
        <v>525</v>
      </c>
      <c r="B526">
        <v>0</v>
      </c>
      <c r="C526">
        <v>3</v>
      </c>
      <c r="D526">
        <f>VLOOKUP(Table1[[#This Row],[Sex]],$H$902:$I$903,2,FALSE)</f>
        <v>1</v>
      </c>
      <c r="E526">
        <f>VLOOKUP(Table1[[#This Row],[Age-Group]],$J$904:$K$907,2,FALSE)</f>
        <v>2</v>
      </c>
      <c r="F526">
        <v>0</v>
      </c>
      <c r="G526">
        <v>0</v>
      </c>
      <c r="H526">
        <f>IF((Table1[[#This Row],[SibSp]]+Table1[[#This Row],[Parch]])= 0,0,1)</f>
        <v>0</v>
      </c>
      <c r="I526" cm="1">
        <f t="array" ref="I526">_xlfn.IFS(Table1[[#This Row],[Embarked]]="C",1,Table1[[#This Row],[Embarked]]="Q",2,Table1[[#This Row],[Embarked]]="S",3)</f>
        <v>1</v>
      </c>
      <c r="J526" t="s">
        <v>754</v>
      </c>
      <c r="K526" t="s">
        <v>13</v>
      </c>
      <c r="L526" s="2" t="str" cm="1">
        <f t="array" ref="L526">_xlfn.IFS(Table1[[#This Row],[Age]] &lt;= 20, "0-20", Table1[[#This Row],[Age]] &lt;=40, "20-40", Table1[[#This Row],[Age]] &lt;=60, "40-60", Table1[[#This Row],[Age]] &lt;=80, "60-80")</f>
        <v>20-40</v>
      </c>
      <c r="M526">
        <v>29.7</v>
      </c>
      <c r="O526">
        <v>2700</v>
      </c>
      <c r="P526">
        <v>7.2291999999999996</v>
      </c>
      <c r="Q526" t="s">
        <v>1223</v>
      </c>
      <c r="R526" t="s">
        <v>20</v>
      </c>
    </row>
    <row r="527" spans="1:18" x14ac:dyDescent="0.25">
      <c r="A527">
        <v>526</v>
      </c>
      <c r="B527">
        <v>0</v>
      </c>
      <c r="C527">
        <v>3</v>
      </c>
      <c r="D527">
        <f>VLOOKUP(Table1[[#This Row],[Sex]],$H$902:$I$903,2,FALSE)</f>
        <v>1</v>
      </c>
      <c r="E527">
        <f>VLOOKUP(Table1[[#This Row],[Age-Group]],$J$904:$K$907,2,FALSE)</f>
        <v>3</v>
      </c>
      <c r="F527">
        <v>0</v>
      </c>
      <c r="G527">
        <v>0</v>
      </c>
      <c r="H527">
        <f>IF((Table1[[#This Row],[SibSp]]+Table1[[#This Row],[Parch]])= 0,0,1)</f>
        <v>0</v>
      </c>
      <c r="I527" cm="1">
        <f t="array" ref="I527">_xlfn.IFS(Table1[[#This Row],[Embarked]]="C",1,Table1[[#This Row],[Embarked]]="Q",2,Table1[[#This Row],[Embarked]]="S",3)</f>
        <v>2</v>
      </c>
      <c r="J527" t="s">
        <v>755</v>
      </c>
      <c r="K527" t="s">
        <v>13</v>
      </c>
      <c r="L527" s="2" t="str" cm="1">
        <f t="array" ref="L527">_xlfn.IFS(Table1[[#This Row],[Age]] &lt;= 20, "0-20", Table1[[#This Row],[Age]] &lt;=40, "20-40", Table1[[#This Row],[Age]] &lt;=60, "40-60", Table1[[#This Row],[Age]] &lt;=80, "60-80")</f>
        <v>40-60</v>
      </c>
      <c r="M527">
        <v>40.5</v>
      </c>
      <c r="O527">
        <v>367232</v>
      </c>
      <c r="P527">
        <v>7.75</v>
      </c>
      <c r="Q527" t="s">
        <v>1223</v>
      </c>
      <c r="R527" t="s">
        <v>27</v>
      </c>
    </row>
    <row r="528" spans="1:18" x14ac:dyDescent="0.25">
      <c r="A528">
        <v>527</v>
      </c>
      <c r="B528">
        <v>1</v>
      </c>
      <c r="C528">
        <v>2</v>
      </c>
      <c r="D528">
        <f>VLOOKUP(Table1[[#This Row],[Sex]],$H$902:$I$903,2,FALSE)</f>
        <v>0</v>
      </c>
      <c r="E528">
        <f>VLOOKUP(Table1[[#This Row],[Age-Group]],$J$904:$K$907,2,FALSE)</f>
        <v>3</v>
      </c>
      <c r="F528">
        <v>0</v>
      </c>
      <c r="G528">
        <v>0</v>
      </c>
      <c r="H528">
        <f>IF((Table1[[#This Row],[SibSp]]+Table1[[#This Row],[Parch]])= 0,0,1)</f>
        <v>0</v>
      </c>
      <c r="I528" cm="1">
        <f t="array" ref="I528">_xlfn.IFS(Table1[[#This Row],[Embarked]]="C",1,Table1[[#This Row],[Embarked]]="Q",2,Table1[[#This Row],[Embarked]]="S",3)</f>
        <v>3</v>
      </c>
      <c r="J528" t="s">
        <v>756</v>
      </c>
      <c r="K528" t="s">
        <v>17</v>
      </c>
      <c r="L528" s="2" t="str" cm="1">
        <f t="array" ref="L528">_xlfn.IFS(Table1[[#This Row],[Age]] &lt;= 20, "0-20", Table1[[#This Row],[Age]] &lt;=40, "20-40", Table1[[#This Row],[Age]] &lt;=60, "40-60", Table1[[#This Row],[Age]] &lt;=80, "60-80")</f>
        <v>40-60</v>
      </c>
      <c r="M528">
        <v>50</v>
      </c>
      <c r="O528" t="s">
        <v>757</v>
      </c>
      <c r="P528">
        <v>10.5</v>
      </c>
      <c r="Q528" t="s">
        <v>1223</v>
      </c>
      <c r="R528" t="s">
        <v>15</v>
      </c>
    </row>
    <row r="529" spans="1:18" x14ac:dyDescent="0.25">
      <c r="A529">
        <v>528</v>
      </c>
      <c r="B529">
        <v>0</v>
      </c>
      <c r="C529">
        <v>1</v>
      </c>
      <c r="D529">
        <f>VLOOKUP(Table1[[#This Row],[Sex]],$H$902:$I$903,2,FALSE)</f>
        <v>1</v>
      </c>
      <c r="E529">
        <f>VLOOKUP(Table1[[#This Row],[Age-Group]],$J$904:$K$907,2,FALSE)</f>
        <v>2</v>
      </c>
      <c r="F529">
        <v>0</v>
      </c>
      <c r="G529">
        <v>0</v>
      </c>
      <c r="H529">
        <f>IF((Table1[[#This Row],[SibSp]]+Table1[[#This Row],[Parch]])= 0,0,1)</f>
        <v>0</v>
      </c>
      <c r="I529" cm="1">
        <f t="array" ref="I529">_xlfn.IFS(Table1[[#This Row],[Embarked]]="C",1,Table1[[#This Row],[Embarked]]="Q",2,Table1[[#This Row],[Embarked]]="S",3)</f>
        <v>3</v>
      </c>
      <c r="J529" t="s">
        <v>758</v>
      </c>
      <c r="K529" t="s">
        <v>13</v>
      </c>
      <c r="L529" s="2" t="str" cm="1">
        <f t="array" ref="L529">_xlfn.IFS(Table1[[#This Row],[Age]] &lt;= 20, "0-20", Table1[[#This Row],[Age]] &lt;=40, "20-40", Table1[[#This Row],[Age]] &lt;=60, "40-60", Table1[[#This Row],[Age]] &lt;=80, "60-80")</f>
        <v>20-40</v>
      </c>
      <c r="M529">
        <v>29.7</v>
      </c>
      <c r="O529" t="s">
        <v>759</v>
      </c>
      <c r="P529">
        <v>221.7792</v>
      </c>
      <c r="Q529" t="s">
        <v>760</v>
      </c>
      <c r="R529" t="s">
        <v>15</v>
      </c>
    </row>
    <row r="530" spans="1:18" x14ac:dyDescent="0.25">
      <c r="A530">
        <v>529</v>
      </c>
      <c r="B530">
        <v>0</v>
      </c>
      <c r="C530">
        <v>3</v>
      </c>
      <c r="D530">
        <f>VLOOKUP(Table1[[#This Row],[Sex]],$H$902:$I$903,2,FALSE)</f>
        <v>1</v>
      </c>
      <c r="E530">
        <f>VLOOKUP(Table1[[#This Row],[Age-Group]],$J$904:$K$907,2,FALSE)</f>
        <v>2</v>
      </c>
      <c r="F530">
        <v>0</v>
      </c>
      <c r="G530">
        <v>0</v>
      </c>
      <c r="H530">
        <f>IF((Table1[[#This Row],[SibSp]]+Table1[[#This Row],[Parch]])= 0,0,1)</f>
        <v>0</v>
      </c>
      <c r="I530" cm="1">
        <f t="array" ref="I530">_xlfn.IFS(Table1[[#This Row],[Embarked]]="C",1,Table1[[#This Row],[Embarked]]="Q",2,Table1[[#This Row],[Embarked]]="S",3)</f>
        <v>3</v>
      </c>
      <c r="J530" t="s">
        <v>761</v>
      </c>
      <c r="K530" t="s">
        <v>13</v>
      </c>
      <c r="L530" s="2" t="str" cm="1">
        <f t="array" ref="L530">_xlfn.IFS(Table1[[#This Row],[Age]] &lt;= 20, "0-20", Table1[[#This Row],[Age]] &lt;=40, "20-40", Table1[[#This Row],[Age]] &lt;=60, "40-60", Table1[[#This Row],[Age]] &lt;=80, "60-80")</f>
        <v>20-40</v>
      </c>
      <c r="M530">
        <v>39</v>
      </c>
      <c r="O530">
        <v>3101296</v>
      </c>
      <c r="P530">
        <v>7.9249999999999998</v>
      </c>
      <c r="Q530" t="s">
        <v>1223</v>
      </c>
      <c r="R530" t="s">
        <v>15</v>
      </c>
    </row>
    <row r="531" spans="1:18" x14ac:dyDescent="0.25">
      <c r="A531">
        <v>530</v>
      </c>
      <c r="B531">
        <v>0</v>
      </c>
      <c r="C531">
        <v>2</v>
      </c>
      <c r="D531">
        <f>VLOOKUP(Table1[[#This Row],[Sex]],$H$902:$I$903,2,FALSE)</f>
        <v>1</v>
      </c>
      <c r="E531">
        <f>VLOOKUP(Table1[[#This Row],[Age-Group]],$J$904:$K$907,2,FALSE)</f>
        <v>2</v>
      </c>
      <c r="F531">
        <v>2</v>
      </c>
      <c r="G531">
        <v>1</v>
      </c>
      <c r="H531">
        <f>IF((Table1[[#This Row],[SibSp]]+Table1[[#This Row],[Parch]])= 0,0,1)</f>
        <v>1</v>
      </c>
      <c r="I531" cm="1">
        <f t="array" ref="I531">_xlfn.IFS(Table1[[#This Row],[Embarked]]="C",1,Table1[[#This Row],[Embarked]]="Q",2,Table1[[#This Row],[Embarked]]="S",3)</f>
        <v>3</v>
      </c>
      <c r="J531" t="s">
        <v>762</v>
      </c>
      <c r="K531" t="s">
        <v>13</v>
      </c>
      <c r="L531" s="2" t="str" cm="1">
        <f t="array" ref="L531">_xlfn.IFS(Table1[[#This Row],[Age]] &lt;= 20, "0-20", Table1[[#This Row],[Age]] &lt;=40, "20-40", Table1[[#This Row],[Age]] &lt;=60, "40-60", Table1[[#This Row],[Age]] &lt;=80, "60-80")</f>
        <v>20-40</v>
      </c>
      <c r="M531">
        <v>23</v>
      </c>
      <c r="O531">
        <v>29104</v>
      </c>
      <c r="P531">
        <v>11.5</v>
      </c>
      <c r="Q531" t="s">
        <v>1223</v>
      </c>
      <c r="R531" t="s">
        <v>15</v>
      </c>
    </row>
    <row r="532" spans="1:18" x14ac:dyDescent="0.25">
      <c r="A532">
        <v>531</v>
      </c>
      <c r="B532">
        <v>1</v>
      </c>
      <c r="C532">
        <v>2</v>
      </c>
      <c r="D532">
        <f>VLOOKUP(Table1[[#This Row],[Sex]],$H$902:$I$903,2,FALSE)</f>
        <v>0</v>
      </c>
      <c r="E532">
        <f>VLOOKUP(Table1[[#This Row],[Age-Group]],$J$904:$K$907,2,FALSE)</f>
        <v>1</v>
      </c>
      <c r="F532">
        <v>1</v>
      </c>
      <c r="G532">
        <v>1</v>
      </c>
      <c r="H532">
        <f>IF((Table1[[#This Row],[SibSp]]+Table1[[#This Row],[Parch]])= 0,0,1)</f>
        <v>1</v>
      </c>
      <c r="I532" cm="1">
        <f t="array" ref="I532">_xlfn.IFS(Table1[[#This Row],[Embarked]]="C",1,Table1[[#This Row],[Embarked]]="Q",2,Table1[[#This Row],[Embarked]]="S",3)</f>
        <v>3</v>
      </c>
      <c r="J532" t="s">
        <v>763</v>
      </c>
      <c r="K532" t="s">
        <v>17</v>
      </c>
      <c r="L532" s="2" t="str" cm="1">
        <f t="array" ref="L532">_xlfn.IFS(Table1[[#This Row],[Age]] &lt;= 20, "0-20", Table1[[#This Row],[Age]] &lt;=40, "20-40", Table1[[#This Row],[Age]] &lt;=60, "40-60", Table1[[#This Row],[Age]] &lt;=80, "60-80")</f>
        <v>0-20</v>
      </c>
      <c r="M532">
        <v>2</v>
      </c>
      <c r="O532">
        <v>26360</v>
      </c>
      <c r="P532">
        <v>26</v>
      </c>
      <c r="Q532" t="s">
        <v>1223</v>
      </c>
      <c r="R532" t="s">
        <v>15</v>
      </c>
    </row>
    <row r="533" spans="1:18" x14ac:dyDescent="0.25">
      <c r="A533">
        <v>532</v>
      </c>
      <c r="B533">
        <v>0</v>
      </c>
      <c r="C533">
        <v>3</v>
      </c>
      <c r="D533">
        <f>VLOOKUP(Table1[[#This Row],[Sex]],$H$902:$I$903,2,FALSE)</f>
        <v>1</v>
      </c>
      <c r="E533">
        <f>VLOOKUP(Table1[[#This Row],[Age-Group]],$J$904:$K$907,2,FALSE)</f>
        <v>2</v>
      </c>
      <c r="F533">
        <v>0</v>
      </c>
      <c r="G533">
        <v>0</v>
      </c>
      <c r="H533">
        <f>IF((Table1[[#This Row],[SibSp]]+Table1[[#This Row],[Parch]])= 0,0,1)</f>
        <v>0</v>
      </c>
      <c r="I533" cm="1">
        <f t="array" ref="I533">_xlfn.IFS(Table1[[#This Row],[Embarked]]="C",1,Table1[[#This Row],[Embarked]]="Q",2,Table1[[#This Row],[Embarked]]="S",3)</f>
        <v>1</v>
      </c>
      <c r="J533" t="s">
        <v>764</v>
      </c>
      <c r="K533" t="s">
        <v>13</v>
      </c>
      <c r="L533" s="2" t="str" cm="1">
        <f t="array" ref="L533">_xlfn.IFS(Table1[[#This Row],[Age]] &lt;= 20, "0-20", Table1[[#This Row],[Age]] &lt;=40, "20-40", Table1[[#This Row],[Age]] &lt;=60, "40-60", Table1[[#This Row],[Age]] &lt;=80, "60-80")</f>
        <v>20-40</v>
      </c>
      <c r="M533">
        <v>29.7</v>
      </c>
      <c r="O533">
        <v>2641</v>
      </c>
      <c r="P533">
        <v>7.2291999999999996</v>
      </c>
      <c r="Q533" t="s">
        <v>1223</v>
      </c>
      <c r="R533" t="s">
        <v>20</v>
      </c>
    </row>
    <row r="534" spans="1:18" x14ac:dyDescent="0.25">
      <c r="A534">
        <v>533</v>
      </c>
      <c r="B534">
        <v>0</v>
      </c>
      <c r="C534">
        <v>3</v>
      </c>
      <c r="D534">
        <f>VLOOKUP(Table1[[#This Row],[Sex]],$H$902:$I$903,2,FALSE)</f>
        <v>1</v>
      </c>
      <c r="E534">
        <f>VLOOKUP(Table1[[#This Row],[Age-Group]],$J$904:$K$907,2,FALSE)</f>
        <v>1</v>
      </c>
      <c r="F534">
        <v>1</v>
      </c>
      <c r="G534">
        <v>1</v>
      </c>
      <c r="H534">
        <f>IF((Table1[[#This Row],[SibSp]]+Table1[[#This Row],[Parch]])= 0,0,1)</f>
        <v>1</v>
      </c>
      <c r="I534" cm="1">
        <f t="array" ref="I534">_xlfn.IFS(Table1[[#This Row],[Embarked]]="C",1,Table1[[#This Row],[Embarked]]="Q",2,Table1[[#This Row],[Embarked]]="S",3)</f>
        <v>1</v>
      </c>
      <c r="J534" t="s">
        <v>765</v>
      </c>
      <c r="K534" t="s">
        <v>13</v>
      </c>
      <c r="L534" s="2" t="str" cm="1">
        <f t="array" ref="L534">_xlfn.IFS(Table1[[#This Row],[Age]] &lt;= 20, "0-20", Table1[[#This Row],[Age]] &lt;=40, "20-40", Table1[[#This Row],[Age]] &lt;=60, "40-60", Table1[[#This Row],[Age]] &lt;=80, "60-80")</f>
        <v>0-20</v>
      </c>
      <c r="M534">
        <v>17</v>
      </c>
      <c r="O534">
        <v>2690</v>
      </c>
      <c r="P534">
        <v>7.2291999999999996</v>
      </c>
      <c r="Q534" t="s">
        <v>1223</v>
      </c>
      <c r="R534" t="s">
        <v>20</v>
      </c>
    </row>
    <row r="535" spans="1:18" x14ac:dyDescent="0.25">
      <c r="A535">
        <v>534</v>
      </c>
      <c r="B535">
        <v>1</v>
      </c>
      <c r="C535">
        <v>3</v>
      </c>
      <c r="D535">
        <f>VLOOKUP(Table1[[#This Row],[Sex]],$H$902:$I$903,2,FALSE)</f>
        <v>0</v>
      </c>
      <c r="E535">
        <f>VLOOKUP(Table1[[#This Row],[Age-Group]],$J$904:$K$907,2,FALSE)</f>
        <v>2</v>
      </c>
      <c r="F535">
        <v>0</v>
      </c>
      <c r="G535">
        <v>2</v>
      </c>
      <c r="H535">
        <f>IF((Table1[[#This Row],[SibSp]]+Table1[[#This Row],[Parch]])= 0,0,1)</f>
        <v>1</v>
      </c>
      <c r="I535" cm="1">
        <f t="array" ref="I535">_xlfn.IFS(Table1[[#This Row],[Embarked]]="C",1,Table1[[#This Row],[Embarked]]="Q",2,Table1[[#This Row],[Embarked]]="S",3)</f>
        <v>1</v>
      </c>
      <c r="J535" t="s">
        <v>766</v>
      </c>
      <c r="K535" t="s">
        <v>17</v>
      </c>
      <c r="L535" s="2" t="str" cm="1">
        <f t="array" ref="L535">_xlfn.IFS(Table1[[#This Row],[Age]] &lt;= 20, "0-20", Table1[[#This Row],[Age]] &lt;=40, "20-40", Table1[[#This Row],[Age]] &lt;=60, "40-60", Table1[[#This Row],[Age]] &lt;=80, "60-80")</f>
        <v>20-40</v>
      </c>
      <c r="M535">
        <v>29.7</v>
      </c>
      <c r="O535">
        <v>2668</v>
      </c>
      <c r="P535">
        <v>22.3583</v>
      </c>
      <c r="Q535" t="s">
        <v>1223</v>
      </c>
      <c r="R535" t="s">
        <v>20</v>
      </c>
    </row>
    <row r="536" spans="1:18" x14ac:dyDescent="0.25">
      <c r="A536">
        <v>535</v>
      </c>
      <c r="B536">
        <v>0</v>
      </c>
      <c r="C536">
        <v>3</v>
      </c>
      <c r="D536">
        <f>VLOOKUP(Table1[[#This Row],[Sex]],$H$902:$I$903,2,FALSE)</f>
        <v>0</v>
      </c>
      <c r="E536">
        <f>VLOOKUP(Table1[[#This Row],[Age-Group]],$J$904:$K$907,2,FALSE)</f>
        <v>2</v>
      </c>
      <c r="F536">
        <v>0</v>
      </c>
      <c r="G536">
        <v>0</v>
      </c>
      <c r="H536">
        <f>IF((Table1[[#This Row],[SibSp]]+Table1[[#This Row],[Parch]])= 0,0,1)</f>
        <v>0</v>
      </c>
      <c r="I536" cm="1">
        <f t="array" ref="I536">_xlfn.IFS(Table1[[#This Row],[Embarked]]="C",1,Table1[[#This Row],[Embarked]]="Q",2,Table1[[#This Row],[Embarked]]="S",3)</f>
        <v>3</v>
      </c>
      <c r="J536" t="s">
        <v>767</v>
      </c>
      <c r="K536" t="s">
        <v>17</v>
      </c>
      <c r="L536" s="2" t="str" cm="1">
        <f t="array" ref="L536">_xlfn.IFS(Table1[[#This Row],[Age]] &lt;= 20, "0-20", Table1[[#This Row],[Age]] &lt;=40, "20-40", Table1[[#This Row],[Age]] &lt;=60, "40-60", Table1[[#This Row],[Age]] &lt;=80, "60-80")</f>
        <v>20-40</v>
      </c>
      <c r="M536">
        <v>30</v>
      </c>
      <c r="O536">
        <v>315084</v>
      </c>
      <c r="P536">
        <v>8.6624999999999996</v>
      </c>
      <c r="Q536" t="s">
        <v>1223</v>
      </c>
      <c r="R536" t="s">
        <v>15</v>
      </c>
    </row>
    <row r="537" spans="1:18" x14ac:dyDescent="0.25">
      <c r="A537">
        <v>536</v>
      </c>
      <c r="B537">
        <v>1</v>
      </c>
      <c r="C537">
        <v>2</v>
      </c>
      <c r="D537">
        <f>VLOOKUP(Table1[[#This Row],[Sex]],$H$902:$I$903,2,FALSE)</f>
        <v>0</v>
      </c>
      <c r="E537">
        <f>VLOOKUP(Table1[[#This Row],[Age-Group]],$J$904:$K$907,2,FALSE)</f>
        <v>1</v>
      </c>
      <c r="F537">
        <v>0</v>
      </c>
      <c r="G537">
        <v>2</v>
      </c>
      <c r="H537">
        <f>IF((Table1[[#This Row],[SibSp]]+Table1[[#This Row],[Parch]])= 0,0,1)</f>
        <v>1</v>
      </c>
      <c r="I537" cm="1">
        <f t="array" ref="I537">_xlfn.IFS(Table1[[#This Row],[Embarked]]="C",1,Table1[[#This Row],[Embarked]]="Q",2,Table1[[#This Row],[Embarked]]="S",3)</f>
        <v>3</v>
      </c>
      <c r="J537" t="s">
        <v>768</v>
      </c>
      <c r="K537" t="s">
        <v>17</v>
      </c>
      <c r="L537" s="2" t="str" cm="1">
        <f t="array" ref="L537">_xlfn.IFS(Table1[[#This Row],[Age]] &lt;= 20, "0-20", Table1[[#This Row],[Age]] &lt;=40, "20-40", Table1[[#This Row],[Age]] &lt;=60, "40-60", Table1[[#This Row],[Age]] &lt;=80, "60-80")</f>
        <v>0-20</v>
      </c>
      <c r="M537">
        <v>7</v>
      </c>
      <c r="O537" t="s">
        <v>477</v>
      </c>
      <c r="P537">
        <v>26.25</v>
      </c>
      <c r="Q537" t="s">
        <v>1223</v>
      </c>
      <c r="R537" t="s">
        <v>15</v>
      </c>
    </row>
    <row r="538" spans="1:18" x14ac:dyDescent="0.25">
      <c r="A538">
        <v>537</v>
      </c>
      <c r="B538">
        <v>0</v>
      </c>
      <c r="C538">
        <v>1</v>
      </c>
      <c r="D538">
        <f>VLOOKUP(Table1[[#This Row],[Sex]],$H$902:$I$903,2,FALSE)</f>
        <v>1</v>
      </c>
      <c r="E538">
        <f>VLOOKUP(Table1[[#This Row],[Age-Group]],$J$904:$K$907,2,FALSE)</f>
        <v>3</v>
      </c>
      <c r="F538">
        <v>0</v>
      </c>
      <c r="G538">
        <v>0</v>
      </c>
      <c r="H538">
        <f>IF((Table1[[#This Row],[SibSp]]+Table1[[#This Row],[Parch]])= 0,0,1)</f>
        <v>0</v>
      </c>
      <c r="I538" cm="1">
        <f t="array" ref="I538">_xlfn.IFS(Table1[[#This Row],[Embarked]]="C",1,Table1[[#This Row],[Embarked]]="Q",2,Table1[[#This Row],[Embarked]]="S",3)</f>
        <v>3</v>
      </c>
      <c r="J538" t="s">
        <v>769</v>
      </c>
      <c r="K538" t="s">
        <v>13</v>
      </c>
      <c r="L538" s="2" t="str" cm="1">
        <f t="array" ref="L538">_xlfn.IFS(Table1[[#This Row],[Age]] &lt;= 20, "0-20", Table1[[#This Row],[Age]] &lt;=40, "20-40", Table1[[#This Row],[Age]] &lt;=60, "40-60", Table1[[#This Row],[Age]] &lt;=80, "60-80")</f>
        <v>40-60</v>
      </c>
      <c r="M538">
        <v>45</v>
      </c>
      <c r="O538">
        <v>113050</v>
      </c>
      <c r="P538">
        <v>26.55</v>
      </c>
      <c r="Q538" t="s">
        <v>770</v>
      </c>
      <c r="R538" t="s">
        <v>15</v>
      </c>
    </row>
    <row r="539" spans="1:18" x14ac:dyDescent="0.25">
      <c r="A539">
        <v>538</v>
      </c>
      <c r="B539">
        <v>1</v>
      </c>
      <c r="C539">
        <v>1</v>
      </c>
      <c r="D539">
        <f>VLOOKUP(Table1[[#This Row],[Sex]],$H$902:$I$903,2,FALSE)</f>
        <v>0</v>
      </c>
      <c r="E539">
        <f>VLOOKUP(Table1[[#This Row],[Age-Group]],$J$904:$K$907,2,FALSE)</f>
        <v>2</v>
      </c>
      <c r="F539">
        <v>0</v>
      </c>
      <c r="G539">
        <v>0</v>
      </c>
      <c r="H539">
        <f>IF((Table1[[#This Row],[SibSp]]+Table1[[#This Row],[Parch]])= 0,0,1)</f>
        <v>0</v>
      </c>
      <c r="I539" cm="1">
        <f t="array" ref="I539">_xlfn.IFS(Table1[[#This Row],[Embarked]]="C",1,Table1[[#This Row],[Embarked]]="Q",2,Table1[[#This Row],[Embarked]]="S",3)</f>
        <v>1</v>
      </c>
      <c r="J539" t="s">
        <v>771</v>
      </c>
      <c r="K539" t="s">
        <v>17</v>
      </c>
      <c r="L539" s="2" t="str" cm="1">
        <f t="array" ref="L539">_xlfn.IFS(Table1[[#This Row],[Age]] &lt;= 20, "0-20", Table1[[#This Row],[Age]] &lt;=40, "20-40", Table1[[#This Row],[Age]] &lt;=60, "40-60", Table1[[#This Row],[Age]] &lt;=80, "60-80")</f>
        <v>20-40</v>
      </c>
      <c r="M539">
        <v>30</v>
      </c>
      <c r="O539" t="s">
        <v>772</v>
      </c>
      <c r="P539">
        <v>106.425</v>
      </c>
      <c r="Q539" t="s">
        <v>1223</v>
      </c>
      <c r="R539" t="s">
        <v>20</v>
      </c>
    </row>
    <row r="540" spans="1:18" x14ac:dyDescent="0.25">
      <c r="A540">
        <v>539</v>
      </c>
      <c r="B540">
        <v>0</v>
      </c>
      <c r="C540">
        <v>3</v>
      </c>
      <c r="D540">
        <f>VLOOKUP(Table1[[#This Row],[Sex]],$H$902:$I$903,2,FALSE)</f>
        <v>1</v>
      </c>
      <c r="E540">
        <f>VLOOKUP(Table1[[#This Row],[Age-Group]],$J$904:$K$907,2,FALSE)</f>
        <v>2</v>
      </c>
      <c r="F540">
        <v>0</v>
      </c>
      <c r="G540">
        <v>0</v>
      </c>
      <c r="H540">
        <f>IF((Table1[[#This Row],[SibSp]]+Table1[[#This Row],[Parch]])= 0,0,1)</f>
        <v>0</v>
      </c>
      <c r="I540" cm="1">
        <f t="array" ref="I540">_xlfn.IFS(Table1[[#This Row],[Embarked]]="C",1,Table1[[#This Row],[Embarked]]="Q",2,Table1[[#This Row],[Embarked]]="S",3)</f>
        <v>3</v>
      </c>
      <c r="J540" t="s">
        <v>773</v>
      </c>
      <c r="K540" t="s">
        <v>13</v>
      </c>
      <c r="L540" s="2" t="str" cm="1">
        <f t="array" ref="L540">_xlfn.IFS(Table1[[#This Row],[Age]] &lt;= 20, "0-20", Table1[[#This Row],[Age]] &lt;=40, "20-40", Table1[[#This Row],[Age]] &lt;=60, "40-60", Table1[[#This Row],[Age]] &lt;=80, "60-80")</f>
        <v>20-40</v>
      </c>
      <c r="M540">
        <v>29.7</v>
      </c>
      <c r="O540">
        <v>364498</v>
      </c>
      <c r="P540">
        <v>14.5</v>
      </c>
      <c r="Q540" t="s">
        <v>1223</v>
      </c>
      <c r="R540" t="s">
        <v>15</v>
      </c>
    </row>
    <row r="541" spans="1:18" x14ac:dyDescent="0.25">
      <c r="A541">
        <v>540</v>
      </c>
      <c r="B541">
        <v>1</v>
      </c>
      <c r="C541">
        <v>1</v>
      </c>
      <c r="D541">
        <f>VLOOKUP(Table1[[#This Row],[Sex]],$H$902:$I$903,2,FALSE)</f>
        <v>0</v>
      </c>
      <c r="E541">
        <f>VLOOKUP(Table1[[#This Row],[Age-Group]],$J$904:$K$907,2,FALSE)</f>
        <v>2</v>
      </c>
      <c r="F541">
        <v>0</v>
      </c>
      <c r="G541">
        <v>2</v>
      </c>
      <c r="H541">
        <f>IF((Table1[[#This Row],[SibSp]]+Table1[[#This Row],[Parch]])= 0,0,1)</f>
        <v>1</v>
      </c>
      <c r="I541" cm="1">
        <f t="array" ref="I541">_xlfn.IFS(Table1[[#This Row],[Embarked]]="C",1,Table1[[#This Row],[Embarked]]="Q",2,Table1[[#This Row],[Embarked]]="S",3)</f>
        <v>1</v>
      </c>
      <c r="J541" t="s">
        <v>774</v>
      </c>
      <c r="K541" t="s">
        <v>17</v>
      </c>
      <c r="L541" s="2" t="str" cm="1">
        <f t="array" ref="L541">_xlfn.IFS(Table1[[#This Row],[Age]] &lt;= 20, "0-20", Table1[[#This Row],[Age]] &lt;=40, "20-40", Table1[[#This Row],[Age]] &lt;=60, "40-60", Table1[[#This Row],[Age]] &lt;=80, "60-80")</f>
        <v>20-40</v>
      </c>
      <c r="M541">
        <v>22</v>
      </c>
      <c r="O541">
        <v>13568</v>
      </c>
      <c r="P541">
        <v>49.5</v>
      </c>
      <c r="Q541" t="s">
        <v>775</v>
      </c>
      <c r="R541" t="s">
        <v>20</v>
      </c>
    </row>
    <row r="542" spans="1:18" x14ac:dyDescent="0.25">
      <c r="A542">
        <v>541</v>
      </c>
      <c r="B542">
        <v>1</v>
      </c>
      <c r="C542">
        <v>1</v>
      </c>
      <c r="D542">
        <f>VLOOKUP(Table1[[#This Row],[Sex]],$H$902:$I$903,2,FALSE)</f>
        <v>0</v>
      </c>
      <c r="E542">
        <f>VLOOKUP(Table1[[#This Row],[Age-Group]],$J$904:$K$907,2,FALSE)</f>
        <v>2</v>
      </c>
      <c r="F542">
        <v>0</v>
      </c>
      <c r="G542">
        <v>2</v>
      </c>
      <c r="H542">
        <f>IF((Table1[[#This Row],[SibSp]]+Table1[[#This Row],[Parch]])= 0,0,1)</f>
        <v>1</v>
      </c>
      <c r="I542" cm="1">
        <f t="array" ref="I542">_xlfn.IFS(Table1[[#This Row],[Embarked]]="C",1,Table1[[#This Row],[Embarked]]="Q",2,Table1[[#This Row],[Embarked]]="S",3)</f>
        <v>3</v>
      </c>
      <c r="J542" t="s">
        <v>776</v>
      </c>
      <c r="K542" t="s">
        <v>17</v>
      </c>
      <c r="L542" s="2" t="str" cm="1">
        <f t="array" ref="L542">_xlfn.IFS(Table1[[#This Row],[Age]] &lt;= 20, "0-20", Table1[[#This Row],[Age]] &lt;=40, "20-40", Table1[[#This Row],[Age]] &lt;=60, "40-60", Table1[[#This Row],[Age]] &lt;=80, "60-80")</f>
        <v>20-40</v>
      </c>
      <c r="M542">
        <v>36</v>
      </c>
      <c r="O542" t="s">
        <v>777</v>
      </c>
      <c r="P542">
        <v>71</v>
      </c>
      <c r="Q542" t="s">
        <v>778</v>
      </c>
      <c r="R542" t="s">
        <v>15</v>
      </c>
    </row>
    <row r="543" spans="1:18" x14ac:dyDescent="0.25">
      <c r="A543">
        <v>542</v>
      </c>
      <c r="B543">
        <v>0</v>
      </c>
      <c r="C543">
        <v>3</v>
      </c>
      <c r="D543">
        <f>VLOOKUP(Table1[[#This Row],[Sex]],$H$902:$I$903,2,FALSE)</f>
        <v>0</v>
      </c>
      <c r="E543">
        <f>VLOOKUP(Table1[[#This Row],[Age-Group]],$J$904:$K$907,2,FALSE)</f>
        <v>1</v>
      </c>
      <c r="F543">
        <v>4</v>
      </c>
      <c r="G543">
        <v>2</v>
      </c>
      <c r="H543">
        <f>IF((Table1[[#This Row],[SibSp]]+Table1[[#This Row],[Parch]])= 0,0,1)</f>
        <v>1</v>
      </c>
      <c r="I543" cm="1">
        <f t="array" ref="I543">_xlfn.IFS(Table1[[#This Row],[Embarked]]="C",1,Table1[[#This Row],[Embarked]]="Q",2,Table1[[#This Row],[Embarked]]="S",3)</f>
        <v>3</v>
      </c>
      <c r="J543" t="s">
        <v>779</v>
      </c>
      <c r="K543" t="s">
        <v>17</v>
      </c>
      <c r="L543" s="2" t="str" cm="1">
        <f t="array" ref="L543">_xlfn.IFS(Table1[[#This Row],[Age]] &lt;= 20, "0-20", Table1[[#This Row],[Age]] &lt;=40, "20-40", Table1[[#This Row],[Age]] &lt;=60, "40-60", Table1[[#This Row],[Age]] &lt;=80, "60-80")</f>
        <v>0-20</v>
      </c>
      <c r="M543">
        <v>9</v>
      </c>
      <c r="O543">
        <v>347082</v>
      </c>
      <c r="P543">
        <v>31.274999999999999</v>
      </c>
      <c r="Q543" t="s">
        <v>1223</v>
      </c>
      <c r="R543" t="s">
        <v>15</v>
      </c>
    </row>
    <row r="544" spans="1:18" x14ac:dyDescent="0.25">
      <c r="A544">
        <v>543</v>
      </c>
      <c r="B544">
        <v>0</v>
      </c>
      <c r="C544">
        <v>3</v>
      </c>
      <c r="D544">
        <f>VLOOKUP(Table1[[#This Row],[Sex]],$H$902:$I$903,2,FALSE)</f>
        <v>0</v>
      </c>
      <c r="E544">
        <f>VLOOKUP(Table1[[#This Row],[Age-Group]],$J$904:$K$907,2,FALSE)</f>
        <v>1</v>
      </c>
      <c r="F544">
        <v>4</v>
      </c>
      <c r="G544">
        <v>2</v>
      </c>
      <c r="H544">
        <f>IF((Table1[[#This Row],[SibSp]]+Table1[[#This Row],[Parch]])= 0,0,1)</f>
        <v>1</v>
      </c>
      <c r="I544" cm="1">
        <f t="array" ref="I544">_xlfn.IFS(Table1[[#This Row],[Embarked]]="C",1,Table1[[#This Row],[Embarked]]="Q",2,Table1[[#This Row],[Embarked]]="S",3)</f>
        <v>3</v>
      </c>
      <c r="J544" t="s">
        <v>780</v>
      </c>
      <c r="K544" t="s">
        <v>17</v>
      </c>
      <c r="L544" s="2" t="str" cm="1">
        <f t="array" ref="L544">_xlfn.IFS(Table1[[#This Row],[Age]] &lt;= 20, "0-20", Table1[[#This Row],[Age]] &lt;=40, "20-40", Table1[[#This Row],[Age]] &lt;=60, "40-60", Table1[[#This Row],[Age]] &lt;=80, "60-80")</f>
        <v>0-20</v>
      </c>
      <c r="M544">
        <v>11</v>
      </c>
      <c r="O544">
        <v>347082</v>
      </c>
      <c r="P544">
        <v>31.274999999999999</v>
      </c>
      <c r="Q544" t="s">
        <v>1223</v>
      </c>
      <c r="R544" t="s">
        <v>15</v>
      </c>
    </row>
    <row r="545" spans="1:18" x14ac:dyDescent="0.25">
      <c r="A545">
        <v>544</v>
      </c>
      <c r="B545">
        <v>1</v>
      </c>
      <c r="C545">
        <v>2</v>
      </c>
      <c r="D545">
        <f>VLOOKUP(Table1[[#This Row],[Sex]],$H$902:$I$903,2,FALSE)</f>
        <v>1</v>
      </c>
      <c r="E545">
        <f>VLOOKUP(Table1[[#This Row],[Age-Group]],$J$904:$K$907,2,FALSE)</f>
        <v>2</v>
      </c>
      <c r="F545">
        <v>1</v>
      </c>
      <c r="G545">
        <v>0</v>
      </c>
      <c r="H545">
        <f>IF((Table1[[#This Row],[SibSp]]+Table1[[#This Row],[Parch]])= 0,0,1)</f>
        <v>1</v>
      </c>
      <c r="I545" cm="1">
        <f t="array" ref="I545">_xlfn.IFS(Table1[[#This Row],[Embarked]]="C",1,Table1[[#This Row],[Embarked]]="Q",2,Table1[[#This Row],[Embarked]]="S",3)</f>
        <v>3</v>
      </c>
      <c r="J545" t="s">
        <v>781</v>
      </c>
      <c r="K545" t="s">
        <v>13</v>
      </c>
      <c r="L545" s="2" t="str" cm="1">
        <f t="array" ref="L545">_xlfn.IFS(Table1[[#This Row],[Age]] &lt;= 20, "0-20", Table1[[#This Row],[Age]] &lt;=40, "20-40", Table1[[#This Row],[Age]] &lt;=60, "40-60", Table1[[#This Row],[Age]] &lt;=80, "60-80")</f>
        <v>20-40</v>
      </c>
      <c r="M545">
        <v>32</v>
      </c>
      <c r="O545">
        <v>2908</v>
      </c>
      <c r="P545">
        <v>26</v>
      </c>
      <c r="Q545" t="s">
        <v>1223</v>
      </c>
      <c r="R545" t="s">
        <v>15</v>
      </c>
    </row>
    <row r="546" spans="1:18" x14ac:dyDescent="0.25">
      <c r="A546">
        <v>545</v>
      </c>
      <c r="B546">
        <v>0</v>
      </c>
      <c r="C546">
        <v>1</v>
      </c>
      <c r="D546">
        <f>VLOOKUP(Table1[[#This Row],[Sex]],$H$902:$I$903,2,FALSE)</f>
        <v>1</v>
      </c>
      <c r="E546">
        <f>VLOOKUP(Table1[[#This Row],[Age-Group]],$J$904:$K$907,2,FALSE)</f>
        <v>3</v>
      </c>
      <c r="F546">
        <v>1</v>
      </c>
      <c r="G546">
        <v>0</v>
      </c>
      <c r="H546">
        <f>IF((Table1[[#This Row],[SibSp]]+Table1[[#This Row],[Parch]])= 0,0,1)</f>
        <v>1</v>
      </c>
      <c r="I546" cm="1">
        <f t="array" ref="I546">_xlfn.IFS(Table1[[#This Row],[Embarked]]="C",1,Table1[[#This Row],[Embarked]]="Q",2,Table1[[#This Row],[Embarked]]="S",3)</f>
        <v>1</v>
      </c>
      <c r="J546" t="s">
        <v>782</v>
      </c>
      <c r="K546" t="s">
        <v>13</v>
      </c>
      <c r="L546" s="2" t="str" cm="1">
        <f t="array" ref="L546">_xlfn.IFS(Table1[[#This Row],[Age]] &lt;= 20, "0-20", Table1[[#This Row],[Age]] &lt;=40, "20-40", Table1[[#This Row],[Age]] &lt;=60, "40-60", Table1[[#This Row],[Age]] &lt;=80, "60-80")</f>
        <v>40-60</v>
      </c>
      <c r="M546">
        <v>50</v>
      </c>
      <c r="O546" t="s">
        <v>772</v>
      </c>
      <c r="P546">
        <v>106.425</v>
      </c>
      <c r="Q546" t="s">
        <v>783</v>
      </c>
      <c r="R546" t="s">
        <v>20</v>
      </c>
    </row>
    <row r="547" spans="1:18" x14ac:dyDescent="0.25">
      <c r="A547">
        <v>546</v>
      </c>
      <c r="B547">
        <v>0</v>
      </c>
      <c r="C547">
        <v>1</v>
      </c>
      <c r="D547">
        <f>VLOOKUP(Table1[[#This Row],[Sex]],$H$902:$I$903,2,FALSE)</f>
        <v>1</v>
      </c>
      <c r="E547">
        <f>VLOOKUP(Table1[[#This Row],[Age-Group]],$J$904:$K$907,2,FALSE)</f>
        <v>4</v>
      </c>
      <c r="F547">
        <v>0</v>
      </c>
      <c r="G547">
        <v>0</v>
      </c>
      <c r="H547">
        <f>IF((Table1[[#This Row],[SibSp]]+Table1[[#This Row],[Parch]])= 0,0,1)</f>
        <v>0</v>
      </c>
      <c r="I547" cm="1">
        <f t="array" ref="I547">_xlfn.IFS(Table1[[#This Row],[Embarked]]="C",1,Table1[[#This Row],[Embarked]]="Q",2,Table1[[#This Row],[Embarked]]="S",3)</f>
        <v>3</v>
      </c>
      <c r="J547" t="s">
        <v>784</v>
      </c>
      <c r="K547" t="s">
        <v>13</v>
      </c>
      <c r="L547" s="2" t="str" cm="1">
        <f t="array" ref="L547">_xlfn.IFS(Table1[[#This Row],[Age]] &lt;= 20, "0-20", Table1[[#This Row],[Age]] &lt;=40, "20-40", Table1[[#This Row],[Age]] &lt;=60, "40-60", Table1[[#This Row],[Age]] &lt;=80, "60-80")</f>
        <v>60-80</v>
      </c>
      <c r="M547">
        <v>64</v>
      </c>
      <c r="O547">
        <v>693</v>
      </c>
      <c r="P547">
        <v>26</v>
      </c>
      <c r="Q547" t="s">
        <v>1223</v>
      </c>
      <c r="R547" t="s">
        <v>15</v>
      </c>
    </row>
    <row r="548" spans="1:18" x14ac:dyDescent="0.25">
      <c r="A548">
        <v>547</v>
      </c>
      <c r="B548">
        <v>1</v>
      </c>
      <c r="C548">
        <v>2</v>
      </c>
      <c r="D548">
        <f>VLOOKUP(Table1[[#This Row],[Sex]],$H$902:$I$903,2,FALSE)</f>
        <v>0</v>
      </c>
      <c r="E548">
        <f>VLOOKUP(Table1[[#This Row],[Age-Group]],$J$904:$K$907,2,FALSE)</f>
        <v>1</v>
      </c>
      <c r="F548">
        <v>1</v>
      </c>
      <c r="G548">
        <v>0</v>
      </c>
      <c r="H548">
        <f>IF((Table1[[#This Row],[SibSp]]+Table1[[#This Row],[Parch]])= 0,0,1)</f>
        <v>1</v>
      </c>
      <c r="I548" cm="1">
        <f t="array" ref="I548">_xlfn.IFS(Table1[[#This Row],[Embarked]]="C",1,Table1[[#This Row],[Embarked]]="Q",2,Table1[[#This Row],[Embarked]]="S",3)</f>
        <v>3</v>
      </c>
      <c r="J548" t="s">
        <v>785</v>
      </c>
      <c r="K548" t="s">
        <v>17</v>
      </c>
      <c r="L548" s="2" t="str" cm="1">
        <f t="array" ref="L548">_xlfn.IFS(Table1[[#This Row],[Age]] &lt;= 20, "0-20", Table1[[#This Row],[Age]] &lt;=40, "20-40", Table1[[#This Row],[Age]] &lt;=60, "40-60", Table1[[#This Row],[Age]] &lt;=80, "60-80")</f>
        <v>0-20</v>
      </c>
      <c r="M548">
        <v>19</v>
      </c>
      <c r="O548">
        <v>2908</v>
      </c>
      <c r="P548">
        <v>26</v>
      </c>
      <c r="Q548" t="s">
        <v>1223</v>
      </c>
      <c r="R548" t="s">
        <v>15</v>
      </c>
    </row>
    <row r="549" spans="1:18" x14ac:dyDescent="0.25">
      <c r="A549">
        <v>548</v>
      </c>
      <c r="B549">
        <v>1</v>
      </c>
      <c r="C549">
        <v>2</v>
      </c>
      <c r="D549">
        <f>VLOOKUP(Table1[[#This Row],[Sex]],$H$902:$I$903,2,FALSE)</f>
        <v>1</v>
      </c>
      <c r="E549">
        <f>VLOOKUP(Table1[[#This Row],[Age-Group]],$J$904:$K$907,2,FALSE)</f>
        <v>2</v>
      </c>
      <c r="F549">
        <v>0</v>
      </c>
      <c r="G549">
        <v>0</v>
      </c>
      <c r="H549">
        <f>IF((Table1[[#This Row],[SibSp]]+Table1[[#This Row],[Parch]])= 0,0,1)</f>
        <v>0</v>
      </c>
      <c r="I549" cm="1">
        <f t="array" ref="I549">_xlfn.IFS(Table1[[#This Row],[Embarked]]="C",1,Table1[[#This Row],[Embarked]]="Q",2,Table1[[#This Row],[Embarked]]="S",3)</f>
        <v>1</v>
      </c>
      <c r="J549" t="s">
        <v>786</v>
      </c>
      <c r="K549" t="s">
        <v>13</v>
      </c>
      <c r="L549" s="2" t="str" cm="1">
        <f t="array" ref="L549">_xlfn.IFS(Table1[[#This Row],[Age]] &lt;= 20, "0-20", Table1[[#This Row],[Age]] &lt;=40, "20-40", Table1[[#This Row],[Age]] &lt;=60, "40-60", Table1[[#This Row],[Age]] &lt;=80, "60-80")</f>
        <v>20-40</v>
      </c>
      <c r="M549">
        <v>29.7</v>
      </c>
      <c r="O549" t="s">
        <v>787</v>
      </c>
      <c r="P549">
        <v>13.862500000000001</v>
      </c>
      <c r="Q549" t="s">
        <v>1223</v>
      </c>
      <c r="R549" t="s">
        <v>20</v>
      </c>
    </row>
    <row r="550" spans="1:18" x14ac:dyDescent="0.25">
      <c r="A550">
        <v>549</v>
      </c>
      <c r="B550">
        <v>0</v>
      </c>
      <c r="C550">
        <v>3</v>
      </c>
      <c r="D550">
        <f>VLOOKUP(Table1[[#This Row],[Sex]],$H$902:$I$903,2,FALSE)</f>
        <v>1</v>
      </c>
      <c r="E550">
        <f>VLOOKUP(Table1[[#This Row],[Age-Group]],$J$904:$K$907,2,FALSE)</f>
        <v>2</v>
      </c>
      <c r="F550">
        <v>1</v>
      </c>
      <c r="G550">
        <v>1</v>
      </c>
      <c r="H550">
        <f>IF((Table1[[#This Row],[SibSp]]+Table1[[#This Row],[Parch]])= 0,0,1)</f>
        <v>1</v>
      </c>
      <c r="I550" cm="1">
        <f t="array" ref="I550">_xlfn.IFS(Table1[[#This Row],[Embarked]]="C",1,Table1[[#This Row],[Embarked]]="Q",2,Table1[[#This Row],[Embarked]]="S",3)</f>
        <v>3</v>
      </c>
      <c r="J550" t="s">
        <v>788</v>
      </c>
      <c r="K550" t="s">
        <v>13</v>
      </c>
      <c r="L550" s="2" t="str" cm="1">
        <f t="array" ref="L550">_xlfn.IFS(Table1[[#This Row],[Age]] &lt;= 20, "0-20", Table1[[#This Row],[Age]] &lt;=40, "20-40", Table1[[#This Row],[Age]] &lt;=60, "40-60", Table1[[#This Row],[Age]] &lt;=80, "60-80")</f>
        <v>20-40</v>
      </c>
      <c r="M550">
        <v>33</v>
      </c>
      <c r="O550">
        <v>363291</v>
      </c>
      <c r="P550">
        <v>20.524999999999999</v>
      </c>
      <c r="Q550" t="s">
        <v>1223</v>
      </c>
      <c r="R550" t="s">
        <v>15</v>
      </c>
    </row>
    <row r="551" spans="1:18" x14ac:dyDescent="0.25">
      <c r="A551">
        <v>550</v>
      </c>
      <c r="B551">
        <v>1</v>
      </c>
      <c r="C551">
        <v>2</v>
      </c>
      <c r="D551">
        <f>VLOOKUP(Table1[[#This Row],[Sex]],$H$902:$I$903,2,FALSE)</f>
        <v>1</v>
      </c>
      <c r="E551">
        <f>VLOOKUP(Table1[[#This Row],[Age-Group]],$J$904:$K$907,2,FALSE)</f>
        <v>1</v>
      </c>
      <c r="F551">
        <v>1</v>
      </c>
      <c r="G551">
        <v>1</v>
      </c>
      <c r="H551">
        <f>IF((Table1[[#This Row],[SibSp]]+Table1[[#This Row],[Parch]])= 0,0,1)</f>
        <v>1</v>
      </c>
      <c r="I551" cm="1">
        <f t="array" ref="I551">_xlfn.IFS(Table1[[#This Row],[Embarked]]="C",1,Table1[[#This Row],[Embarked]]="Q",2,Table1[[#This Row],[Embarked]]="S",3)</f>
        <v>3</v>
      </c>
      <c r="J551" t="s">
        <v>789</v>
      </c>
      <c r="K551" t="s">
        <v>13</v>
      </c>
      <c r="L551" s="2" t="str" cm="1">
        <f t="array" ref="L551">_xlfn.IFS(Table1[[#This Row],[Age]] &lt;= 20, "0-20", Table1[[#This Row],[Age]] &lt;=40, "20-40", Table1[[#This Row],[Age]] &lt;=60, "40-60", Table1[[#This Row],[Age]] &lt;=80, "60-80")</f>
        <v>0-20</v>
      </c>
      <c r="M551">
        <v>8</v>
      </c>
      <c r="O551" t="s">
        <v>228</v>
      </c>
      <c r="P551">
        <v>36.75</v>
      </c>
      <c r="Q551" t="s">
        <v>1223</v>
      </c>
      <c r="R551" t="s">
        <v>15</v>
      </c>
    </row>
    <row r="552" spans="1:18" x14ac:dyDescent="0.25">
      <c r="A552">
        <v>551</v>
      </c>
      <c r="B552">
        <v>1</v>
      </c>
      <c r="C552">
        <v>1</v>
      </c>
      <c r="D552">
        <f>VLOOKUP(Table1[[#This Row],[Sex]],$H$902:$I$903,2,FALSE)</f>
        <v>1</v>
      </c>
      <c r="E552">
        <f>VLOOKUP(Table1[[#This Row],[Age-Group]],$J$904:$K$907,2,FALSE)</f>
        <v>1</v>
      </c>
      <c r="F552">
        <v>0</v>
      </c>
      <c r="G552">
        <v>2</v>
      </c>
      <c r="H552">
        <f>IF((Table1[[#This Row],[SibSp]]+Table1[[#This Row],[Parch]])= 0,0,1)</f>
        <v>1</v>
      </c>
      <c r="I552" cm="1">
        <f t="array" ref="I552">_xlfn.IFS(Table1[[#This Row],[Embarked]]="C",1,Table1[[#This Row],[Embarked]]="Q",2,Table1[[#This Row],[Embarked]]="S",3)</f>
        <v>1</v>
      </c>
      <c r="J552" t="s">
        <v>790</v>
      </c>
      <c r="K552" t="s">
        <v>13</v>
      </c>
      <c r="L552" s="2" t="str" cm="1">
        <f t="array" ref="L552">_xlfn.IFS(Table1[[#This Row],[Age]] &lt;= 20, "0-20", Table1[[#This Row],[Age]] &lt;=40, "20-40", Table1[[#This Row],[Age]] &lt;=60, "40-60", Table1[[#This Row],[Age]] &lt;=80, "60-80")</f>
        <v>0-20</v>
      </c>
      <c r="M552">
        <v>17</v>
      </c>
      <c r="O552">
        <v>17421</v>
      </c>
      <c r="P552">
        <v>110.88330000000001</v>
      </c>
      <c r="Q552" t="s">
        <v>791</v>
      </c>
      <c r="R552" t="s">
        <v>20</v>
      </c>
    </row>
    <row r="553" spans="1:18" x14ac:dyDescent="0.25">
      <c r="A553">
        <v>552</v>
      </c>
      <c r="B553">
        <v>0</v>
      </c>
      <c r="C553">
        <v>2</v>
      </c>
      <c r="D553">
        <f>VLOOKUP(Table1[[#This Row],[Sex]],$H$902:$I$903,2,FALSE)</f>
        <v>1</v>
      </c>
      <c r="E553">
        <f>VLOOKUP(Table1[[#This Row],[Age-Group]],$J$904:$K$907,2,FALSE)</f>
        <v>2</v>
      </c>
      <c r="F553">
        <v>0</v>
      </c>
      <c r="G553">
        <v>0</v>
      </c>
      <c r="H553">
        <f>IF((Table1[[#This Row],[SibSp]]+Table1[[#This Row],[Parch]])= 0,0,1)</f>
        <v>0</v>
      </c>
      <c r="I553" cm="1">
        <f t="array" ref="I553">_xlfn.IFS(Table1[[#This Row],[Embarked]]="C",1,Table1[[#This Row],[Embarked]]="Q",2,Table1[[#This Row],[Embarked]]="S",3)</f>
        <v>3</v>
      </c>
      <c r="J553" t="s">
        <v>792</v>
      </c>
      <c r="K553" t="s">
        <v>13</v>
      </c>
      <c r="L553" s="2" t="str" cm="1">
        <f t="array" ref="L553">_xlfn.IFS(Table1[[#This Row],[Age]] &lt;= 20, "0-20", Table1[[#This Row],[Age]] &lt;=40, "20-40", Table1[[#This Row],[Age]] &lt;=60, "40-60", Table1[[#This Row],[Age]] &lt;=80, "60-80")</f>
        <v>20-40</v>
      </c>
      <c r="M553">
        <v>27</v>
      </c>
      <c r="O553">
        <v>244358</v>
      </c>
      <c r="P553">
        <v>26</v>
      </c>
      <c r="Q553" t="s">
        <v>1223</v>
      </c>
      <c r="R553" t="s">
        <v>15</v>
      </c>
    </row>
    <row r="554" spans="1:18" x14ac:dyDescent="0.25">
      <c r="A554">
        <v>553</v>
      </c>
      <c r="B554">
        <v>0</v>
      </c>
      <c r="C554">
        <v>3</v>
      </c>
      <c r="D554">
        <f>VLOOKUP(Table1[[#This Row],[Sex]],$H$902:$I$903,2,FALSE)</f>
        <v>1</v>
      </c>
      <c r="E554">
        <f>VLOOKUP(Table1[[#This Row],[Age-Group]],$J$904:$K$907,2,FALSE)</f>
        <v>2</v>
      </c>
      <c r="F554">
        <v>0</v>
      </c>
      <c r="G554">
        <v>0</v>
      </c>
      <c r="H554">
        <f>IF((Table1[[#This Row],[SibSp]]+Table1[[#This Row],[Parch]])= 0,0,1)</f>
        <v>0</v>
      </c>
      <c r="I554" cm="1">
        <f t="array" ref="I554">_xlfn.IFS(Table1[[#This Row],[Embarked]]="C",1,Table1[[#This Row],[Embarked]]="Q",2,Table1[[#This Row],[Embarked]]="S",3)</f>
        <v>2</v>
      </c>
      <c r="J554" t="s">
        <v>793</v>
      </c>
      <c r="K554" t="s">
        <v>13</v>
      </c>
      <c r="L554" s="2" t="str" cm="1">
        <f t="array" ref="L554">_xlfn.IFS(Table1[[#This Row],[Age]] &lt;= 20, "0-20", Table1[[#This Row],[Age]] &lt;=40, "20-40", Table1[[#This Row],[Age]] &lt;=60, "40-60", Table1[[#This Row],[Age]] &lt;=80, "60-80")</f>
        <v>20-40</v>
      </c>
      <c r="M554">
        <v>29.7</v>
      </c>
      <c r="O554">
        <v>330979</v>
      </c>
      <c r="P554">
        <v>7.8292000000000002</v>
      </c>
      <c r="Q554" t="s">
        <v>1223</v>
      </c>
      <c r="R554" t="s">
        <v>27</v>
      </c>
    </row>
    <row r="555" spans="1:18" x14ac:dyDescent="0.25">
      <c r="A555">
        <v>554</v>
      </c>
      <c r="B555">
        <v>1</v>
      </c>
      <c r="C555">
        <v>3</v>
      </c>
      <c r="D555">
        <f>VLOOKUP(Table1[[#This Row],[Sex]],$H$902:$I$903,2,FALSE)</f>
        <v>1</v>
      </c>
      <c r="E555">
        <f>VLOOKUP(Table1[[#This Row],[Age-Group]],$J$904:$K$907,2,FALSE)</f>
        <v>2</v>
      </c>
      <c r="F555">
        <v>0</v>
      </c>
      <c r="G555">
        <v>0</v>
      </c>
      <c r="H555">
        <f>IF((Table1[[#This Row],[SibSp]]+Table1[[#This Row],[Parch]])= 0,0,1)</f>
        <v>0</v>
      </c>
      <c r="I555" cm="1">
        <f t="array" ref="I555">_xlfn.IFS(Table1[[#This Row],[Embarked]]="C",1,Table1[[#This Row],[Embarked]]="Q",2,Table1[[#This Row],[Embarked]]="S",3)</f>
        <v>1</v>
      </c>
      <c r="J555" t="s">
        <v>794</v>
      </c>
      <c r="K555" t="s">
        <v>13</v>
      </c>
      <c r="L555" s="2" t="str" cm="1">
        <f t="array" ref="L555">_xlfn.IFS(Table1[[#This Row],[Age]] &lt;= 20, "0-20", Table1[[#This Row],[Age]] &lt;=40, "20-40", Table1[[#This Row],[Age]] &lt;=60, "40-60", Table1[[#This Row],[Age]] &lt;=80, "60-80")</f>
        <v>20-40</v>
      </c>
      <c r="M555">
        <v>22</v>
      </c>
      <c r="O555">
        <v>2620</v>
      </c>
      <c r="P555">
        <v>7.2249999999999996</v>
      </c>
      <c r="Q555" t="s">
        <v>1223</v>
      </c>
      <c r="R555" t="s">
        <v>20</v>
      </c>
    </row>
    <row r="556" spans="1:18" x14ac:dyDescent="0.25">
      <c r="A556">
        <v>555</v>
      </c>
      <c r="B556">
        <v>1</v>
      </c>
      <c r="C556">
        <v>3</v>
      </c>
      <c r="D556">
        <f>VLOOKUP(Table1[[#This Row],[Sex]],$H$902:$I$903,2,FALSE)</f>
        <v>0</v>
      </c>
      <c r="E556">
        <f>VLOOKUP(Table1[[#This Row],[Age-Group]],$J$904:$K$907,2,FALSE)</f>
        <v>2</v>
      </c>
      <c r="F556">
        <v>0</v>
      </c>
      <c r="G556">
        <v>0</v>
      </c>
      <c r="H556">
        <f>IF((Table1[[#This Row],[SibSp]]+Table1[[#This Row],[Parch]])= 0,0,1)</f>
        <v>0</v>
      </c>
      <c r="I556" cm="1">
        <f t="array" ref="I556">_xlfn.IFS(Table1[[#This Row],[Embarked]]="C",1,Table1[[#This Row],[Embarked]]="Q",2,Table1[[#This Row],[Embarked]]="S",3)</f>
        <v>3</v>
      </c>
      <c r="J556" t="s">
        <v>795</v>
      </c>
      <c r="K556" t="s">
        <v>17</v>
      </c>
      <c r="L556" s="2" t="str" cm="1">
        <f t="array" ref="L556">_xlfn.IFS(Table1[[#This Row],[Age]] &lt;= 20, "0-20", Table1[[#This Row],[Age]] &lt;=40, "20-40", Table1[[#This Row],[Age]] &lt;=60, "40-60", Table1[[#This Row],[Age]] &lt;=80, "60-80")</f>
        <v>20-40</v>
      </c>
      <c r="M556">
        <v>22</v>
      </c>
      <c r="O556">
        <v>347085</v>
      </c>
      <c r="P556">
        <v>7.7750000000000004</v>
      </c>
      <c r="Q556" t="s">
        <v>1223</v>
      </c>
      <c r="R556" t="s">
        <v>15</v>
      </c>
    </row>
    <row r="557" spans="1:18" x14ac:dyDescent="0.25">
      <c r="A557">
        <v>556</v>
      </c>
      <c r="B557">
        <v>0</v>
      </c>
      <c r="C557">
        <v>1</v>
      </c>
      <c r="D557">
        <f>VLOOKUP(Table1[[#This Row],[Sex]],$H$902:$I$903,2,FALSE)</f>
        <v>1</v>
      </c>
      <c r="E557">
        <f>VLOOKUP(Table1[[#This Row],[Age-Group]],$J$904:$K$907,2,FALSE)</f>
        <v>4</v>
      </c>
      <c r="F557">
        <v>0</v>
      </c>
      <c r="G557">
        <v>0</v>
      </c>
      <c r="H557">
        <f>IF((Table1[[#This Row],[SibSp]]+Table1[[#This Row],[Parch]])= 0,0,1)</f>
        <v>0</v>
      </c>
      <c r="I557" cm="1">
        <f t="array" ref="I557">_xlfn.IFS(Table1[[#This Row],[Embarked]]="C",1,Table1[[#This Row],[Embarked]]="Q",2,Table1[[#This Row],[Embarked]]="S",3)</f>
        <v>3</v>
      </c>
      <c r="J557" t="s">
        <v>796</v>
      </c>
      <c r="K557" t="s">
        <v>13</v>
      </c>
      <c r="L557" s="2" t="str" cm="1">
        <f t="array" ref="L557">_xlfn.IFS(Table1[[#This Row],[Age]] &lt;= 20, "0-20", Table1[[#This Row],[Age]] &lt;=40, "20-40", Table1[[#This Row],[Age]] &lt;=60, "40-60", Table1[[#This Row],[Age]] &lt;=80, "60-80")</f>
        <v>60-80</v>
      </c>
      <c r="M557">
        <v>62</v>
      </c>
      <c r="O557">
        <v>113807</v>
      </c>
      <c r="P557">
        <v>26.55</v>
      </c>
      <c r="Q557" t="s">
        <v>1223</v>
      </c>
      <c r="R557" t="s">
        <v>15</v>
      </c>
    </row>
    <row r="558" spans="1:18" x14ac:dyDescent="0.25">
      <c r="A558">
        <v>557</v>
      </c>
      <c r="B558">
        <v>1</v>
      </c>
      <c r="C558">
        <v>1</v>
      </c>
      <c r="D558">
        <f>VLOOKUP(Table1[[#This Row],[Sex]],$H$902:$I$903,2,FALSE)</f>
        <v>0</v>
      </c>
      <c r="E558">
        <f>VLOOKUP(Table1[[#This Row],[Age-Group]],$J$904:$K$907,2,FALSE)</f>
        <v>3</v>
      </c>
      <c r="F558">
        <v>1</v>
      </c>
      <c r="G558">
        <v>0</v>
      </c>
      <c r="H558">
        <f>IF((Table1[[#This Row],[SibSp]]+Table1[[#This Row],[Parch]])= 0,0,1)</f>
        <v>1</v>
      </c>
      <c r="I558" cm="1">
        <f t="array" ref="I558">_xlfn.IFS(Table1[[#This Row],[Embarked]]="C",1,Table1[[#This Row],[Embarked]]="Q",2,Table1[[#This Row],[Embarked]]="S",3)</f>
        <v>1</v>
      </c>
      <c r="J558" t="s">
        <v>797</v>
      </c>
      <c r="K558" t="s">
        <v>17</v>
      </c>
      <c r="L558" s="2" t="str" cm="1">
        <f t="array" ref="L558">_xlfn.IFS(Table1[[#This Row],[Age]] &lt;= 20, "0-20", Table1[[#This Row],[Age]] &lt;=40, "20-40", Table1[[#This Row],[Age]] &lt;=60, "40-60", Table1[[#This Row],[Age]] &lt;=80, "60-80")</f>
        <v>40-60</v>
      </c>
      <c r="M558">
        <v>48</v>
      </c>
      <c r="O558">
        <v>11755</v>
      </c>
      <c r="P558">
        <v>39.6</v>
      </c>
      <c r="Q558" t="s">
        <v>798</v>
      </c>
      <c r="R558" t="s">
        <v>20</v>
      </c>
    </row>
    <row r="559" spans="1:18" x14ac:dyDescent="0.25">
      <c r="A559">
        <v>558</v>
      </c>
      <c r="B559">
        <v>0</v>
      </c>
      <c r="C559">
        <v>1</v>
      </c>
      <c r="D559">
        <f>VLOOKUP(Table1[[#This Row],[Sex]],$H$902:$I$903,2,FALSE)</f>
        <v>1</v>
      </c>
      <c r="E559">
        <f>VLOOKUP(Table1[[#This Row],[Age-Group]],$J$904:$K$907,2,FALSE)</f>
        <v>2</v>
      </c>
      <c r="F559">
        <v>0</v>
      </c>
      <c r="G559">
        <v>0</v>
      </c>
      <c r="H559">
        <f>IF((Table1[[#This Row],[SibSp]]+Table1[[#This Row],[Parch]])= 0,0,1)</f>
        <v>0</v>
      </c>
      <c r="I559" cm="1">
        <f t="array" ref="I559">_xlfn.IFS(Table1[[#This Row],[Embarked]]="C",1,Table1[[#This Row],[Embarked]]="Q",2,Table1[[#This Row],[Embarked]]="S",3)</f>
        <v>1</v>
      </c>
      <c r="J559" t="s">
        <v>799</v>
      </c>
      <c r="K559" t="s">
        <v>13</v>
      </c>
      <c r="L559" s="2" t="str" cm="1">
        <f t="array" ref="L559">_xlfn.IFS(Table1[[#This Row],[Age]] &lt;= 20, "0-20", Table1[[#This Row],[Age]] &lt;=40, "20-40", Table1[[#This Row],[Age]] &lt;=60, "40-60", Table1[[#This Row],[Age]] &lt;=80, "60-80")</f>
        <v>20-40</v>
      </c>
      <c r="M559">
        <v>29.7</v>
      </c>
      <c r="O559" t="s">
        <v>565</v>
      </c>
      <c r="P559">
        <v>227.52500000000001</v>
      </c>
      <c r="Q559" t="s">
        <v>1223</v>
      </c>
      <c r="R559" t="s">
        <v>20</v>
      </c>
    </row>
    <row r="560" spans="1:18" x14ac:dyDescent="0.25">
      <c r="A560">
        <v>559</v>
      </c>
      <c r="B560">
        <v>1</v>
      </c>
      <c r="C560">
        <v>1</v>
      </c>
      <c r="D560">
        <f>VLOOKUP(Table1[[#This Row],[Sex]],$H$902:$I$903,2,FALSE)</f>
        <v>0</v>
      </c>
      <c r="E560">
        <f>VLOOKUP(Table1[[#This Row],[Age-Group]],$J$904:$K$907,2,FALSE)</f>
        <v>2</v>
      </c>
      <c r="F560">
        <v>1</v>
      </c>
      <c r="G560">
        <v>1</v>
      </c>
      <c r="H560">
        <f>IF((Table1[[#This Row],[SibSp]]+Table1[[#This Row],[Parch]])= 0,0,1)</f>
        <v>1</v>
      </c>
      <c r="I560" cm="1">
        <f t="array" ref="I560">_xlfn.IFS(Table1[[#This Row],[Embarked]]="C",1,Table1[[#This Row],[Embarked]]="Q",2,Table1[[#This Row],[Embarked]]="S",3)</f>
        <v>3</v>
      </c>
      <c r="J560" t="s">
        <v>800</v>
      </c>
      <c r="K560" t="s">
        <v>17</v>
      </c>
      <c r="L560" s="2" t="str" cm="1">
        <f t="array" ref="L560">_xlfn.IFS(Table1[[#This Row],[Age]] &lt;= 20, "0-20", Table1[[#This Row],[Age]] &lt;=40, "20-40", Table1[[#This Row],[Age]] &lt;=60, "40-60", Table1[[#This Row],[Age]] &lt;=80, "60-80")</f>
        <v>20-40</v>
      </c>
      <c r="M560">
        <v>39</v>
      </c>
      <c r="O560">
        <v>110413</v>
      </c>
      <c r="P560">
        <v>79.650000000000006</v>
      </c>
      <c r="Q560" t="s">
        <v>397</v>
      </c>
      <c r="R560" t="s">
        <v>15</v>
      </c>
    </row>
    <row r="561" spans="1:18" x14ac:dyDescent="0.25">
      <c r="A561">
        <v>560</v>
      </c>
      <c r="B561">
        <v>1</v>
      </c>
      <c r="C561">
        <v>3</v>
      </c>
      <c r="D561">
        <f>VLOOKUP(Table1[[#This Row],[Sex]],$H$902:$I$903,2,FALSE)</f>
        <v>0</v>
      </c>
      <c r="E561">
        <f>VLOOKUP(Table1[[#This Row],[Age-Group]],$J$904:$K$907,2,FALSE)</f>
        <v>2</v>
      </c>
      <c r="F561">
        <v>1</v>
      </c>
      <c r="G561">
        <v>0</v>
      </c>
      <c r="H561">
        <f>IF((Table1[[#This Row],[SibSp]]+Table1[[#This Row],[Parch]])= 0,0,1)</f>
        <v>1</v>
      </c>
      <c r="I561" cm="1">
        <f t="array" ref="I561">_xlfn.IFS(Table1[[#This Row],[Embarked]]="C",1,Table1[[#This Row],[Embarked]]="Q",2,Table1[[#This Row],[Embarked]]="S",3)</f>
        <v>3</v>
      </c>
      <c r="J561" t="s">
        <v>801</v>
      </c>
      <c r="K561" t="s">
        <v>17</v>
      </c>
      <c r="L561" s="2" t="str" cm="1">
        <f t="array" ref="L561">_xlfn.IFS(Table1[[#This Row],[Age]] &lt;= 20, "0-20", Table1[[#This Row],[Age]] &lt;=40, "20-40", Table1[[#This Row],[Age]] &lt;=60, "40-60", Table1[[#This Row],[Age]] &lt;=80, "60-80")</f>
        <v>20-40</v>
      </c>
      <c r="M561">
        <v>36</v>
      </c>
      <c r="O561">
        <v>345572</v>
      </c>
      <c r="P561">
        <v>17.399999999999999</v>
      </c>
      <c r="Q561" t="s">
        <v>1223</v>
      </c>
      <c r="R561" t="s">
        <v>15</v>
      </c>
    </row>
    <row r="562" spans="1:18" x14ac:dyDescent="0.25">
      <c r="A562">
        <v>561</v>
      </c>
      <c r="B562">
        <v>0</v>
      </c>
      <c r="C562">
        <v>3</v>
      </c>
      <c r="D562">
        <f>VLOOKUP(Table1[[#This Row],[Sex]],$H$902:$I$903,2,FALSE)</f>
        <v>1</v>
      </c>
      <c r="E562">
        <f>VLOOKUP(Table1[[#This Row],[Age-Group]],$J$904:$K$907,2,FALSE)</f>
        <v>2</v>
      </c>
      <c r="F562">
        <v>0</v>
      </c>
      <c r="G562">
        <v>0</v>
      </c>
      <c r="H562">
        <f>IF((Table1[[#This Row],[SibSp]]+Table1[[#This Row],[Parch]])= 0,0,1)</f>
        <v>0</v>
      </c>
      <c r="I562" cm="1">
        <f t="array" ref="I562">_xlfn.IFS(Table1[[#This Row],[Embarked]]="C",1,Table1[[#This Row],[Embarked]]="Q",2,Table1[[#This Row],[Embarked]]="S",3)</f>
        <v>2</v>
      </c>
      <c r="J562" t="s">
        <v>802</v>
      </c>
      <c r="K562" t="s">
        <v>13</v>
      </c>
      <c r="L562" s="2" t="str" cm="1">
        <f t="array" ref="L562">_xlfn.IFS(Table1[[#This Row],[Age]] &lt;= 20, "0-20", Table1[[#This Row],[Age]] &lt;=40, "20-40", Table1[[#This Row],[Age]] &lt;=60, "40-60", Table1[[#This Row],[Age]] &lt;=80, "60-80")</f>
        <v>20-40</v>
      </c>
      <c r="M562">
        <v>29.7</v>
      </c>
      <c r="O562">
        <v>372622</v>
      </c>
      <c r="P562">
        <v>7.75</v>
      </c>
      <c r="Q562" t="s">
        <v>1223</v>
      </c>
      <c r="R562" t="s">
        <v>27</v>
      </c>
    </row>
    <row r="563" spans="1:18" x14ac:dyDescent="0.25">
      <c r="A563">
        <v>562</v>
      </c>
      <c r="B563">
        <v>0</v>
      </c>
      <c r="C563">
        <v>3</v>
      </c>
      <c r="D563">
        <f>VLOOKUP(Table1[[#This Row],[Sex]],$H$902:$I$903,2,FALSE)</f>
        <v>1</v>
      </c>
      <c r="E563">
        <f>VLOOKUP(Table1[[#This Row],[Age-Group]],$J$904:$K$907,2,FALSE)</f>
        <v>2</v>
      </c>
      <c r="F563">
        <v>0</v>
      </c>
      <c r="G563">
        <v>0</v>
      </c>
      <c r="H563">
        <f>IF((Table1[[#This Row],[SibSp]]+Table1[[#This Row],[Parch]])= 0,0,1)</f>
        <v>0</v>
      </c>
      <c r="I563" cm="1">
        <f t="array" ref="I563">_xlfn.IFS(Table1[[#This Row],[Embarked]]="C",1,Table1[[#This Row],[Embarked]]="Q",2,Table1[[#This Row],[Embarked]]="S",3)</f>
        <v>3</v>
      </c>
      <c r="J563" t="s">
        <v>803</v>
      </c>
      <c r="K563" t="s">
        <v>13</v>
      </c>
      <c r="L563" s="2" t="str" cm="1">
        <f t="array" ref="L563">_xlfn.IFS(Table1[[#This Row],[Age]] &lt;= 20, "0-20", Table1[[#This Row],[Age]] &lt;=40, "20-40", Table1[[#This Row],[Age]] &lt;=60, "40-60", Table1[[#This Row],[Age]] &lt;=80, "60-80")</f>
        <v>20-40</v>
      </c>
      <c r="M563">
        <v>40</v>
      </c>
      <c r="O563">
        <v>349251</v>
      </c>
      <c r="P563">
        <v>7.8958000000000004</v>
      </c>
      <c r="Q563" t="s">
        <v>1223</v>
      </c>
      <c r="R563" t="s">
        <v>15</v>
      </c>
    </row>
    <row r="564" spans="1:18" x14ac:dyDescent="0.25">
      <c r="A564">
        <v>563</v>
      </c>
      <c r="B564">
        <v>0</v>
      </c>
      <c r="C564">
        <v>2</v>
      </c>
      <c r="D564">
        <f>VLOOKUP(Table1[[#This Row],[Sex]],$H$902:$I$903,2,FALSE)</f>
        <v>1</v>
      </c>
      <c r="E564">
        <f>VLOOKUP(Table1[[#This Row],[Age-Group]],$J$904:$K$907,2,FALSE)</f>
        <v>2</v>
      </c>
      <c r="F564">
        <v>0</v>
      </c>
      <c r="G564">
        <v>0</v>
      </c>
      <c r="H564">
        <f>IF((Table1[[#This Row],[SibSp]]+Table1[[#This Row],[Parch]])= 0,0,1)</f>
        <v>0</v>
      </c>
      <c r="I564" cm="1">
        <f t="array" ref="I564">_xlfn.IFS(Table1[[#This Row],[Embarked]]="C",1,Table1[[#This Row],[Embarked]]="Q",2,Table1[[#This Row],[Embarked]]="S",3)</f>
        <v>3</v>
      </c>
      <c r="J564" t="s">
        <v>804</v>
      </c>
      <c r="K564" t="s">
        <v>13</v>
      </c>
      <c r="L564" s="2" t="str" cm="1">
        <f t="array" ref="L564">_xlfn.IFS(Table1[[#This Row],[Age]] &lt;= 20, "0-20", Table1[[#This Row],[Age]] &lt;=40, "20-40", Table1[[#This Row],[Age]] &lt;=60, "40-60", Table1[[#This Row],[Age]] &lt;=80, "60-80")</f>
        <v>20-40</v>
      </c>
      <c r="M564">
        <v>28</v>
      </c>
      <c r="O564">
        <v>218629</v>
      </c>
      <c r="P564">
        <v>13.5</v>
      </c>
      <c r="Q564" t="s">
        <v>1223</v>
      </c>
      <c r="R564" t="s">
        <v>15</v>
      </c>
    </row>
    <row r="565" spans="1:18" x14ac:dyDescent="0.25">
      <c r="A565">
        <v>564</v>
      </c>
      <c r="B565">
        <v>0</v>
      </c>
      <c r="C565">
        <v>3</v>
      </c>
      <c r="D565">
        <f>VLOOKUP(Table1[[#This Row],[Sex]],$H$902:$I$903,2,FALSE)</f>
        <v>1</v>
      </c>
      <c r="E565">
        <f>VLOOKUP(Table1[[#This Row],[Age-Group]],$J$904:$K$907,2,FALSE)</f>
        <v>2</v>
      </c>
      <c r="F565">
        <v>0</v>
      </c>
      <c r="G565">
        <v>0</v>
      </c>
      <c r="H565">
        <f>IF((Table1[[#This Row],[SibSp]]+Table1[[#This Row],[Parch]])= 0,0,1)</f>
        <v>0</v>
      </c>
      <c r="I565" cm="1">
        <f t="array" ref="I565">_xlfn.IFS(Table1[[#This Row],[Embarked]]="C",1,Table1[[#This Row],[Embarked]]="Q",2,Table1[[#This Row],[Embarked]]="S",3)</f>
        <v>3</v>
      </c>
      <c r="J565" t="s">
        <v>805</v>
      </c>
      <c r="K565" t="s">
        <v>13</v>
      </c>
      <c r="L565" s="2" t="str" cm="1">
        <f t="array" ref="L565">_xlfn.IFS(Table1[[#This Row],[Age]] &lt;= 20, "0-20", Table1[[#This Row],[Age]] &lt;=40, "20-40", Table1[[#This Row],[Age]] &lt;=60, "40-60", Table1[[#This Row],[Age]] &lt;=80, "60-80")</f>
        <v>20-40</v>
      </c>
      <c r="M565">
        <v>29.7</v>
      </c>
      <c r="O565" t="s">
        <v>806</v>
      </c>
      <c r="P565">
        <v>8.0500000000000007</v>
      </c>
      <c r="Q565" t="s">
        <v>1223</v>
      </c>
      <c r="R565" t="s">
        <v>15</v>
      </c>
    </row>
    <row r="566" spans="1:18" x14ac:dyDescent="0.25">
      <c r="A566">
        <v>565</v>
      </c>
      <c r="B566">
        <v>0</v>
      </c>
      <c r="C566">
        <v>3</v>
      </c>
      <c r="D566">
        <f>VLOOKUP(Table1[[#This Row],[Sex]],$H$902:$I$903,2,FALSE)</f>
        <v>0</v>
      </c>
      <c r="E566">
        <f>VLOOKUP(Table1[[#This Row],[Age-Group]],$J$904:$K$907,2,FALSE)</f>
        <v>2</v>
      </c>
      <c r="F566">
        <v>0</v>
      </c>
      <c r="G566">
        <v>0</v>
      </c>
      <c r="H566">
        <f>IF((Table1[[#This Row],[SibSp]]+Table1[[#This Row],[Parch]])= 0,0,1)</f>
        <v>0</v>
      </c>
      <c r="I566" cm="1">
        <f t="array" ref="I566">_xlfn.IFS(Table1[[#This Row],[Embarked]]="C",1,Table1[[#This Row],[Embarked]]="Q",2,Table1[[#This Row],[Embarked]]="S",3)</f>
        <v>3</v>
      </c>
      <c r="J566" t="s">
        <v>807</v>
      </c>
      <c r="K566" t="s">
        <v>17</v>
      </c>
      <c r="L566" s="2" t="str" cm="1">
        <f t="array" ref="L566">_xlfn.IFS(Table1[[#This Row],[Age]] &lt;= 20, "0-20", Table1[[#This Row],[Age]] &lt;=40, "20-40", Table1[[#This Row],[Age]] &lt;=60, "40-60", Table1[[#This Row],[Age]] &lt;=80, "60-80")</f>
        <v>20-40</v>
      </c>
      <c r="M566">
        <v>29.7</v>
      </c>
      <c r="O566" t="s">
        <v>808</v>
      </c>
      <c r="P566">
        <v>8.0500000000000007</v>
      </c>
      <c r="Q566" t="s">
        <v>1223</v>
      </c>
      <c r="R566" t="s">
        <v>15</v>
      </c>
    </row>
    <row r="567" spans="1:18" x14ac:dyDescent="0.25">
      <c r="A567">
        <v>566</v>
      </c>
      <c r="B567">
        <v>0</v>
      </c>
      <c r="C567">
        <v>3</v>
      </c>
      <c r="D567">
        <f>VLOOKUP(Table1[[#This Row],[Sex]],$H$902:$I$903,2,FALSE)</f>
        <v>1</v>
      </c>
      <c r="E567">
        <f>VLOOKUP(Table1[[#This Row],[Age-Group]],$J$904:$K$907,2,FALSE)</f>
        <v>2</v>
      </c>
      <c r="F567">
        <v>2</v>
      </c>
      <c r="G567">
        <v>0</v>
      </c>
      <c r="H567">
        <f>IF((Table1[[#This Row],[SibSp]]+Table1[[#This Row],[Parch]])= 0,0,1)</f>
        <v>1</v>
      </c>
      <c r="I567" cm="1">
        <f t="array" ref="I567">_xlfn.IFS(Table1[[#This Row],[Embarked]]="C",1,Table1[[#This Row],[Embarked]]="Q",2,Table1[[#This Row],[Embarked]]="S",3)</f>
        <v>3</v>
      </c>
      <c r="J567" t="s">
        <v>809</v>
      </c>
      <c r="K567" t="s">
        <v>13</v>
      </c>
      <c r="L567" s="2" t="str" cm="1">
        <f t="array" ref="L567">_xlfn.IFS(Table1[[#This Row],[Age]] &lt;= 20, "0-20", Table1[[#This Row],[Age]] &lt;=40, "20-40", Table1[[#This Row],[Age]] &lt;=60, "40-60", Table1[[#This Row],[Age]] &lt;=80, "60-80")</f>
        <v>20-40</v>
      </c>
      <c r="M567">
        <v>24</v>
      </c>
      <c r="O567" t="s">
        <v>810</v>
      </c>
      <c r="P567">
        <v>24.15</v>
      </c>
      <c r="Q567" t="s">
        <v>1223</v>
      </c>
      <c r="R567" t="s">
        <v>15</v>
      </c>
    </row>
    <row r="568" spans="1:18" x14ac:dyDescent="0.25">
      <c r="A568">
        <v>567</v>
      </c>
      <c r="B568">
        <v>0</v>
      </c>
      <c r="C568">
        <v>3</v>
      </c>
      <c r="D568">
        <f>VLOOKUP(Table1[[#This Row],[Sex]],$H$902:$I$903,2,FALSE)</f>
        <v>1</v>
      </c>
      <c r="E568">
        <f>VLOOKUP(Table1[[#This Row],[Age-Group]],$J$904:$K$907,2,FALSE)</f>
        <v>1</v>
      </c>
      <c r="F568">
        <v>0</v>
      </c>
      <c r="G568">
        <v>0</v>
      </c>
      <c r="H568">
        <f>IF((Table1[[#This Row],[SibSp]]+Table1[[#This Row],[Parch]])= 0,0,1)</f>
        <v>0</v>
      </c>
      <c r="I568" cm="1">
        <f t="array" ref="I568">_xlfn.IFS(Table1[[#This Row],[Embarked]]="C",1,Table1[[#This Row],[Embarked]]="Q",2,Table1[[#This Row],[Embarked]]="S",3)</f>
        <v>3</v>
      </c>
      <c r="J568" t="s">
        <v>811</v>
      </c>
      <c r="K568" t="s">
        <v>13</v>
      </c>
      <c r="L568" s="2" t="str" cm="1">
        <f t="array" ref="L568">_xlfn.IFS(Table1[[#This Row],[Age]] &lt;= 20, "0-20", Table1[[#This Row],[Age]] &lt;=40, "20-40", Table1[[#This Row],[Age]] &lt;=60, "40-60", Table1[[#This Row],[Age]] &lt;=80, "60-80")</f>
        <v>0-20</v>
      </c>
      <c r="M568">
        <v>19</v>
      </c>
      <c r="O568">
        <v>349205</v>
      </c>
      <c r="P568">
        <v>7.8958000000000004</v>
      </c>
      <c r="Q568" t="s">
        <v>1223</v>
      </c>
      <c r="R568" t="s">
        <v>15</v>
      </c>
    </row>
    <row r="569" spans="1:18" x14ac:dyDescent="0.25">
      <c r="A569">
        <v>568</v>
      </c>
      <c r="B569">
        <v>0</v>
      </c>
      <c r="C569">
        <v>3</v>
      </c>
      <c r="D569">
        <f>VLOOKUP(Table1[[#This Row],[Sex]],$H$902:$I$903,2,FALSE)</f>
        <v>0</v>
      </c>
      <c r="E569">
        <f>VLOOKUP(Table1[[#This Row],[Age-Group]],$J$904:$K$907,2,FALSE)</f>
        <v>2</v>
      </c>
      <c r="F569">
        <v>0</v>
      </c>
      <c r="G569">
        <v>4</v>
      </c>
      <c r="H569">
        <f>IF((Table1[[#This Row],[SibSp]]+Table1[[#This Row],[Parch]])= 0,0,1)</f>
        <v>1</v>
      </c>
      <c r="I569" cm="1">
        <f t="array" ref="I569">_xlfn.IFS(Table1[[#This Row],[Embarked]]="C",1,Table1[[#This Row],[Embarked]]="Q",2,Table1[[#This Row],[Embarked]]="S",3)</f>
        <v>3</v>
      </c>
      <c r="J569" t="s">
        <v>812</v>
      </c>
      <c r="K569" t="s">
        <v>17</v>
      </c>
      <c r="L569" s="2" t="str" cm="1">
        <f t="array" ref="L569">_xlfn.IFS(Table1[[#This Row],[Age]] &lt;= 20, "0-20", Table1[[#This Row],[Age]] &lt;=40, "20-40", Table1[[#This Row],[Age]] &lt;=60, "40-60", Table1[[#This Row],[Age]] &lt;=80, "60-80")</f>
        <v>20-40</v>
      </c>
      <c r="M569">
        <v>29</v>
      </c>
      <c r="O569">
        <v>349909</v>
      </c>
      <c r="P569">
        <v>21.074999999999999</v>
      </c>
      <c r="Q569" t="s">
        <v>1223</v>
      </c>
      <c r="R569" t="s">
        <v>15</v>
      </c>
    </row>
    <row r="570" spans="1:18" x14ac:dyDescent="0.25">
      <c r="A570">
        <v>569</v>
      </c>
      <c r="B570">
        <v>0</v>
      </c>
      <c r="C570">
        <v>3</v>
      </c>
      <c r="D570">
        <f>VLOOKUP(Table1[[#This Row],[Sex]],$H$902:$I$903,2,FALSE)</f>
        <v>1</v>
      </c>
      <c r="E570">
        <f>VLOOKUP(Table1[[#This Row],[Age-Group]],$J$904:$K$907,2,FALSE)</f>
        <v>2</v>
      </c>
      <c r="F570">
        <v>0</v>
      </c>
      <c r="G570">
        <v>0</v>
      </c>
      <c r="H570">
        <f>IF((Table1[[#This Row],[SibSp]]+Table1[[#This Row],[Parch]])= 0,0,1)</f>
        <v>0</v>
      </c>
      <c r="I570" cm="1">
        <f t="array" ref="I570">_xlfn.IFS(Table1[[#This Row],[Embarked]]="C",1,Table1[[#This Row],[Embarked]]="Q",2,Table1[[#This Row],[Embarked]]="S",3)</f>
        <v>1</v>
      </c>
      <c r="J570" t="s">
        <v>813</v>
      </c>
      <c r="K570" t="s">
        <v>13</v>
      </c>
      <c r="L570" s="2" t="str" cm="1">
        <f t="array" ref="L570">_xlfn.IFS(Table1[[#This Row],[Age]] &lt;= 20, "0-20", Table1[[#This Row],[Age]] &lt;=40, "20-40", Table1[[#This Row],[Age]] &lt;=60, "40-60", Table1[[#This Row],[Age]] &lt;=80, "60-80")</f>
        <v>20-40</v>
      </c>
      <c r="M570">
        <v>29.7</v>
      </c>
      <c r="O570">
        <v>2686</v>
      </c>
      <c r="P570">
        <v>7.2291999999999996</v>
      </c>
      <c r="Q570" t="s">
        <v>1223</v>
      </c>
      <c r="R570" t="s">
        <v>20</v>
      </c>
    </row>
    <row r="571" spans="1:18" x14ac:dyDescent="0.25">
      <c r="A571">
        <v>570</v>
      </c>
      <c r="B571">
        <v>1</v>
      </c>
      <c r="C571">
        <v>3</v>
      </c>
      <c r="D571">
        <f>VLOOKUP(Table1[[#This Row],[Sex]],$H$902:$I$903,2,FALSE)</f>
        <v>1</v>
      </c>
      <c r="E571">
        <f>VLOOKUP(Table1[[#This Row],[Age-Group]],$J$904:$K$907,2,FALSE)</f>
        <v>2</v>
      </c>
      <c r="F571">
        <v>0</v>
      </c>
      <c r="G571">
        <v>0</v>
      </c>
      <c r="H571">
        <f>IF((Table1[[#This Row],[SibSp]]+Table1[[#This Row],[Parch]])= 0,0,1)</f>
        <v>0</v>
      </c>
      <c r="I571" cm="1">
        <f t="array" ref="I571">_xlfn.IFS(Table1[[#This Row],[Embarked]]="C",1,Table1[[#This Row],[Embarked]]="Q",2,Table1[[#This Row],[Embarked]]="S",3)</f>
        <v>3</v>
      </c>
      <c r="J571" t="s">
        <v>814</v>
      </c>
      <c r="K571" t="s">
        <v>13</v>
      </c>
      <c r="L571" s="2" t="str" cm="1">
        <f t="array" ref="L571">_xlfn.IFS(Table1[[#This Row],[Age]] &lt;= 20, "0-20", Table1[[#This Row],[Age]] &lt;=40, "20-40", Table1[[#This Row],[Age]] &lt;=60, "40-60", Table1[[#This Row],[Age]] &lt;=80, "60-80")</f>
        <v>20-40</v>
      </c>
      <c r="M571">
        <v>32</v>
      </c>
      <c r="O571">
        <v>350417</v>
      </c>
      <c r="P571">
        <v>7.8541999999999996</v>
      </c>
      <c r="Q571" t="s">
        <v>1223</v>
      </c>
      <c r="R571" t="s">
        <v>15</v>
      </c>
    </row>
    <row r="572" spans="1:18" x14ac:dyDescent="0.25">
      <c r="A572">
        <v>571</v>
      </c>
      <c r="B572">
        <v>1</v>
      </c>
      <c r="C572">
        <v>2</v>
      </c>
      <c r="D572">
        <f>VLOOKUP(Table1[[#This Row],[Sex]],$H$902:$I$903,2,FALSE)</f>
        <v>1</v>
      </c>
      <c r="E572">
        <f>VLOOKUP(Table1[[#This Row],[Age-Group]],$J$904:$K$907,2,FALSE)</f>
        <v>4</v>
      </c>
      <c r="F572">
        <v>0</v>
      </c>
      <c r="G572">
        <v>0</v>
      </c>
      <c r="H572">
        <f>IF((Table1[[#This Row],[SibSp]]+Table1[[#This Row],[Parch]])= 0,0,1)</f>
        <v>0</v>
      </c>
      <c r="I572" cm="1">
        <f t="array" ref="I572">_xlfn.IFS(Table1[[#This Row],[Embarked]]="C",1,Table1[[#This Row],[Embarked]]="Q",2,Table1[[#This Row],[Embarked]]="S",3)</f>
        <v>3</v>
      </c>
      <c r="J572" t="s">
        <v>815</v>
      </c>
      <c r="K572" t="s">
        <v>13</v>
      </c>
      <c r="L572" s="2" t="str" cm="1">
        <f t="array" ref="L572">_xlfn.IFS(Table1[[#This Row],[Age]] &lt;= 20, "0-20", Table1[[#This Row],[Age]] &lt;=40, "20-40", Table1[[#This Row],[Age]] &lt;=60, "40-60", Table1[[#This Row],[Age]] &lt;=80, "60-80")</f>
        <v>60-80</v>
      </c>
      <c r="M572">
        <v>62</v>
      </c>
      <c r="O572" t="s">
        <v>816</v>
      </c>
      <c r="P572">
        <v>10.5</v>
      </c>
      <c r="Q572" t="s">
        <v>1223</v>
      </c>
      <c r="R572" t="s">
        <v>15</v>
      </c>
    </row>
    <row r="573" spans="1:18" x14ac:dyDescent="0.25">
      <c r="A573">
        <v>572</v>
      </c>
      <c r="B573">
        <v>1</v>
      </c>
      <c r="C573">
        <v>1</v>
      </c>
      <c r="D573">
        <f>VLOOKUP(Table1[[#This Row],[Sex]],$H$902:$I$903,2,FALSE)</f>
        <v>0</v>
      </c>
      <c r="E573">
        <f>VLOOKUP(Table1[[#This Row],[Age-Group]],$J$904:$K$907,2,FALSE)</f>
        <v>3</v>
      </c>
      <c r="F573">
        <v>2</v>
      </c>
      <c r="G573">
        <v>0</v>
      </c>
      <c r="H573">
        <f>IF((Table1[[#This Row],[SibSp]]+Table1[[#This Row],[Parch]])= 0,0,1)</f>
        <v>1</v>
      </c>
      <c r="I573" cm="1">
        <f t="array" ref="I573">_xlfn.IFS(Table1[[#This Row],[Embarked]]="C",1,Table1[[#This Row],[Embarked]]="Q",2,Table1[[#This Row],[Embarked]]="S",3)</f>
        <v>3</v>
      </c>
      <c r="J573" t="s">
        <v>817</v>
      </c>
      <c r="K573" t="s">
        <v>17</v>
      </c>
      <c r="L573" s="2" t="str" cm="1">
        <f t="array" ref="L573">_xlfn.IFS(Table1[[#This Row],[Age]] &lt;= 20, "0-20", Table1[[#This Row],[Age]] &lt;=40, "20-40", Table1[[#This Row],[Age]] &lt;=60, "40-60", Table1[[#This Row],[Age]] &lt;=80, "60-80")</f>
        <v>40-60</v>
      </c>
      <c r="M573">
        <v>53</v>
      </c>
      <c r="O573">
        <v>11769</v>
      </c>
      <c r="P573">
        <v>51.479199999999999</v>
      </c>
      <c r="Q573" t="s">
        <v>818</v>
      </c>
      <c r="R573" t="s">
        <v>15</v>
      </c>
    </row>
    <row r="574" spans="1:18" x14ac:dyDescent="0.25">
      <c r="A574">
        <v>573</v>
      </c>
      <c r="B574">
        <v>1</v>
      </c>
      <c r="C574">
        <v>1</v>
      </c>
      <c r="D574">
        <f>VLOOKUP(Table1[[#This Row],[Sex]],$H$902:$I$903,2,FALSE)</f>
        <v>1</v>
      </c>
      <c r="E574">
        <f>VLOOKUP(Table1[[#This Row],[Age-Group]],$J$904:$K$907,2,FALSE)</f>
        <v>2</v>
      </c>
      <c r="F574">
        <v>0</v>
      </c>
      <c r="G574">
        <v>0</v>
      </c>
      <c r="H574">
        <f>IF((Table1[[#This Row],[SibSp]]+Table1[[#This Row],[Parch]])= 0,0,1)</f>
        <v>0</v>
      </c>
      <c r="I574" cm="1">
        <f t="array" ref="I574">_xlfn.IFS(Table1[[#This Row],[Embarked]]="C",1,Table1[[#This Row],[Embarked]]="Q",2,Table1[[#This Row],[Embarked]]="S",3)</f>
        <v>3</v>
      </c>
      <c r="J574" t="s">
        <v>819</v>
      </c>
      <c r="K574" t="s">
        <v>13</v>
      </c>
      <c r="L574" s="2" t="str" cm="1">
        <f t="array" ref="L574">_xlfn.IFS(Table1[[#This Row],[Age]] &lt;= 20, "0-20", Table1[[#This Row],[Age]] &lt;=40, "20-40", Table1[[#This Row],[Age]] &lt;=60, "40-60", Table1[[#This Row],[Age]] &lt;=80, "60-80")</f>
        <v>20-40</v>
      </c>
      <c r="M574">
        <v>36</v>
      </c>
      <c r="O574" t="s">
        <v>820</v>
      </c>
      <c r="P574">
        <v>26.387499999999999</v>
      </c>
      <c r="Q574" t="s">
        <v>738</v>
      </c>
      <c r="R574" t="s">
        <v>15</v>
      </c>
    </row>
    <row r="575" spans="1:18" x14ac:dyDescent="0.25">
      <c r="A575">
        <v>574</v>
      </c>
      <c r="B575">
        <v>1</v>
      </c>
      <c r="C575">
        <v>3</v>
      </c>
      <c r="D575">
        <f>VLOOKUP(Table1[[#This Row],[Sex]],$H$902:$I$903,2,FALSE)</f>
        <v>0</v>
      </c>
      <c r="E575">
        <f>VLOOKUP(Table1[[#This Row],[Age-Group]],$J$904:$K$907,2,FALSE)</f>
        <v>2</v>
      </c>
      <c r="F575">
        <v>0</v>
      </c>
      <c r="G575">
        <v>0</v>
      </c>
      <c r="H575">
        <f>IF((Table1[[#This Row],[SibSp]]+Table1[[#This Row],[Parch]])= 0,0,1)</f>
        <v>0</v>
      </c>
      <c r="I575" cm="1">
        <f t="array" ref="I575">_xlfn.IFS(Table1[[#This Row],[Embarked]]="C",1,Table1[[#This Row],[Embarked]]="Q",2,Table1[[#This Row],[Embarked]]="S",3)</f>
        <v>2</v>
      </c>
      <c r="J575" t="s">
        <v>821</v>
      </c>
      <c r="K575" t="s">
        <v>17</v>
      </c>
      <c r="L575" s="2" t="str" cm="1">
        <f t="array" ref="L575">_xlfn.IFS(Table1[[#This Row],[Age]] &lt;= 20, "0-20", Table1[[#This Row],[Age]] &lt;=40, "20-40", Table1[[#This Row],[Age]] &lt;=60, "40-60", Table1[[#This Row],[Age]] &lt;=80, "60-80")</f>
        <v>20-40</v>
      </c>
      <c r="M575">
        <v>29.7</v>
      </c>
      <c r="O575">
        <v>14312</v>
      </c>
      <c r="P575">
        <v>7.75</v>
      </c>
      <c r="Q575" t="s">
        <v>1223</v>
      </c>
      <c r="R575" t="s">
        <v>27</v>
      </c>
    </row>
    <row r="576" spans="1:18" x14ac:dyDescent="0.25">
      <c r="A576">
        <v>575</v>
      </c>
      <c r="B576">
        <v>0</v>
      </c>
      <c r="C576">
        <v>3</v>
      </c>
      <c r="D576">
        <f>VLOOKUP(Table1[[#This Row],[Sex]],$H$902:$I$903,2,FALSE)</f>
        <v>1</v>
      </c>
      <c r="E576">
        <f>VLOOKUP(Table1[[#This Row],[Age-Group]],$J$904:$K$907,2,FALSE)</f>
        <v>1</v>
      </c>
      <c r="F576">
        <v>0</v>
      </c>
      <c r="G576">
        <v>0</v>
      </c>
      <c r="H576">
        <f>IF((Table1[[#This Row],[SibSp]]+Table1[[#This Row],[Parch]])= 0,0,1)</f>
        <v>0</v>
      </c>
      <c r="I576" cm="1">
        <f t="array" ref="I576">_xlfn.IFS(Table1[[#This Row],[Embarked]]="C",1,Table1[[#This Row],[Embarked]]="Q",2,Table1[[#This Row],[Embarked]]="S",3)</f>
        <v>3</v>
      </c>
      <c r="J576" t="s">
        <v>822</v>
      </c>
      <c r="K576" t="s">
        <v>13</v>
      </c>
      <c r="L576" s="2" t="str" cm="1">
        <f t="array" ref="L576">_xlfn.IFS(Table1[[#This Row],[Age]] &lt;= 20, "0-20", Table1[[#This Row],[Age]] &lt;=40, "20-40", Table1[[#This Row],[Age]] &lt;=60, "40-60", Table1[[#This Row],[Age]] &lt;=80, "60-80")</f>
        <v>0-20</v>
      </c>
      <c r="M576">
        <v>16</v>
      </c>
      <c r="O576" t="s">
        <v>823</v>
      </c>
      <c r="P576">
        <v>8.0500000000000007</v>
      </c>
      <c r="Q576" t="s">
        <v>1223</v>
      </c>
      <c r="R576" t="s">
        <v>15</v>
      </c>
    </row>
    <row r="577" spans="1:18" x14ac:dyDescent="0.25">
      <c r="A577">
        <v>576</v>
      </c>
      <c r="B577">
        <v>0</v>
      </c>
      <c r="C577">
        <v>3</v>
      </c>
      <c r="D577">
        <f>VLOOKUP(Table1[[#This Row],[Sex]],$H$902:$I$903,2,FALSE)</f>
        <v>1</v>
      </c>
      <c r="E577">
        <f>VLOOKUP(Table1[[#This Row],[Age-Group]],$J$904:$K$907,2,FALSE)</f>
        <v>1</v>
      </c>
      <c r="F577">
        <v>0</v>
      </c>
      <c r="G577">
        <v>0</v>
      </c>
      <c r="H577">
        <f>IF((Table1[[#This Row],[SibSp]]+Table1[[#This Row],[Parch]])= 0,0,1)</f>
        <v>0</v>
      </c>
      <c r="I577" cm="1">
        <f t="array" ref="I577">_xlfn.IFS(Table1[[#This Row],[Embarked]]="C",1,Table1[[#This Row],[Embarked]]="Q",2,Table1[[#This Row],[Embarked]]="S",3)</f>
        <v>3</v>
      </c>
      <c r="J577" t="s">
        <v>824</v>
      </c>
      <c r="K577" t="s">
        <v>13</v>
      </c>
      <c r="L577" s="2" t="str" cm="1">
        <f t="array" ref="L577">_xlfn.IFS(Table1[[#This Row],[Age]] &lt;= 20, "0-20", Table1[[#This Row],[Age]] &lt;=40, "20-40", Table1[[#This Row],[Age]] &lt;=60, "40-60", Table1[[#This Row],[Age]] &lt;=80, "60-80")</f>
        <v>0-20</v>
      </c>
      <c r="M577">
        <v>19</v>
      </c>
      <c r="O577">
        <v>358585</v>
      </c>
      <c r="P577">
        <v>14.5</v>
      </c>
      <c r="Q577" t="s">
        <v>1223</v>
      </c>
      <c r="R577" t="s">
        <v>15</v>
      </c>
    </row>
    <row r="578" spans="1:18" x14ac:dyDescent="0.25">
      <c r="A578">
        <v>577</v>
      </c>
      <c r="B578">
        <v>1</v>
      </c>
      <c r="C578">
        <v>2</v>
      </c>
      <c r="D578">
        <f>VLOOKUP(Table1[[#This Row],[Sex]],$H$902:$I$903,2,FALSE)</f>
        <v>0</v>
      </c>
      <c r="E578">
        <f>VLOOKUP(Table1[[#This Row],[Age-Group]],$J$904:$K$907,2,FALSE)</f>
        <v>2</v>
      </c>
      <c r="F578">
        <v>0</v>
      </c>
      <c r="G578">
        <v>0</v>
      </c>
      <c r="H578">
        <f>IF((Table1[[#This Row],[SibSp]]+Table1[[#This Row],[Parch]])= 0,0,1)</f>
        <v>0</v>
      </c>
      <c r="I578" cm="1">
        <f t="array" ref="I578">_xlfn.IFS(Table1[[#This Row],[Embarked]]="C",1,Table1[[#This Row],[Embarked]]="Q",2,Table1[[#This Row],[Embarked]]="S",3)</f>
        <v>3</v>
      </c>
      <c r="J578" t="s">
        <v>825</v>
      </c>
      <c r="K578" t="s">
        <v>17</v>
      </c>
      <c r="L578" s="2" t="str" cm="1">
        <f t="array" ref="L578">_xlfn.IFS(Table1[[#This Row],[Age]] &lt;= 20, "0-20", Table1[[#This Row],[Age]] &lt;=40, "20-40", Table1[[#This Row],[Age]] &lt;=60, "40-60", Table1[[#This Row],[Age]] &lt;=80, "60-80")</f>
        <v>20-40</v>
      </c>
      <c r="M578">
        <v>34</v>
      </c>
      <c r="O578">
        <v>243880</v>
      </c>
      <c r="P578">
        <v>13</v>
      </c>
      <c r="Q578" t="s">
        <v>1223</v>
      </c>
      <c r="R578" t="s">
        <v>15</v>
      </c>
    </row>
    <row r="579" spans="1:18" x14ac:dyDescent="0.25">
      <c r="A579">
        <v>578</v>
      </c>
      <c r="B579">
        <v>1</v>
      </c>
      <c r="C579">
        <v>1</v>
      </c>
      <c r="D579">
        <f>VLOOKUP(Table1[[#This Row],[Sex]],$H$902:$I$903,2,FALSE)</f>
        <v>0</v>
      </c>
      <c r="E579">
        <f>VLOOKUP(Table1[[#This Row],[Age-Group]],$J$904:$K$907,2,FALSE)</f>
        <v>2</v>
      </c>
      <c r="F579">
        <v>1</v>
      </c>
      <c r="G579">
        <v>0</v>
      </c>
      <c r="H579">
        <f>IF((Table1[[#This Row],[SibSp]]+Table1[[#This Row],[Parch]])= 0,0,1)</f>
        <v>1</v>
      </c>
      <c r="I579" cm="1">
        <f t="array" ref="I579">_xlfn.IFS(Table1[[#This Row],[Embarked]]="C",1,Table1[[#This Row],[Embarked]]="Q",2,Table1[[#This Row],[Embarked]]="S",3)</f>
        <v>3</v>
      </c>
      <c r="J579" t="s">
        <v>826</v>
      </c>
      <c r="K579" t="s">
        <v>17</v>
      </c>
      <c r="L579" s="2" t="str" cm="1">
        <f t="array" ref="L579">_xlfn.IFS(Table1[[#This Row],[Age]] &lt;= 20, "0-20", Table1[[#This Row],[Age]] &lt;=40, "20-40", Table1[[#This Row],[Age]] &lt;=60, "40-60", Table1[[#This Row],[Age]] &lt;=80, "60-80")</f>
        <v>20-40</v>
      </c>
      <c r="M579">
        <v>39</v>
      </c>
      <c r="O579">
        <v>13507</v>
      </c>
      <c r="P579">
        <v>55.9</v>
      </c>
      <c r="Q579" t="s">
        <v>631</v>
      </c>
      <c r="R579" t="s">
        <v>15</v>
      </c>
    </row>
    <row r="580" spans="1:18" x14ac:dyDescent="0.25">
      <c r="A580">
        <v>579</v>
      </c>
      <c r="B580">
        <v>0</v>
      </c>
      <c r="C580">
        <v>3</v>
      </c>
      <c r="D580">
        <f>VLOOKUP(Table1[[#This Row],[Sex]],$H$902:$I$903,2,FALSE)</f>
        <v>0</v>
      </c>
      <c r="E580">
        <f>VLOOKUP(Table1[[#This Row],[Age-Group]],$J$904:$K$907,2,FALSE)</f>
        <v>2</v>
      </c>
      <c r="F580">
        <v>1</v>
      </c>
      <c r="G580">
        <v>0</v>
      </c>
      <c r="H580">
        <f>IF((Table1[[#This Row],[SibSp]]+Table1[[#This Row],[Parch]])= 0,0,1)</f>
        <v>1</v>
      </c>
      <c r="I580" cm="1">
        <f t="array" ref="I580">_xlfn.IFS(Table1[[#This Row],[Embarked]]="C",1,Table1[[#This Row],[Embarked]]="Q",2,Table1[[#This Row],[Embarked]]="S",3)</f>
        <v>1</v>
      </c>
      <c r="J580" t="s">
        <v>827</v>
      </c>
      <c r="K580" t="s">
        <v>17</v>
      </c>
      <c r="L580" s="2" t="str" cm="1">
        <f t="array" ref="L580">_xlfn.IFS(Table1[[#This Row],[Age]] &lt;= 20, "0-20", Table1[[#This Row],[Age]] &lt;=40, "20-40", Table1[[#This Row],[Age]] &lt;=60, "40-60", Table1[[#This Row],[Age]] &lt;=80, "60-80")</f>
        <v>20-40</v>
      </c>
      <c r="M580">
        <v>29.7</v>
      </c>
      <c r="O580">
        <v>2689</v>
      </c>
      <c r="P580">
        <v>14.458299999999999</v>
      </c>
      <c r="Q580" t="s">
        <v>1223</v>
      </c>
      <c r="R580" t="s">
        <v>20</v>
      </c>
    </row>
    <row r="581" spans="1:18" x14ac:dyDescent="0.25">
      <c r="A581">
        <v>580</v>
      </c>
      <c r="B581">
        <v>1</v>
      </c>
      <c r="C581">
        <v>3</v>
      </c>
      <c r="D581">
        <f>VLOOKUP(Table1[[#This Row],[Sex]],$H$902:$I$903,2,FALSE)</f>
        <v>1</v>
      </c>
      <c r="E581">
        <f>VLOOKUP(Table1[[#This Row],[Age-Group]],$J$904:$K$907,2,FALSE)</f>
        <v>2</v>
      </c>
      <c r="F581">
        <v>0</v>
      </c>
      <c r="G581">
        <v>0</v>
      </c>
      <c r="H581">
        <f>IF((Table1[[#This Row],[SibSp]]+Table1[[#This Row],[Parch]])= 0,0,1)</f>
        <v>0</v>
      </c>
      <c r="I581" cm="1">
        <f t="array" ref="I581">_xlfn.IFS(Table1[[#This Row],[Embarked]]="C",1,Table1[[#This Row],[Embarked]]="Q",2,Table1[[#This Row],[Embarked]]="S",3)</f>
        <v>3</v>
      </c>
      <c r="J581" t="s">
        <v>828</v>
      </c>
      <c r="K581" t="s">
        <v>13</v>
      </c>
      <c r="L581" s="2" t="str" cm="1">
        <f t="array" ref="L581">_xlfn.IFS(Table1[[#This Row],[Age]] &lt;= 20, "0-20", Table1[[#This Row],[Age]] &lt;=40, "20-40", Table1[[#This Row],[Age]] &lt;=60, "40-60", Table1[[#This Row],[Age]] &lt;=80, "60-80")</f>
        <v>20-40</v>
      </c>
      <c r="M581">
        <v>32</v>
      </c>
      <c r="O581" t="s">
        <v>829</v>
      </c>
      <c r="P581">
        <v>7.9249999999999998</v>
      </c>
      <c r="Q581" t="s">
        <v>1223</v>
      </c>
      <c r="R581" t="s">
        <v>15</v>
      </c>
    </row>
    <row r="582" spans="1:18" x14ac:dyDescent="0.25">
      <c r="A582">
        <v>581</v>
      </c>
      <c r="B582">
        <v>1</v>
      </c>
      <c r="C582">
        <v>2</v>
      </c>
      <c r="D582">
        <f>VLOOKUP(Table1[[#This Row],[Sex]],$H$902:$I$903,2,FALSE)</f>
        <v>0</v>
      </c>
      <c r="E582">
        <f>VLOOKUP(Table1[[#This Row],[Age-Group]],$J$904:$K$907,2,FALSE)</f>
        <v>2</v>
      </c>
      <c r="F582">
        <v>1</v>
      </c>
      <c r="G582">
        <v>1</v>
      </c>
      <c r="H582">
        <f>IF((Table1[[#This Row],[SibSp]]+Table1[[#This Row],[Parch]])= 0,0,1)</f>
        <v>1</v>
      </c>
      <c r="I582" cm="1">
        <f t="array" ref="I582">_xlfn.IFS(Table1[[#This Row],[Embarked]]="C",1,Table1[[#This Row],[Embarked]]="Q",2,Table1[[#This Row],[Embarked]]="S",3)</f>
        <v>3</v>
      </c>
      <c r="J582" t="s">
        <v>830</v>
      </c>
      <c r="K582" t="s">
        <v>17</v>
      </c>
      <c r="L582" s="2" t="str" cm="1">
        <f t="array" ref="L582">_xlfn.IFS(Table1[[#This Row],[Age]] &lt;= 20, "0-20", Table1[[#This Row],[Age]] &lt;=40, "20-40", Table1[[#This Row],[Age]] &lt;=60, "40-60", Table1[[#This Row],[Age]] &lt;=80, "60-80")</f>
        <v>20-40</v>
      </c>
      <c r="M582">
        <v>25</v>
      </c>
      <c r="O582">
        <v>237789</v>
      </c>
      <c r="P582">
        <v>30</v>
      </c>
      <c r="Q582" t="s">
        <v>1223</v>
      </c>
      <c r="R582" t="s">
        <v>15</v>
      </c>
    </row>
    <row r="583" spans="1:18" x14ac:dyDescent="0.25">
      <c r="A583">
        <v>582</v>
      </c>
      <c r="B583">
        <v>1</v>
      </c>
      <c r="C583">
        <v>1</v>
      </c>
      <c r="D583">
        <f>VLOOKUP(Table1[[#This Row],[Sex]],$H$902:$I$903,2,FALSE)</f>
        <v>0</v>
      </c>
      <c r="E583">
        <f>VLOOKUP(Table1[[#This Row],[Age-Group]],$J$904:$K$907,2,FALSE)</f>
        <v>2</v>
      </c>
      <c r="F583">
        <v>1</v>
      </c>
      <c r="G583">
        <v>1</v>
      </c>
      <c r="H583">
        <f>IF((Table1[[#This Row],[SibSp]]+Table1[[#This Row],[Parch]])= 0,0,1)</f>
        <v>1</v>
      </c>
      <c r="I583" cm="1">
        <f t="array" ref="I583">_xlfn.IFS(Table1[[#This Row],[Embarked]]="C",1,Table1[[#This Row],[Embarked]]="Q",2,Table1[[#This Row],[Embarked]]="S",3)</f>
        <v>1</v>
      </c>
      <c r="J583" t="s">
        <v>831</v>
      </c>
      <c r="K583" t="s">
        <v>17</v>
      </c>
      <c r="L583" s="2" t="str" cm="1">
        <f t="array" ref="L583">_xlfn.IFS(Table1[[#This Row],[Age]] &lt;= 20, "0-20", Table1[[#This Row],[Age]] &lt;=40, "20-40", Table1[[#This Row],[Age]] &lt;=60, "40-60", Table1[[#This Row],[Age]] &lt;=80, "60-80")</f>
        <v>20-40</v>
      </c>
      <c r="M583">
        <v>39</v>
      </c>
      <c r="O583">
        <v>17421</v>
      </c>
      <c r="P583">
        <v>110.88330000000001</v>
      </c>
      <c r="Q583" t="s">
        <v>832</v>
      </c>
      <c r="R583" t="s">
        <v>20</v>
      </c>
    </row>
    <row r="584" spans="1:18" x14ac:dyDescent="0.25">
      <c r="A584">
        <v>583</v>
      </c>
      <c r="B584">
        <v>0</v>
      </c>
      <c r="C584">
        <v>2</v>
      </c>
      <c r="D584">
        <f>VLOOKUP(Table1[[#This Row],[Sex]],$H$902:$I$903,2,FALSE)</f>
        <v>1</v>
      </c>
      <c r="E584">
        <f>VLOOKUP(Table1[[#This Row],[Age-Group]],$J$904:$K$907,2,FALSE)</f>
        <v>3</v>
      </c>
      <c r="F584">
        <v>0</v>
      </c>
      <c r="G584">
        <v>0</v>
      </c>
      <c r="H584">
        <f>IF((Table1[[#This Row],[SibSp]]+Table1[[#This Row],[Parch]])= 0,0,1)</f>
        <v>0</v>
      </c>
      <c r="I584" cm="1">
        <f t="array" ref="I584">_xlfn.IFS(Table1[[#This Row],[Embarked]]="C",1,Table1[[#This Row],[Embarked]]="Q",2,Table1[[#This Row],[Embarked]]="S",3)</f>
        <v>3</v>
      </c>
      <c r="J584" t="s">
        <v>833</v>
      </c>
      <c r="K584" t="s">
        <v>13</v>
      </c>
      <c r="L584" s="2" t="str" cm="1">
        <f t="array" ref="L584">_xlfn.IFS(Table1[[#This Row],[Age]] &lt;= 20, "0-20", Table1[[#This Row],[Age]] &lt;=40, "20-40", Table1[[#This Row],[Age]] &lt;=60, "40-60", Table1[[#This Row],[Age]] &lt;=80, "60-80")</f>
        <v>40-60</v>
      </c>
      <c r="M584">
        <v>54</v>
      </c>
      <c r="O584">
        <v>28403</v>
      </c>
      <c r="P584">
        <v>26</v>
      </c>
      <c r="Q584" t="s">
        <v>1223</v>
      </c>
      <c r="R584" t="s">
        <v>15</v>
      </c>
    </row>
    <row r="585" spans="1:18" x14ac:dyDescent="0.25">
      <c r="A585">
        <v>584</v>
      </c>
      <c r="B585">
        <v>0</v>
      </c>
      <c r="C585">
        <v>1</v>
      </c>
      <c r="D585">
        <f>VLOOKUP(Table1[[#This Row],[Sex]],$H$902:$I$903,2,FALSE)</f>
        <v>1</v>
      </c>
      <c r="E585">
        <f>VLOOKUP(Table1[[#This Row],[Age-Group]],$J$904:$K$907,2,FALSE)</f>
        <v>2</v>
      </c>
      <c r="F585">
        <v>0</v>
      </c>
      <c r="G585">
        <v>0</v>
      </c>
      <c r="H585">
        <f>IF((Table1[[#This Row],[SibSp]]+Table1[[#This Row],[Parch]])= 0,0,1)</f>
        <v>0</v>
      </c>
      <c r="I585" cm="1">
        <f t="array" ref="I585">_xlfn.IFS(Table1[[#This Row],[Embarked]]="C",1,Table1[[#This Row],[Embarked]]="Q",2,Table1[[#This Row],[Embarked]]="S",3)</f>
        <v>1</v>
      </c>
      <c r="J585" t="s">
        <v>834</v>
      </c>
      <c r="K585" t="s">
        <v>13</v>
      </c>
      <c r="L585" s="2" t="str" cm="1">
        <f t="array" ref="L585">_xlfn.IFS(Table1[[#This Row],[Age]] &lt;= 20, "0-20", Table1[[#This Row],[Age]] &lt;=40, "20-40", Table1[[#This Row],[Age]] &lt;=60, "40-60", Table1[[#This Row],[Age]] &lt;=80, "60-80")</f>
        <v>20-40</v>
      </c>
      <c r="M585">
        <v>36</v>
      </c>
      <c r="O585">
        <v>13049</v>
      </c>
      <c r="P585">
        <v>40.125</v>
      </c>
      <c r="Q585" t="s">
        <v>835</v>
      </c>
      <c r="R585" t="s">
        <v>20</v>
      </c>
    </row>
    <row r="586" spans="1:18" x14ac:dyDescent="0.25">
      <c r="A586">
        <v>585</v>
      </c>
      <c r="B586">
        <v>0</v>
      </c>
      <c r="C586">
        <v>3</v>
      </c>
      <c r="D586">
        <f>VLOOKUP(Table1[[#This Row],[Sex]],$H$902:$I$903,2,FALSE)</f>
        <v>1</v>
      </c>
      <c r="E586">
        <f>VLOOKUP(Table1[[#This Row],[Age-Group]],$J$904:$K$907,2,FALSE)</f>
        <v>2</v>
      </c>
      <c r="F586">
        <v>0</v>
      </c>
      <c r="G586">
        <v>0</v>
      </c>
      <c r="H586">
        <f>IF((Table1[[#This Row],[SibSp]]+Table1[[#This Row],[Parch]])= 0,0,1)</f>
        <v>0</v>
      </c>
      <c r="I586" cm="1">
        <f t="array" ref="I586">_xlfn.IFS(Table1[[#This Row],[Embarked]]="C",1,Table1[[#This Row],[Embarked]]="Q",2,Table1[[#This Row],[Embarked]]="S",3)</f>
        <v>1</v>
      </c>
      <c r="J586" t="s">
        <v>836</v>
      </c>
      <c r="K586" t="s">
        <v>13</v>
      </c>
      <c r="L586" s="2" t="str" cm="1">
        <f t="array" ref="L586">_xlfn.IFS(Table1[[#This Row],[Age]] &lt;= 20, "0-20", Table1[[#This Row],[Age]] &lt;=40, "20-40", Table1[[#This Row],[Age]] &lt;=60, "40-60", Table1[[#This Row],[Age]] &lt;=80, "60-80")</f>
        <v>20-40</v>
      </c>
      <c r="M586">
        <v>29.7</v>
      </c>
      <c r="O586">
        <v>3411</v>
      </c>
      <c r="P586">
        <v>8.7125000000000004</v>
      </c>
      <c r="Q586" t="s">
        <v>1223</v>
      </c>
      <c r="R586" t="s">
        <v>20</v>
      </c>
    </row>
    <row r="587" spans="1:18" x14ac:dyDescent="0.25">
      <c r="A587">
        <v>586</v>
      </c>
      <c r="B587">
        <v>1</v>
      </c>
      <c r="C587">
        <v>1</v>
      </c>
      <c r="D587">
        <f>VLOOKUP(Table1[[#This Row],[Sex]],$H$902:$I$903,2,FALSE)</f>
        <v>0</v>
      </c>
      <c r="E587">
        <f>VLOOKUP(Table1[[#This Row],[Age-Group]],$J$904:$K$907,2,FALSE)</f>
        <v>1</v>
      </c>
      <c r="F587">
        <v>0</v>
      </c>
      <c r="G587">
        <v>2</v>
      </c>
      <c r="H587">
        <f>IF((Table1[[#This Row],[SibSp]]+Table1[[#This Row],[Parch]])= 0,0,1)</f>
        <v>1</v>
      </c>
      <c r="I587" cm="1">
        <f t="array" ref="I587">_xlfn.IFS(Table1[[#This Row],[Embarked]]="C",1,Table1[[#This Row],[Embarked]]="Q",2,Table1[[#This Row],[Embarked]]="S",3)</f>
        <v>3</v>
      </c>
      <c r="J587" t="s">
        <v>837</v>
      </c>
      <c r="K587" t="s">
        <v>17</v>
      </c>
      <c r="L587" s="2" t="str" cm="1">
        <f t="array" ref="L587">_xlfn.IFS(Table1[[#This Row],[Age]] &lt;= 20, "0-20", Table1[[#This Row],[Age]] &lt;=40, "20-40", Table1[[#This Row],[Age]] &lt;=60, "40-60", Table1[[#This Row],[Age]] &lt;=80, "60-80")</f>
        <v>0-20</v>
      </c>
      <c r="M587">
        <v>18</v>
      </c>
      <c r="O587">
        <v>110413</v>
      </c>
      <c r="P587">
        <v>79.650000000000006</v>
      </c>
      <c r="Q587" t="s">
        <v>838</v>
      </c>
      <c r="R587" t="s">
        <v>15</v>
      </c>
    </row>
    <row r="588" spans="1:18" x14ac:dyDescent="0.25">
      <c r="A588">
        <v>587</v>
      </c>
      <c r="B588">
        <v>0</v>
      </c>
      <c r="C588">
        <v>2</v>
      </c>
      <c r="D588">
        <f>VLOOKUP(Table1[[#This Row],[Sex]],$H$902:$I$903,2,FALSE)</f>
        <v>1</v>
      </c>
      <c r="E588">
        <f>VLOOKUP(Table1[[#This Row],[Age-Group]],$J$904:$K$907,2,FALSE)</f>
        <v>3</v>
      </c>
      <c r="F588">
        <v>0</v>
      </c>
      <c r="G588">
        <v>0</v>
      </c>
      <c r="H588">
        <f>IF((Table1[[#This Row],[SibSp]]+Table1[[#This Row],[Parch]])= 0,0,1)</f>
        <v>0</v>
      </c>
      <c r="I588" cm="1">
        <f t="array" ref="I588">_xlfn.IFS(Table1[[#This Row],[Embarked]]="C",1,Table1[[#This Row],[Embarked]]="Q",2,Table1[[#This Row],[Embarked]]="S",3)</f>
        <v>3</v>
      </c>
      <c r="J588" t="s">
        <v>839</v>
      </c>
      <c r="K588" t="s">
        <v>13</v>
      </c>
      <c r="L588" s="2" t="str" cm="1">
        <f t="array" ref="L588">_xlfn.IFS(Table1[[#This Row],[Age]] &lt;= 20, "0-20", Table1[[#This Row],[Age]] &lt;=40, "20-40", Table1[[#This Row],[Age]] &lt;=60, "40-60", Table1[[#This Row],[Age]] &lt;=80, "60-80")</f>
        <v>40-60</v>
      </c>
      <c r="M588">
        <v>47</v>
      </c>
      <c r="O588">
        <v>237565</v>
      </c>
      <c r="P588">
        <v>15</v>
      </c>
      <c r="Q588" t="s">
        <v>1223</v>
      </c>
      <c r="R588" t="s">
        <v>15</v>
      </c>
    </row>
    <row r="589" spans="1:18" x14ac:dyDescent="0.25">
      <c r="A589">
        <v>588</v>
      </c>
      <c r="B589">
        <v>1</v>
      </c>
      <c r="C589">
        <v>1</v>
      </c>
      <c r="D589">
        <f>VLOOKUP(Table1[[#This Row],[Sex]],$H$902:$I$903,2,FALSE)</f>
        <v>1</v>
      </c>
      <c r="E589">
        <f>VLOOKUP(Table1[[#This Row],[Age-Group]],$J$904:$K$907,2,FALSE)</f>
        <v>3</v>
      </c>
      <c r="F589">
        <v>1</v>
      </c>
      <c r="G589">
        <v>1</v>
      </c>
      <c r="H589">
        <f>IF((Table1[[#This Row],[SibSp]]+Table1[[#This Row],[Parch]])= 0,0,1)</f>
        <v>1</v>
      </c>
      <c r="I589" cm="1">
        <f t="array" ref="I589">_xlfn.IFS(Table1[[#This Row],[Embarked]]="C",1,Table1[[#This Row],[Embarked]]="Q",2,Table1[[#This Row],[Embarked]]="S",3)</f>
        <v>1</v>
      </c>
      <c r="J589" t="s">
        <v>840</v>
      </c>
      <c r="K589" t="s">
        <v>13</v>
      </c>
      <c r="L589" s="2" t="str" cm="1">
        <f t="array" ref="L589">_xlfn.IFS(Table1[[#This Row],[Age]] &lt;= 20, "0-20", Table1[[#This Row],[Age]] &lt;=40, "20-40", Table1[[#This Row],[Age]] &lt;=60, "40-60", Table1[[#This Row],[Age]] &lt;=80, "60-80")</f>
        <v>40-60</v>
      </c>
      <c r="M589">
        <v>60</v>
      </c>
      <c r="O589">
        <v>13567</v>
      </c>
      <c r="P589">
        <v>79.2</v>
      </c>
      <c r="Q589" t="s">
        <v>841</v>
      </c>
      <c r="R589" t="s">
        <v>20</v>
      </c>
    </row>
    <row r="590" spans="1:18" x14ac:dyDescent="0.25">
      <c r="A590">
        <v>589</v>
      </c>
      <c r="B590">
        <v>0</v>
      </c>
      <c r="C590">
        <v>3</v>
      </c>
      <c r="D590">
        <f>VLOOKUP(Table1[[#This Row],[Sex]],$H$902:$I$903,2,FALSE)</f>
        <v>1</v>
      </c>
      <c r="E590">
        <f>VLOOKUP(Table1[[#This Row],[Age-Group]],$J$904:$K$907,2,FALSE)</f>
        <v>2</v>
      </c>
      <c r="F590">
        <v>0</v>
      </c>
      <c r="G590">
        <v>0</v>
      </c>
      <c r="H590">
        <f>IF((Table1[[#This Row],[SibSp]]+Table1[[#This Row],[Parch]])= 0,0,1)</f>
        <v>0</v>
      </c>
      <c r="I590" cm="1">
        <f t="array" ref="I590">_xlfn.IFS(Table1[[#This Row],[Embarked]]="C",1,Table1[[#This Row],[Embarked]]="Q",2,Table1[[#This Row],[Embarked]]="S",3)</f>
        <v>3</v>
      </c>
      <c r="J590" t="s">
        <v>842</v>
      </c>
      <c r="K590" t="s">
        <v>13</v>
      </c>
      <c r="L590" s="2" t="str" cm="1">
        <f t="array" ref="L590">_xlfn.IFS(Table1[[#This Row],[Age]] &lt;= 20, "0-20", Table1[[#This Row],[Age]] &lt;=40, "20-40", Table1[[#This Row],[Age]] &lt;=60, "40-60", Table1[[#This Row],[Age]] &lt;=80, "60-80")</f>
        <v>20-40</v>
      </c>
      <c r="M590">
        <v>22</v>
      </c>
      <c r="O590">
        <v>14973</v>
      </c>
      <c r="P590">
        <v>8.0500000000000007</v>
      </c>
      <c r="Q590" t="s">
        <v>1223</v>
      </c>
      <c r="R590" t="s">
        <v>15</v>
      </c>
    </row>
    <row r="591" spans="1:18" x14ac:dyDescent="0.25">
      <c r="A591">
        <v>590</v>
      </c>
      <c r="B591">
        <v>0</v>
      </c>
      <c r="C591">
        <v>3</v>
      </c>
      <c r="D591">
        <f>VLOOKUP(Table1[[#This Row],[Sex]],$H$902:$I$903,2,FALSE)</f>
        <v>1</v>
      </c>
      <c r="E591">
        <f>VLOOKUP(Table1[[#This Row],[Age-Group]],$J$904:$K$907,2,FALSE)</f>
        <v>2</v>
      </c>
      <c r="F591">
        <v>0</v>
      </c>
      <c r="G591">
        <v>0</v>
      </c>
      <c r="H591">
        <f>IF((Table1[[#This Row],[SibSp]]+Table1[[#This Row],[Parch]])= 0,0,1)</f>
        <v>0</v>
      </c>
      <c r="I591" cm="1">
        <f t="array" ref="I591">_xlfn.IFS(Table1[[#This Row],[Embarked]]="C",1,Table1[[#This Row],[Embarked]]="Q",2,Table1[[#This Row],[Embarked]]="S",3)</f>
        <v>3</v>
      </c>
      <c r="J591" t="s">
        <v>843</v>
      </c>
      <c r="K591" t="s">
        <v>13</v>
      </c>
      <c r="L591" s="2" t="str" cm="1">
        <f t="array" ref="L591">_xlfn.IFS(Table1[[#This Row],[Age]] &lt;= 20, "0-20", Table1[[#This Row],[Age]] &lt;=40, "20-40", Table1[[#This Row],[Age]] &lt;=60, "40-60", Table1[[#This Row],[Age]] &lt;=80, "60-80")</f>
        <v>20-40</v>
      </c>
      <c r="M591">
        <v>29.7</v>
      </c>
      <c r="O591" t="s">
        <v>844</v>
      </c>
      <c r="P591">
        <v>8.0500000000000007</v>
      </c>
      <c r="Q591" t="s">
        <v>1223</v>
      </c>
      <c r="R591" t="s">
        <v>15</v>
      </c>
    </row>
    <row r="592" spans="1:18" x14ac:dyDescent="0.25">
      <c r="A592">
        <v>591</v>
      </c>
      <c r="B592">
        <v>0</v>
      </c>
      <c r="C592">
        <v>3</v>
      </c>
      <c r="D592">
        <f>VLOOKUP(Table1[[#This Row],[Sex]],$H$902:$I$903,2,FALSE)</f>
        <v>1</v>
      </c>
      <c r="E592">
        <f>VLOOKUP(Table1[[#This Row],[Age-Group]],$J$904:$K$907,2,FALSE)</f>
        <v>2</v>
      </c>
      <c r="F592">
        <v>0</v>
      </c>
      <c r="G592">
        <v>0</v>
      </c>
      <c r="H592">
        <f>IF((Table1[[#This Row],[SibSp]]+Table1[[#This Row],[Parch]])= 0,0,1)</f>
        <v>0</v>
      </c>
      <c r="I592" cm="1">
        <f t="array" ref="I592">_xlfn.IFS(Table1[[#This Row],[Embarked]]="C",1,Table1[[#This Row],[Embarked]]="Q",2,Table1[[#This Row],[Embarked]]="S",3)</f>
        <v>3</v>
      </c>
      <c r="J592" t="s">
        <v>845</v>
      </c>
      <c r="K592" t="s">
        <v>13</v>
      </c>
      <c r="L592" s="2" t="str" cm="1">
        <f t="array" ref="L592">_xlfn.IFS(Table1[[#This Row],[Age]] &lt;= 20, "0-20", Table1[[#This Row],[Age]] &lt;=40, "20-40", Table1[[#This Row],[Age]] &lt;=60, "40-60", Table1[[#This Row],[Age]] &lt;=80, "60-80")</f>
        <v>20-40</v>
      </c>
      <c r="M592">
        <v>35</v>
      </c>
      <c r="O592" t="s">
        <v>846</v>
      </c>
      <c r="P592">
        <v>7.125</v>
      </c>
      <c r="Q592" t="s">
        <v>1223</v>
      </c>
      <c r="R592" t="s">
        <v>15</v>
      </c>
    </row>
    <row r="593" spans="1:18" x14ac:dyDescent="0.25">
      <c r="A593">
        <v>592</v>
      </c>
      <c r="B593">
        <v>1</v>
      </c>
      <c r="C593">
        <v>1</v>
      </c>
      <c r="D593">
        <f>VLOOKUP(Table1[[#This Row],[Sex]],$H$902:$I$903,2,FALSE)</f>
        <v>0</v>
      </c>
      <c r="E593">
        <f>VLOOKUP(Table1[[#This Row],[Age-Group]],$J$904:$K$907,2,FALSE)</f>
        <v>3</v>
      </c>
      <c r="F593">
        <v>1</v>
      </c>
      <c r="G593">
        <v>0</v>
      </c>
      <c r="H593">
        <f>IF((Table1[[#This Row],[SibSp]]+Table1[[#This Row],[Parch]])= 0,0,1)</f>
        <v>1</v>
      </c>
      <c r="I593" cm="1">
        <f t="array" ref="I593">_xlfn.IFS(Table1[[#This Row],[Embarked]]="C",1,Table1[[#This Row],[Embarked]]="Q",2,Table1[[#This Row],[Embarked]]="S",3)</f>
        <v>1</v>
      </c>
      <c r="J593" t="s">
        <v>847</v>
      </c>
      <c r="K593" t="s">
        <v>17</v>
      </c>
      <c r="L593" s="2" t="str" cm="1">
        <f t="array" ref="L593">_xlfn.IFS(Table1[[#This Row],[Age]] &lt;= 20, "0-20", Table1[[#This Row],[Age]] &lt;=40, "20-40", Table1[[#This Row],[Age]] &lt;=60, "40-60", Table1[[#This Row],[Age]] &lt;=80, "60-80")</f>
        <v>40-60</v>
      </c>
      <c r="M593">
        <v>52</v>
      </c>
      <c r="O593">
        <v>36947</v>
      </c>
      <c r="P593">
        <v>78.2667</v>
      </c>
      <c r="Q593" t="s">
        <v>716</v>
      </c>
      <c r="R593" t="s">
        <v>20</v>
      </c>
    </row>
    <row r="594" spans="1:18" x14ac:dyDescent="0.25">
      <c r="A594">
        <v>593</v>
      </c>
      <c r="B594">
        <v>0</v>
      </c>
      <c r="C594">
        <v>3</v>
      </c>
      <c r="D594">
        <f>VLOOKUP(Table1[[#This Row],[Sex]],$H$902:$I$903,2,FALSE)</f>
        <v>1</v>
      </c>
      <c r="E594">
        <f>VLOOKUP(Table1[[#This Row],[Age-Group]],$J$904:$K$907,2,FALSE)</f>
        <v>3</v>
      </c>
      <c r="F594">
        <v>0</v>
      </c>
      <c r="G594">
        <v>0</v>
      </c>
      <c r="H594">
        <f>IF((Table1[[#This Row],[SibSp]]+Table1[[#This Row],[Parch]])= 0,0,1)</f>
        <v>0</v>
      </c>
      <c r="I594" cm="1">
        <f t="array" ref="I594">_xlfn.IFS(Table1[[#This Row],[Embarked]]="C",1,Table1[[#This Row],[Embarked]]="Q",2,Table1[[#This Row],[Embarked]]="S",3)</f>
        <v>3</v>
      </c>
      <c r="J594" t="s">
        <v>848</v>
      </c>
      <c r="K594" t="s">
        <v>13</v>
      </c>
      <c r="L594" s="2" t="str" cm="1">
        <f t="array" ref="L594">_xlfn.IFS(Table1[[#This Row],[Age]] &lt;= 20, "0-20", Table1[[#This Row],[Age]] &lt;=40, "20-40", Table1[[#This Row],[Age]] &lt;=60, "40-60", Table1[[#This Row],[Age]] &lt;=80, "60-80")</f>
        <v>40-60</v>
      </c>
      <c r="M594">
        <v>47</v>
      </c>
      <c r="O594" t="s">
        <v>849</v>
      </c>
      <c r="P594">
        <v>7.25</v>
      </c>
      <c r="Q594" t="s">
        <v>1223</v>
      </c>
      <c r="R594" t="s">
        <v>15</v>
      </c>
    </row>
    <row r="595" spans="1:18" x14ac:dyDescent="0.25">
      <c r="A595">
        <v>594</v>
      </c>
      <c r="B595">
        <v>0</v>
      </c>
      <c r="C595">
        <v>3</v>
      </c>
      <c r="D595">
        <f>VLOOKUP(Table1[[#This Row],[Sex]],$H$902:$I$903,2,FALSE)</f>
        <v>0</v>
      </c>
      <c r="E595">
        <f>VLOOKUP(Table1[[#This Row],[Age-Group]],$J$904:$K$907,2,FALSE)</f>
        <v>2</v>
      </c>
      <c r="F595">
        <v>0</v>
      </c>
      <c r="G595">
        <v>2</v>
      </c>
      <c r="H595">
        <f>IF((Table1[[#This Row],[SibSp]]+Table1[[#This Row],[Parch]])= 0,0,1)</f>
        <v>1</v>
      </c>
      <c r="I595" cm="1">
        <f t="array" ref="I595">_xlfn.IFS(Table1[[#This Row],[Embarked]]="C",1,Table1[[#This Row],[Embarked]]="Q",2,Table1[[#This Row],[Embarked]]="S",3)</f>
        <v>2</v>
      </c>
      <c r="J595" t="s">
        <v>850</v>
      </c>
      <c r="K595" t="s">
        <v>17</v>
      </c>
      <c r="L595" s="2" t="str" cm="1">
        <f t="array" ref="L595">_xlfn.IFS(Table1[[#This Row],[Age]] &lt;= 20, "0-20", Table1[[#This Row],[Age]] &lt;=40, "20-40", Table1[[#This Row],[Age]] &lt;=60, "40-60", Table1[[#This Row],[Age]] &lt;=80, "60-80")</f>
        <v>20-40</v>
      </c>
      <c r="M595">
        <v>29.7</v>
      </c>
      <c r="O595">
        <v>364848</v>
      </c>
      <c r="P595">
        <v>7.75</v>
      </c>
      <c r="Q595" t="s">
        <v>1223</v>
      </c>
      <c r="R595" t="s">
        <v>27</v>
      </c>
    </row>
    <row r="596" spans="1:18" x14ac:dyDescent="0.25">
      <c r="A596">
        <v>595</v>
      </c>
      <c r="B596">
        <v>0</v>
      </c>
      <c r="C596">
        <v>2</v>
      </c>
      <c r="D596">
        <f>VLOOKUP(Table1[[#This Row],[Sex]],$H$902:$I$903,2,FALSE)</f>
        <v>1</v>
      </c>
      <c r="E596">
        <f>VLOOKUP(Table1[[#This Row],[Age-Group]],$J$904:$K$907,2,FALSE)</f>
        <v>2</v>
      </c>
      <c r="F596">
        <v>1</v>
      </c>
      <c r="G596">
        <v>0</v>
      </c>
      <c r="H596">
        <f>IF((Table1[[#This Row],[SibSp]]+Table1[[#This Row],[Parch]])= 0,0,1)</f>
        <v>1</v>
      </c>
      <c r="I596" cm="1">
        <f t="array" ref="I596">_xlfn.IFS(Table1[[#This Row],[Embarked]]="C",1,Table1[[#This Row],[Embarked]]="Q",2,Table1[[#This Row],[Embarked]]="S",3)</f>
        <v>3</v>
      </c>
      <c r="J596" t="s">
        <v>851</v>
      </c>
      <c r="K596" t="s">
        <v>13</v>
      </c>
      <c r="L596" s="2" t="str" cm="1">
        <f t="array" ref="L596">_xlfn.IFS(Table1[[#This Row],[Age]] &lt;= 20, "0-20", Table1[[#This Row],[Age]] &lt;=40, "20-40", Table1[[#This Row],[Age]] &lt;=60, "40-60", Table1[[#This Row],[Age]] &lt;=80, "60-80")</f>
        <v>20-40</v>
      </c>
      <c r="M596">
        <v>37</v>
      </c>
      <c r="O596" t="s">
        <v>852</v>
      </c>
      <c r="P596">
        <v>26</v>
      </c>
      <c r="Q596" t="s">
        <v>1223</v>
      </c>
      <c r="R596" t="s">
        <v>15</v>
      </c>
    </row>
    <row r="597" spans="1:18" x14ac:dyDescent="0.25">
      <c r="A597">
        <v>596</v>
      </c>
      <c r="B597">
        <v>0</v>
      </c>
      <c r="C597">
        <v>3</v>
      </c>
      <c r="D597">
        <f>VLOOKUP(Table1[[#This Row],[Sex]],$H$902:$I$903,2,FALSE)</f>
        <v>1</v>
      </c>
      <c r="E597">
        <f>VLOOKUP(Table1[[#This Row],[Age-Group]],$J$904:$K$907,2,FALSE)</f>
        <v>2</v>
      </c>
      <c r="F597">
        <v>1</v>
      </c>
      <c r="G597">
        <v>1</v>
      </c>
      <c r="H597">
        <f>IF((Table1[[#This Row],[SibSp]]+Table1[[#This Row],[Parch]])= 0,0,1)</f>
        <v>1</v>
      </c>
      <c r="I597" cm="1">
        <f t="array" ref="I597">_xlfn.IFS(Table1[[#This Row],[Embarked]]="C",1,Table1[[#This Row],[Embarked]]="Q",2,Table1[[#This Row],[Embarked]]="S",3)</f>
        <v>3</v>
      </c>
      <c r="J597" t="s">
        <v>853</v>
      </c>
      <c r="K597" t="s">
        <v>13</v>
      </c>
      <c r="L597" s="2" t="str" cm="1">
        <f t="array" ref="L597">_xlfn.IFS(Table1[[#This Row],[Age]] &lt;= 20, "0-20", Table1[[#This Row],[Age]] &lt;=40, "20-40", Table1[[#This Row],[Age]] &lt;=60, "40-60", Table1[[#This Row],[Age]] &lt;=80, "60-80")</f>
        <v>20-40</v>
      </c>
      <c r="M597">
        <v>36</v>
      </c>
      <c r="O597">
        <v>345773</v>
      </c>
      <c r="P597">
        <v>24.15</v>
      </c>
      <c r="Q597" t="s">
        <v>1223</v>
      </c>
      <c r="R597" t="s">
        <v>15</v>
      </c>
    </row>
    <row r="598" spans="1:18" x14ac:dyDescent="0.25">
      <c r="A598">
        <v>597</v>
      </c>
      <c r="B598">
        <v>1</v>
      </c>
      <c r="C598">
        <v>2</v>
      </c>
      <c r="D598">
        <f>VLOOKUP(Table1[[#This Row],[Sex]],$H$902:$I$903,2,FALSE)</f>
        <v>0</v>
      </c>
      <c r="E598">
        <f>VLOOKUP(Table1[[#This Row],[Age-Group]],$J$904:$K$907,2,FALSE)</f>
        <v>2</v>
      </c>
      <c r="F598">
        <v>0</v>
      </c>
      <c r="G598">
        <v>0</v>
      </c>
      <c r="H598">
        <f>IF((Table1[[#This Row],[SibSp]]+Table1[[#This Row],[Parch]])= 0,0,1)</f>
        <v>0</v>
      </c>
      <c r="I598" cm="1">
        <f t="array" ref="I598">_xlfn.IFS(Table1[[#This Row],[Embarked]]="C",1,Table1[[#This Row],[Embarked]]="Q",2,Table1[[#This Row],[Embarked]]="S",3)</f>
        <v>3</v>
      </c>
      <c r="J598" t="s">
        <v>854</v>
      </c>
      <c r="K598" t="s">
        <v>17</v>
      </c>
      <c r="L598" s="2" t="str" cm="1">
        <f t="array" ref="L598">_xlfn.IFS(Table1[[#This Row],[Age]] &lt;= 20, "0-20", Table1[[#This Row],[Age]] &lt;=40, "20-40", Table1[[#This Row],[Age]] &lt;=60, "40-60", Table1[[#This Row],[Age]] &lt;=80, "60-80")</f>
        <v>20-40</v>
      </c>
      <c r="M598">
        <v>29.7</v>
      </c>
      <c r="O598">
        <v>248727</v>
      </c>
      <c r="P598">
        <v>33</v>
      </c>
      <c r="Q598" t="s">
        <v>1223</v>
      </c>
      <c r="R598" t="s">
        <v>15</v>
      </c>
    </row>
    <row r="599" spans="1:18" x14ac:dyDescent="0.25">
      <c r="A599">
        <v>598</v>
      </c>
      <c r="B599">
        <v>0</v>
      </c>
      <c r="C599">
        <v>3</v>
      </c>
      <c r="D599">
        <f>VLOOKUP(Table1[[#This Row],[Sex]],$H$902:$I$903,2,FALSE)</f>
        <v>1</v>
      </c>
      <c r="E599">
        <f>VLOOKUP(Table1[[#This Row],[Age-Group]],$J$904:$K$907,2,FALSE)</f>
        <v>3</v>
      </c>
      <c r="F599">
        <v>0</v>
      </c>
      <c r="G599">
        <v>0</v>
      </c>
      <c r="H599">
        <f>IF((Table1[[#This Row],[SibSp]]+Table1[[#This Row],[Parch]])= 0,0,1)</f>
        <v>0</v>
      </c>
      <c r="I599" cm="1">
        <f t="array" ref="I599">_xlfn.IFS(Table1[[#This Row],[Embarked]]="C",1,Table1[[#This Row],[Embarked]]="Q",2,Table1[[#This Row],[Embarked]]="S",3)</f>
        <v>3</v>
      </c>
      <c r="J599" t="s">
        <v>855</v>
      </c>
      <c r="K599" t="s">
        <v>13</v>
      </c>
      <c r="L599" s="2" t="str" cm="1">
        <f t="array" ref="L599">_xlfn.IFS(Table1[[#This Row],[Age]] &lt;= 20, "0-20", Table1[[#This Row],[Age]] &lt;=40, "20-40", Table1[[#This Row],[Age]] &lt;=60, "40-60", Table1[[#This Row],[Age]] &lt;=80, "60-80")</f>
        <v>40-60</v>
      </c>
      <c r="M599">
        <v>49</v>
      </c>
      <c r="O599" t="s">
        <v>280</v>
      </c>
      <c r="P599">
        <v>0</v>
      </c>
      <c r="Q599" t="s">
        <v>1223</v>
      </c>
      <c r="R599" t="s">
        <v>15</v>
      </c>
    </row>
    <row r="600" spans="1:18" x14ac:dyDescent="0.25">
      <c r="A600">
        <v>599</v>
      </c>
      <c r="B600">
        <v>0</v>
      </c>
      <c r="C600">
        <v>3</v>
      </c>
      <c r="D600">
        <f>VLOOKUP(Table1[[#This Row],[Sex]],$H$902:$I$903,2,FALSE)</f>
        <v>1</v>
      </c>
      <c r="E600">
        <f>VLOOKUP(Table1[[#This Row],[Age-Group]],$J$904:$K$907,2,FALSE)</f>
        <v>2</v>
      </c>
      <c r="F600">
        <v>0</v>
      </c>
      <c r="G600">
        <v>0</v>
      </c>
      <c r="H600">
        <f>IF((Table1[[#This Row],[SibSp]]+Table1[[#This Row],[Parch]])= 0,0,1)</f>
        <v>0</v>
      </c>
      <c r="I600" cm="1">
        <f t="array" ref="I600">_xlfn.IFS(Table1[[#This Row],[Embarked]]="C",1,Table1[[#This Row],[Embarked]]="Q",2,Table1[[#This Row],[Embarked]]="S",3)</f>
        <v>1</v>
      </c>
      <c r="J600" t="s">
        <v>856</v>
      </c>
      <c r="K600" t="s">
        <v>13</v>
      </c>
      <c r="L600" s="2" t="str" cm="1">
        <f t="array" ref="L600">_xlfn.IFS(Table1[[#This Row],[Age]] &lt;= 20, "0-20", Table1[[#This Row],[Age]] &lt;=40, "20-40", Table1[[#This Row],[Age]] &lt;=60, "40-60", Table1[[#This Row],[Age]] &lt;=80, "60-80")</f>
        <v>20-40</v>
      </c>
      <c r="M600">
        <v>29.7</v>
      </c>
      <c r="O600">
        <v>2664</v>
      </c>
      <c r="P600">
        <v>7.2249999999999996</v>
      </c>
      <c r="Q600" t="s">
        <v>1223</v>
      </c>
      <c r="R600" t="s">
        <v>20</v>
      </c>
    </row>
    <row r="601" spans="1:18" x14ac:dyDescent="0.25">
      <c r="A601">
        <v>600</v>
      </c>
      <c r="B601">
        <v>1</v>
      </c>
      <c r="C601">
        <v>1</v>
      </c>
      <c r="D601">
        <f>VLOOKUP(Table1[[#This Row],[Sex]],$H$902:$I$903,2,FALSE)</f>
        <v>1</v>
      </c>
      <c r="E601">
        <f>VLOOKUP(Table1[[#This Row],[Age-Group]],$J$904:$K$907,2,FALSE)</f>
        <v>3</v>
      </c>
      <c r="F601">
        <v>1</v>
      </c>
      <c r="G601">
        <v>0</v>
      </c>
      <c r="H601">
        <f>IF((Table1[[#This Row],[SibSp]]+Table1[[#This Row],[Parch]])= 0,0,1)</f>
        <v>1</v>
      </c>
      <c r="I601" cm="1">
        <f t="array" ref="I601">_xlfn.IFS(Table1[[#This Row],[Embarked]]="C",1,Table1[[#This Row],[Embarked]]="Q",2,Table1[[#This Row],[Embarked]]="S",3)</f>
        <v>1</v>
      </c>
      <c r="J601" t="s">
        <v>857</v>
      </c>
      <c r="K601" t="s">
        <v>13</v>
      </c>
      <c r="L601" s="2" t="str" cm="1">
        <f t="array" ref="L601">_xlfn.IFS(Table1[[#This Row],[Age]] &lt;= 20, "0-20", Table1[[#This Row],[Age]] &lt;=40, "20-40", Table1[[#This Row],[Age]] &lt;=60, "40-60", Table1[[#This Row],[Age]] &lt;=80, "60-80")</f>
        <v>40-60</v>
      </c>
      <c r="M601">
        <v>49</v>
      </c>
      <c r="O601" t="s">
        <v>467</v>
      </c>
      <c r="P601">
        <v>56.929200000000002</v>
      </c>
      <c r="Q601" t="s">
        <v>858</v>
      </c>
      <c r="R601" t="s">
        <v>20</v>
      </c>
    </row>
    <row r="602" spans="1:18" x14ac:dyDescent="0.25">
      <c r="A602">
        <v>601</v>
      </c>
      <c r="B602">
        <v>1</v>
      </c>
      <c r="C602">
        <v>2</v>
      </c>
      <c r="D602">
        <f>VLOOKUP(Table1[[#This Row],[Sex]],$H$902:$I$903,2,FALSE)</f>
        <v>0</v>
      </c>
      <c r="E602">
        <f>VLOOKUP(Table1[[#This Row],[Age-Group]],$J$904:$K$907,2,FALSE)</f>
        <v>2</v>
      </c>
      <c r="F602">
        <v>2</v>
      </c>
      <c r="G602">
        <v>1</v>
      </c>
      <c r="H602">
        <f>IF((Table1[[#This Row],[SibSp]]+Table1[[#This Row],[Parch]])= 0,0,1)</f>
        <v>1</v>
      </c>
      <c r="I602" cm="1">
        <f t="array" ref="I602">_xlfn.IFS(Table1[[#This Row],[Embarked]]="C",1,Table1[[#This Row],[Embarked]]="Q",2,Table1[[#This Row],[Embarked]]="S",3)</f>
        <v>3</v>
      </c>
      <c r="J602" t="s">
        <v>859</v>
      </c>
      <c r="K602" t="s">
        <v>17</v>
      </c>
      <c r="L602" s="2" t="str" cm="1">
        <f t="array" ref="L602">_xlfn.IFS(Table1[[#This Row],[Age]] &lt;= 20, "0-20", Table1[[#This Row],[Age]] &lt;=40, "20-40", Table1[[#This Row],[Age]] &lt;=60, "40-60", Table1[[#This Row],[Age]] &lt;=80, "60-80")</f>
        <v>20-40</v>
      </c>
      <c r="M602">
        <v>24</v>
      </c>
      <c r="O602">
        <v>243847</v>
      </c>
      <c r="P602">
        <v>27</v>
      </c>
      <c r="Q602" t="s">
        <v>1223</v>
      </c>
      <c r="R602" t="s">
        <v>15</v>
      </c>
    </row>
    <row r="603" spans="1:18" x14ac:dyDescent="0.25">
      <c r="A603">
        <v>602</v>
      </c>
      <c r="B603">
        <v>0</v>
      </c>
      <c r="C603">
        <v>3</v>
      </c>
      <c r="D603">
        <f>VLOOKUP(Table1[[#This Row],[Sex]],$H$902:$I$903,2,FALSE)</f>
        <v>1</v>
      </c>
      <c r="E603">
        <f>VLOOKUP(Table1[[#This Row],[Age-Group]],$J$904:$K$907,2,FALSE)</f>
        <v>2</v>
      </c>
      <c r="F603">
        <v>0</v>
      </c>
      <c r="G603">
        <v>0</v>
      </c>
      <c r="H603">
        <f>IF((Table1[[#This Row],[SibSp]]+Table1[[#This Row],[Parch]])= 0,0,1)</f>
        <v>0</v>
      </c>
      <c r="I603" cm="1">
        <f t="array" ref="I603">_xlfn.IFS(Table1[[#This Row],[Embarked]]="C",1,Table1[[#This Row],[Embarked]]="Q",2,Table1[[#This Row],[Embarked]]="S",3)</f>
        <v>3</v>
      </c>
      <c r="J603" t="s">
        <v>860</v>
      </c>
      <c r="K603" t="s">
        <v>13</v>
      </c>
      <c r="L603" s="2" t="str" cm="1">
        <f t="array" ref="L603">_xlfn.IFS(Table1[[#This Row],[Age]] &lt;= 20, "0-20", Table1[[#This Row],[Age]] &lt;=40, "20-40", Table1[[#This Row],[Age]] &lt;=60, "40-60", Table1[[#This Row],[Age]] &lt;=80, "60-80")</f>
        <v>20-40</v>
      </c>
      <c r="M603">
        <v>29.7</v>
      </c>
      <c r="O603">
        <v>349214</v>
      </c>
      <c r="P603">
        <v>7.8958000000000004</v>
      </c>
      <c r="Q603" t="s">
        <v>1223</v>
      </c>
      <c r="R603" t="s">
        <v>15</v>
      </c>
    </row>
    <row r="604" spans="1:18" x14ac:dyDescent="0.25">
      <c r="A604">
        <v>603</v>
      </c>
      <c r="B604">
        <v>0</v>
      </c>
      <c r="C604">
        <v>1</v>
      </c>
      <c r="D604">
        <f>VLOOKUP(Table1[[#This Row],[Sex]],$H$902:$I$903,2,FALSE)</f>
        <v>1</v>
      </c>
      <c r="E604">
        <f>VLOOKUP(Table1[[#This Row],[Age-Group]],$J$904:$K$907,2,FALSE)</f>
        <v>2</v>
      </c>
      <c r="F604">
        <v>0</v>
      </c>
      <c r="G604">
        <v>0</v>
      </c>
      <c r="H604">
        <f>IF((Table1[[#This Row],[SibSp]]+Table1[[#This Row],[Parch]])= 0,0,1)</f>
        <v>0</v>
      </c>
      <c r="I604" cm="1">
        <f t="array" ref="I604">_xlfn.IFS(Table1[[#This Row],[Embarked]]="C",1,Table1[[#This Row],[Embarked]]="Q",2,Table1[[#This Row],[Embarked]]="S",3)</f>
        <v>3</v>
      </c>
      <c r="J604" t="s">
        <v>861</v>
      </c>
      <c r="K604" t="s">
        <v>13</v>
      </c>
      <c r="L604" s="2" t="str" cm="1">
        <f t="array" ref="L604">_xlfn.IFS(Table1[[#This Row],[Age]] &lt;= 20, "0-20", Table1[[#This Row],[Age]] &lt;=40, "20-40", Table1[[#This Row],[Age]] &lt;=60, "40-60", Table1[[#This Row],[Age]] &lt;=80, "60-80")</f>
        <v>20-40</v>
      </c>
      <c r="M604">
        <v>29.7</v>
      </c>
      <c r="O604">
        <v>113796</v>
      </c>
      <c r="P604">
        <v>42.4</v>
      </c>
      <c r="Q604" t="s">
        <v>1223</v>
      </c>
      <c r="R604" t="s">
        <v>15</v>
      </c>
    </row>
    <row r="605" spans="1:18" x14ac:dyDescent="0.25">
      <c r="A605">
        <v>604</v>
      </c>
      <c r="B605">
        <v>0</v>
      </c>
      <c r="C605">
        <v>3</v>
      </c>
      <c r="D605">
        <f>VLOOKUP(Table1[[#This Row],[Sex]],$H$902:$I$903,2,FALSE)</f>
        <v>1</v>
      </c>
      <c r="E605">
        <f>VLOOKUP(Table1[[#This Row],[Age-Group]],$J$904:$K$907,2,FALSE)</f>
        <v>3</v>
      </c>
      <c r="F605">
        <v>0</v>
      </c>
      <c r="G605">
        <v>0</v>
      </c>
      <c r="H605">
        <f>IF((Table1[[#This Row],[SibSp]]+Table1[[#This Row],[Parch]])= 0,0,1)</f>
        <v>0</v>
      </c>
      <c r="I605" cm="1">
        <f t="array" ref="I605">_xlfn.IFS(Table1[[#This Row],[Embarked]]="C",1,Table1[[#This Row],[Embarked]]="Q",2,Table1[[#This Row],[Embarked]]="S",3)</f>
        <v>3</v>
      </c>
      <c r="J605" t="s">
        <v>862</v>
      </c>
      <c r="K605" t="s">
        <v>13</v>
      </c>
      <c r="L605" s="2" t="str" cm="1">
        <f t="array" ref="L605">_xlfn.IFS(Table1[[#This Row],[Age]] &lt;= 20, "0-20", Table1[[#This Row],[Age]] &lt;=40, "20-40", Table1[[#This Row],[Age]] &lt;=60, "40-60", Table1[[#This Row],[Age]] &lt;=80, "60-80")</f>
        <v>40-60</v>
      </c>
      <c r="M605">
        <v>44</v>
      </c>
      <c r="O605">
        <v>364511</v>
      </c>
      <c r="P605">
        <v>8.0500000000000007</v>
      </c>
      <c r="Q605" t="s">
        <v>1223</v>
      </c>
      <c r="R605" t="s">
        <v>15</v>
      </c>
    </row>
    <row r="606" spans="1:18" x14ac:dyDescent="0.25">
      <c r="A606">
        <v>605</v>
      </c>
      <c r="B606">
        <v>1</v>
      </c>
      <c r="C606">
        <v>1</v>
      </c>
      <c r="D606">
        <f>VLOOKUP(Table1[[#This Row],[Sex]],$H$902:$I$903,2,FALSE)</f>
        <v>1</v>
      </c>
      <c r="E606">
        <f>VLOOKUP(Table1[[#This Row],[Age-Group]],$J$904:$K$907,2,FALSE)</f>
        <v>2</v>
      </c>
      <c r="F606">
        <v>0</v>
      </c>
      <c r="G606">
        <v>0</v>
      </c>
      <c r="H606">
        <f>IF((Table1[[#This Row],[SibSp]]+Table1[[#This Row],[Parch]])= 0,0,1)</f>
        <v>0</v>
      </c>
      <c r="I606" cm="1">
        <f t="array" ref="I606">_xlfn.IFS(Table1[[#This Row],[Embarked]]="C",1,Table1[[#This Row],[Embarked]]="Q",2,Table1[[#This Row],[Embarked]]="S",3)</f>
        <v>1</v>
      </c>
      <c r="J606" t="s">
        <v>863</v>
      </c>
      <c r="K606" t="s">
        <v>13</v>
      </c>
      <c r="L606" s="2" t="str" cm="1">
        <f t="array" ref="L606">_xlfn.IFS(Table1[[#This Row],[Age]] &lt;= 20, "0-20", Table1[[#This Row],[Age]] &lt;=40, "20-40", Table1[[#This Row],[Age]] &lt;=60, "40-60", Table1[[#This Row],[Age]] &lt;=80, "60-80")</f>
        <v>20-40</v>
      </c>
      <c r="M606">
        <v>35</v>
      </c>
      <c r="O606">
        <v>111426</v>
      </c>
      <c r="P606">
        <v>26.55</v>
      </c>
      <c r="Q606" t="s">
        <v>1223</v>
      </c>
      <c r="R606" t="s">
        <v>20</v>
      </c>
    </row>
    <row r="607" spans="1:18" x14ac:dyDescent="0.25">
      <c r="A607">
        <v>606</v>
      </c>
      <c r="B607">
        <v>0</v>
      </c>
      <c r="C607">
        <v>3</v>
      </c>
      <c r="D607">
        <f>VLOOKUP(Table1[[#This Row],[Sex]],$H$902:$I$903,2,FALSE)</f>
        <v>1</v>
      </c>
      <c r="E607">
        <f>VLOOKUP(Table1[[#This Row],[Age-Group]],$J$904:$K$907,2,FALSE)</f>
        <v>2</v>
      </c>
      <c r="F607">
        <v>1</v>
      </c>
      <c r="G607">
        <v>0</v>
      </c>
      <c r="H607">
        <f>IF((Table1[[#This Row],[SibSp]]+Table1[[#This Row],[Parch]])= 0,0,1)</f>
        <v>1</v>
      </c>
      <c r="I607" cm="1">
        <f t="array" ref="I607">_xlfn.IFS(Table1[[#This Row],[Embarked]]="C",1,Table1[[#This Row],[Embarked]]="Q",2,Table1[[#This Row],[Embarked]]="S",3)</f>
        <v>3</v>
      </c>
      <c r="J607" t="s">
        <v>864</v>
      </c>
      <c r="K607" t="s">
        <v>13</v>
      </c>
      <c r="L607" s="2" t="str" cm="1">
        <f t="array" ref="L607">_xlfn.IFS(Table1[[#This Row],[Age]] &lt;= 20, "0-20", Table1[[#This Row],[Age]] &lt;=40, "20-40", Table1[[#This Row],[Age]] &lt;=60, "40-60", Table1[[#This Row],[Age]] &lt;=80, "60-80")</f>
        <v>20-40</v>
      </c>
      <c r="M607">
        <v>36</v>
      </c>
      <c r="O607">
        <v>349910</v>
      </c>
      <c r="P607">
        <v>15.55</v>
      </c>
      <c r="Q607" t="s">
        <v>1223</v>
      </c>
      <c r="R607" t="s">
        <v>15</v>
      </c>
    </row>
    <row r="608" spans="1:18" x14ac:dyDescent="0.25">
      <c r="A608">
        <v>607</v>
      </c>
      <c r="B608">
        <v>0</v>
      </c>
      <c r="C608">
        <v>3</v>
      </c>
      <c r="D608">
        <f>VLOOKUP(Table1[[#This Row],[Sex]],$H$902:$I$903,2,FALSE)</f>
        <v>1</v>
      </c>
      <c r="E608">
        <f>VLOOKUP(Table1[[#This Row],[Age-Group]],$J$904:$K$907,2,FALSE)</f>
        <v>2</v>
      </c>
      <c r="F608">
        <v>0</v>
      </c>
      <c r="G608">
        <v>0</v>
      </c>
      <c r="H608">
        <f>IF((Table1[[#This Row],[SibSp]]+Table1[[#This Row],[Parch]])= 0,0,1)</f>
        <v>0</v>
      </c>
      <c r="I608" cm="1">
        <f t="array" ref="I608">_xlfn.IFS(Table1[[#This Row],[Embarked]]="C",1,Table1[[#This Row],[Embarked]]="Q",2,Table1[[#This Row],[Embarked]]="S",3)</f>
        <v>3</v>
      </c>
      <c r="J608" t="s">
        <v>865</v>
      </c>
      <c r="K608" t="s">
        <v>13</v>
      </c>
      <c r="L608" s="2" t="str" cm="1">
        <f t="array" ref="L608">_xlfn.IFS(Table1[[#This Row],[Age]] &lt;= 20, "0-20", Table1[[#This Row],[Age]] &lt;=40, "20-40", Table1[[#This Row],[Age]] &lt;=60, "40-60", Table1[[#This Row],[Age]] &lt;=80, "60-80")</f>
        <v>20-40</v>
      </c>
      <c r="M608">
        <v>30</v>
      </c>
      <c r="O608">
        <v>349246</v>
      </c>
      <c r="P608">
        <v>7.8958000000000004</v>
      </c>
      <c r="Q608" t="s">
        <v>1223</v>
      </c>
      <c r="R608" t="s">
        <v>15</v>
      </c>
    </row>
    <row r="609" spans="1:18" x14ac:dyDescent="0.25">
      <c r="A609">
        <v>608</v>
      </c>
      <c r="B609">
        <v>1</v>
      </c>
      <c r="C609">
        <v>1</v>
      </c>
      <c r="D609">
        <f>VLOOKUP(Table1[[#This Row],[Sex]],$H$902:$I$903,2,FALSE)</f>
        <v>1</v>
      </c>
      <c r="E609">
        <f>VLOOKUP(Table1[[#This Row],[Age-Group]],$J$904:$K$907,2,FALSE)</f>
        <v>2</v>
      </c>
      <c r="F609">
        <v>0</v>
      </c>
      <c r="G609">
        <v>0</v>
      </c>
      <c r="H609">
        <f>IF((Table1[[#This Row],[SibSp]]+Table1[[#This Row],[Parch]])= 0,0,1)</f>
        <v>0</v>
      </c>
      <c r="I609" cm="1">
        <f t="array" ref="I609">_xlfn.IFS(Table1[[#This Row],[Embarked]]="C",1,Table1[[#This Row],[Embarked]]="Q",2,Table1[[#This Row],[Embarked]]="S",3)</f>
        <v>3</v>
      </c>
      <c r="J609" t="s">
        <v>866</v>
      </c>
      <c r="K609" t="s">
        <v>13</v>
      </c>
      <c r="L609" s="2" t="str" cm="1">
        <f t="array" ref="L609">_xlfn.IFS(Table1[[#This Row],[Age]] &lt;= 20, "0-20", Table1[[#This Row],[Age]] &lt;=40, "20-40", Table1[[#This Row],[Age]] &lt;=60, "40-60", Table1[[#This Row],[Age]] &lt;=80, "60-80")</f>
        <v>20-40</v>
      </c>
      <c r="M609">
        <v>27</v>
      </c>
      <c r="O609">
        <v>113804</v>
      </c>
      <c r="P609">
        <v>30.5</v>
      </c>
      <c r="Q609" t="s">
        <v>1223</v>
      </c>
      <c r="R609" t="s">
        <v>15</v>
      </c>
    </row>
    <row r="610" spans="1:18" x14ac:dyDescent="0.25">
      <c r="A610">
        <v>609</v>
      </c>
      <c r="B610">
        <v>1</v>
      </c>
      <c r="C610">
        <v>2</v>
      </c>
      <c r="D610">
        <f>VLOOKUP(Table1[[#This Row],[Sex]],$H$902:$I$903,2,FALSE)</f>
        <v>0</v>
      </c>
      <c r="E610">
        <f>VLOOKUP(Table1[[#This Row],[Age-Group]],$J$904:$K$907,2,FALSE)</f>
        <v>2</v>
      </c>
      <c r="F610">
        <v>1</v>
      </c>
      <c r="G610">
        <v>2</v>
      </c>
      <c r="H610">
        <f>IF((Table1[[#This Row],[SibSp]]+Table1[[#This Row],[Parch]])= 0,0,1)</f>
        <v>1</v>
      </c>
      <c r="I610" cm="1">
        <f t="array" ref="I610">_xlfn.IFS(Table1[[#This Row],[Embarked]]="C",1,Table1[[#This Row],[Embarked]]="Q",2,Table1[[#This Row],[Embarked]]="S",3)</f>
        <v>1</v>
      </c>
      <c r="J610" t="s">
        <v>867</v>
      </c>
      <c r="K610" t="s">
        <v>17</v>
      </c>
      <c r="L610" s="2" t="str" cm="1">
        <f t="array" ref="L610">_xlfn.IFS(Table1[[#This Row],[Age]] &lt;= 20, "0-20", Table1[[#This Row],[Age]] &lt;=40, "20-40", Table1[[#This Row],[Age]] &lt;=60, "40-60", Table1[[#This Row],[Age]] &lt;=80, "60-80")</f>
        <v>20-40</v>
      </c>
      <c r="M610">
        <v>22</v>
      </c>
      <c r="O610" t="s">
        <v>80</v>
      </c>
      <c r="P610">
        <v>41.5792</v>
      </c>
      <c r="Q610" t="s">
        <v>1223</v>
      </c>
      <c r="R610" t="s">
        <v>20</v>
      </c>
    </row>
    <row r="611" spans="1:18" x14ac:dyDescent="0.25">
      <c r="A611">
        <v>610</v>
      </c>
      <c r="B611">
        <v>1</v>
      </c>
      <c r="C611">
        <v>1</v>
      </c>
      <c r="D611">
        <f>VLOOKUP(Table1[[#This Row],[Sex]],$H$902:$I$903,2,FALSE)</f>
        <v>0</v>
      </c>
      <c r="E611">
        <f>VLOOKUP(Table1[[#This Row],[Age-Group]],$J$904:$K$907,2,FALSE)</f>
        <v>2</v>
      </c>
      <c r="F611">
        <v>0</v>
      </c>
      <c r="G611">
        <v>0</v>
      </c>
      <c r="H611">
        <f>IF((Table1[[#This Row],[SibSp]]+Table1[[#This Row],[Parch]])= 0,0,1)</f>
        <v>0</v>
      </c>
      <c r="I611" cm="1">
        <f t="array" ref="I611">_xlfn.IFS(Table1[[#This Row],[Embarked]]="C",1,Table1[[#This Row],[Embarked]]="Q",2,Table1[[#This Row],[Embarked]]="S",3)</f>
        <v>3</v>
      </c>
      <c r="J611" t="s">
        <v>868</v>
      </c>
      <c r="K611" t="s">
        <v>17</v>
      </c>
      <c r="L611" s="2" t="str" cm="1">
        <f t="array" ref="L611">_xlfn.IFS(Table1[[#This Row],[Age]] &lt;= 20, "0-20", Table1[[#This Row],[Age]] &lt;=40, "20-40", Table1[[#This Row],[Age]] &lt;=60, "40-60", Table1[[#This Row],[Age]] &lt;=80, "60-80")</f>
        <v>20-40</v>
      </c>
      <c r="M611">
        <v>40</v>
      </c>
      <c r="O611" t="s">
        <v>406</v>
      </c>
      <c r="P611">
        <v>153.46250000000001</v>
      </c>
      <c r="Q611" t="s">
        <v>407</v>
      </c>
      <c r="R611" t="s">
        <v>15</v>
      </c>
    </row>
    <row r="612" spans="1:18" x14ac:dyDescent="0.25">
      <c r="A612">
        <v>611</v>
      </c>
      <c r="B612">
        <v>0</v>
      </c>
      <c r="C612">
        <v>3</v>
      </c>
      <c r="D612">
        <f>VLOOKUP(Table1[[#This Row],[Sex]],$H$902:$I$903,2,FALSE)</f>
        <v>0</v>
      </c>
      <c r="E612">
        <f>VLOOKUP(Table1[[#This Row],[Age-Group]],$J$904:$K$907,2,FALSE)</f>
        <v>2</v>
      </c>
      <c r="F612">
        <v>1</v>
      </c>
      <c r="G612">
        <v>5</v>
      </c>
      <c r="H612">
        <f>IF((Table1[[#This Row],[SibSp]]+Table1[[#This Row],[Parch]])= 0,0,1)</f>
        <v>1</v>
      </c>
      <c r="I612" cm="1">
        <f t="array" ref="I612">_xlfn.IFS(Table1[[#This Row],[Embarked]]="C",1,Table1[[#This Row],[Embarked]]="Q",2,Table1[[#This Row],[Embarked]]="S",3)</f>
        <v>3</v>
      </c>
      <c r="J612" t="s">
        <v>869</v>
      </c>
      <c r="K612" t="s">
        <v>17</v>
      </c>
      <c r="L612" s="2" t="str" cm="1">
        <f t="array" ref="L612">_xlfn.IFS(Table1[[#This Row],[Age]] &lt;= 20, "0-20", Table1[[#This Row],[Age]] &lt;=40, "20-40", Table1[[#This Row],[Age]] &lt;=60, "40-60", Table1[[#This Row],[Age]] &lt;=80, "60-80")</f>
        <v>20-40</v>
      </c>
      <c r="M612">
        <v>39</v>
      </c>
      <c r="O612">
        <v>347082</v>
      </c>
      <c r="P612">
        <v>31.274999999999999</v>
      </c>
      <c r="Q612" t="s">
        <v>1223</v>
      </c>
      <c r="R612" t="s">
        <v>15</v>
      </c>
    </row>
    <row r="613" spans="1:18" x14ac:dyDescent="0.25">
      <c r="A613">
        <v>612</v>
      </c>
      <c r="B613">
        <v>0</v>
      </c>
      <c r="C613">
        <v>3</v>
      </c>
      <c r="D613">
        <f>VLOOKUP(Table1[[#This Row],[Sex]],$H$902:$I$903,2,FALSE)</f>
        <v>1</v>
      </c>
      <c r="E613">
        <f>VLOOKUP(Table1[[#This Row],[Age-Group]],$J$904:$K$907,2,FALSE)</f>
        <v>2</v>
      </c>
      <c r="F613">
        <v>0</v>
      </c>
      <c r="G613">
        <v>0</v>
      </c>
      <c r="H613">
        <f>IF((Table1[[#This Row],[SibSp]]+Table1[[#This Row],[Parch]])= 0,0,1)</f>
        <v>0</v>
      </c>
      <c r="I613" cm="1">
        <f t="array" ref="I613">_xlfn.IFS(Table1[[#This Row],[Embarked]]="C",1,Table1[[#This Row],[Embarked]]="Q",2,Table1[[#This Row],[Embarked]]="S",3)</f>
        <v>3</v>
      </c>
      <c r="J613" t="s">
        <v>870</v>
      </c>
      <c r="K613" t="s">
        <v>13</v>
      </c>
      <c r="L613" s="2" t="str" cm="1">
        <f t="array" ref="L613">_xlfn.IFS(Table1[[#This Row],[Age]] &lt;= 20, "0-20", Table1[[#This Row],[Age]] &lt;=40, "20-40", Table1[[#This Row],[Age]] &lt;=60, "40-60", Table1[[#This Row],[Age]] &lt;=80, "60-80")</f>
        <v>20-40</v>
      </c>
      <c r="M613">
        <v>29.7</v>
      </c>
      <c r="O613" t="s">
        <v>871</v>
      </c>
      <c r="P613">
        <v>7.05</v>
      </c>
      <c r="Q613" t="s">
        <v>1223</v>
      </c>
      <c r="R613" t="s">
        <v>15</v>
      </c>
    </row>
    <row r="614" spans="1:18" x14ac:dyDescent="0.25">
      <c r="A614">
        <v>613</v>
      </c>
      <c r="B614">
        <v>1</v>
      </c>
      <c r="C614">
        <v>3</v>
      </c>
      <c r="D614">
        <f>VLOOKUP(Table1[[#This Row],[Sex]],$H$902:$I$903,2,FALSE)</f>
        <v>0</v>
      </c>
      <c r="E614">
        <f>VLOOKUP(Table1[[#This Row],[Age-Group]],$J$904:$K$907,2,FALSE)</f>
        <v>2</v>
      </c>
      <c r="F614">
        <v>1</v>
      </c>
      <c r="G614">
        <v>0</v>
      </c>
      <c r="H614">
        <f>IF((Table1[[#This Row],[SibSp]]+Table1[[#This Row],[Parch]])= 0,0,1)</f>
        <v>1</v>
      </c>
      <c r="I614" cm="1">
        <f t="array" ref="I614">_xlfn.IFS(Table1[[#This Row],[Embarked]]="C",1,Table1[[#This Row],[Embarked]]="Q",2,Table1[[#This Row],[Embarked]]="S",3)</f>
        <v>2</v>
      </c>
      <c r="J614" t="s">
        <v>872</v>
      </c>
      <c r="K614" t="s">
        <v>17</v>
      </c>
      <c r="L614" s="2" t="str" cm="1">
        <f t="array" ref="L614">_xlfn.IFS(Table1[[#This Row],[Age]] &lt;= 20, "0-20", Table1[[#This Row],[Age]] &lt;=40, "20-40", Table1[[#This Row],[Age]] &lt;=60, "40-60", Table1[[#This Row],[Age]] &lt;=80, "60-80")</f>
        <v>20-40</v>
      </c>
      <c r="M614">
        <v>29.7</v>
      </c>
      <c r="O614">
        <v>367230</v>
      </c>
      <c r="P614">
        <v>15.5</v>
      </c>
      <c r="Q614" t="s">
        <v>1223</v>
      </c>
      <c r="R614" t="s">
        <v>27</v>
      </c>
    </row>
    <row r="615" spans="1:18" x14ac:dyDescent="0.25">
      <c r="A615">
        <v>614</v>
      </c>
      <c r="B615">
        <v>0</v>
      </c>
      <c r="C615">
        <v>3</v>
      </c>
      <c r="D615">
        <f>VLOOKUP(Table1[[#This Row],[Sex]],$H$902:$I$903,2,FALSE)</f>
        <v>1</v>
      </c>
      <c r="E615">
        <f>VLOOKUP(Table1[[#This Row],[Age-Group]],$J$904:$K$907,2,FALSE)</f>
        <v>2</v>
      </c>
      <c r="F615">
        <v>0</v>
      </c>
      <c r="G615">
        <v>0</v>
      </c>
      <c r="H615">
        <f>IF((Table1[[#This Row],[SibSp]]+Table1[[#This Row],[Parch]])= 0,0,1)</f>
        <v>0</v>
      </c>
      <c r="I615" cm="1">
        <f t="array" ref="I615">_xlfn.IFS(Table1[[#This Row],[Embarked]]="C",1,Table1[[#This Row],[Embarked]]="Q",2,Table1[[#This Row],[Embarked]]="S",3)</f>
        <v>2</v>
      </c>
      <c r="J615" t="s">
        <v>873</v>
      </c>
      <c r="K615" t="s">
        <v>13</v>
      </c>
      <c r="L615" s="2" t="str" cm="1">
        <f t="array" ref="L615">_xlfn.IFS(Table1[[#This Row],[Age]] &lt;= 20, "0-20", Table1[[#This Row],[Age]] &lt;=40, "20-40", Table1[[#This Row],[Age]] &lt;=60, "40-60", Table1[[#This Row],[Age]] &lt;=80, "60-80")</f>
        <v>20-40</v>
      </c>
      <c r="M615">
        <v>29.7</v>
      </c>
      <c r="O615">
        <v>370377</v>
      </c>
      <c r="P615">
        <v>7.75</v>
      </c>
      <c r="Q615" t="s">
        <v>1223</v>
      </c>
      <c r="R615" t="s">
        <v>27</v>
      </c>
    </row>
    <row r="616" spans="1:18" x14ac:dyDescent="0.25">
      <c r="A616">
        <v>615</v>
      </c>
      <c r="B616">
        <v>0</v>
      </c>
      <c r="C616">
        <v>3</v>
      </c>
      <c r="D616">
        <f>VLOOKUP(Table1[[#This Row],[Sex]],$H$902:$I$903,2,FALSE)</f>
        <v>1</v>
      </c>
      <c r="E616">
        <f>VLOOKUP(Table1[[#This Row],[Age-Group]],$J$904:$K$907,2,FALSE)</f>
        <v>2</v>
      </c>
      <c r="F616">
        <v>0</v>
      </c>
      <c r="G616">
        <v>0</v>
      </c>
      <c r="H616">
        <f>IF((Table1[[#This Row],[SibSp]]+Table1[[#This Row],[Parch]])= 0,0,1)</f>
        <v>0</v>
      </c>
      <c r="I616" cm="1">
        <f t="array" ref="I616">_xlfn.IFS(Table1[[#This Row],[Embarked]]="C",1,Table1[[#This Row],[Embarked]]="Q",2,Table1[[#This Row],[Embarked]]="S",3)</f>
        <v>3</v>
      </c>
      <c r="J616" t="s">
        <v>874</v>
      </c>
      <c r="K616" t="s">
        <v>13</v>
      </c>
      <c r="L616" s="2" t="str" cm="1">
        <f t="array" ref="L616">_xlfn.IFS(Table1[[#This Row],[Age]] &lt;= 20, "0-20", Table1[[#This Row],[Age]] &lt;=40, "20-40", Table1[[#This Row],[Age]] &lt;=60, "40-60", Table1[[#This Row],[Age]] &lt;=80, "60-80")</f>
        <v>20-40</v>
      </c>
      <c r="M616">
        <v>35</v>
      </c>
      <c r="O616">
        <v>364512</v>
      </c>
      <c r="P616">
        <v>8.0500000000000007</v>
      </c>
      <c r="Q616" t="s">
        <v>1223</v>
      </c>
      <c r="R616" t="s">
        <v>15</v>
      </c>
    </row>
    <row r="617" spans="1:18" x14ac:dyDescent="0.25">
      <c r="A617">
        <v>616</v>
      </c>
      <c r="B617">
        <v>1</v>
      </c>
      <c r="C617">
        <v>2</v>
      </c>
      <c r="D617">
        <f>VLOOKUP(Table1[[#This Row],[Sex]],$H$902:$I$903,2,FALSE)</f>
        <v>0</v>
      </c>
      <c r="E617">
        <f>VLOOKUP(Table1[[#This Row],[Age-Group]],$J$904:$K$907,2,FALSE)</f>
        <v>2</v>
      </c>
      <c r="F617">
        <v>1</v>
      </c>
      <c r="G617">
        <v>2</v>
      </c>
      <c r="H617">
        <f>IF((Table1[[#This Row],[SibSp]]+Table1[[#This Row],[Parch]])= 0,0,1)</f>
        <v>1</v>
      </c>
      <c r="I617" cm="1">
        <f t="array" ref="I617">_xlfn.IFS(Table1[[#This Row],[Embarked]]="C",1,Table1[[#This Row],[Embarked]]="Q",2,Table1[[#This Row],[Embarked]]="S",3)</f>
        <v>3</v>
      </c>
      <c r="J617" t="s">
        <v>875</v>
      </c>
      <c r="K617" t="s">
        <v>17</v>
      </c>
      <c r="L617" s="2" t="str" cm="1">
        <f t="array" ref="L617">_xlfn.IFS(Table1[[#This Row],[Age]] &lt;= 20, "0-20", Table1[[#This Row],[Age]] &lt;=40, "20-40", Table1[[#This Row],[Age]] &lt;=60, "40-60", Table1[[#This Row],[Age]] &lt;=80, "60-80")</f>
        <v>20-40</v>
      </c>
      <c r="M617">
        <v>24</v>
      </c>
      <c r="O617">
        <v>220845</v>
      </c>
      <c r="P617">
        <v>65</v>
      </c>
      <c r="Q617" t="s">
        <v>1223</v>
      </c>
      <c r="R617" t="s">
        <v>15</v>
      </c>
    </row>
    <row r="618" spans="1:18" x14ac:dyDescent="0.25">
      <c r="A618">
        <v>617</v>
      </c>
      <c r="B618">
        <v>0</v>
      </c>
      <c r="C618">
        <v>3</v>
      </c>
      <c r="D618">
        <f>VLOOKUP(Table1[[#This Row],[Sex]],$H$902:$I$903,2,FALSE)</f>
        <v>1</v>
      </c>
      <c r="E618">
        <f>VLOOKUP(Table1[[#This Row],[Age-Group]],$J$904:$K$907,2,FALSE)</f>
        <v>2</v>
      </c>
      <c r="F618">
        <v>1</v>
      </c>
      <c r="G618">
        <v>1</v>
      </c>
      <c r="H618">
        <f>IF((Table1[[#This Row],[SibSp]]+Table1[[#This Row],[Parch]])= 0,0,1)</f>
        <v>1</v>
      </c>
      <c r="I618" cm="1">
        <f t="array" ref="I618">_xlfn.IFS(Table1[[#This Row],[Embarked]]="C",1,Table1[[#This Row],[Embarked]]="Q",2,Table1[[#This Row],[Embarked]]="S",3)</f>
        <v>3</v>
      </c>
      <c r="J618" t="s">
        <v>876</v>
      </c>
      <c r="K618" t="s">
        <v>13</v>
      </c>
      <c r="L618" s="2" t="str" cm="1">
        <f t="array" ref="L618">_xlfn.IFS(Table1[[#This Row],[Age]] &lt;= 20, "0-20", Table1[[#This Row],[Age]] &lt;=40, "20-40", Table1[[#This Row],[Age]] &lt;=60, "40-60", Table1[[#This Row],[Age]] &lt;=80, "60-80")</f>
        <v>20-40</v>
      </c>
      <c r="M618">
        <v>34</v>
      </c>
      <c r="O618">
        <v>347080</v>
      </c>
      <c r="P618">
        <v>14.4</v>
      </c>
      <c r="Q618" t="s">
        <v>1223</v>
      </c>
      <c r="R618" t="s">
        <v>15</v>
      </c>
    </row>
    <row r="619" spans="1:18" x14ac:dyDescent="0.25">
      <c r="A619">
        <v>618</v>
      </c>
      <c r="B619">
        <v>0</v>
      </c>
      <c r="C619">
        <v>3</v>
      </c>
      <c r="D619">
        <f>VLOOKUP(Table1[[#This Row],[Sex]],$H$902:$I$903,2,FALSE)</f>
        <v>0</v>
      </c>
      <c r="E619">
        <f>VLOOKUP(Table1[[#This Row],[Age-Group]],$J$904:$K$907,2,FALSE)</f>
        <v>2</v>
      </c>
      <c r="F619">
        <v>1</v>
      </c>
      <c r="G619">
        <v>0</v>
      </c>
      <c r="H619">
        <f>IF((Table1[[#This Row],[SibSp]]+Table1[[#This Row],[Parch]])= 0,0,1)</f>
        <v>1</v>
      </c>
      <c r="I619" cm="1">
        <f t="array" ref="I619">_xlfn.IFS(Table1[[#This Row],[Embarked]]="C",1,Table1[[#This Row],[Embarked]]="Q",2,Table1[[#This Row],[Embarked]]="S",3)</f>
        <v>3</v>
      </c>
      <c r="J619" t="s">
        <v>877</v>
      </c>
      <c r="K619" t="s">
        <v>17</v>
      </c>
      <c r="L619" s="2" t="str" cm="1">
        <f t="array" ref="L619">_xlfn.IFS(Table1[[#This Row],[Age]] &lt;= 20, "0-20", Table1[[#This Row],[Age]] &lt;=40, "20-40", Table1[[#This Row],[Age]] &lt;=60, "40-60", Table1[[#This Row],[Age]] &lt;=80, "60-80")</f>
        <v>20-40</v>
      </c>
      <c r="M619">
        <v>26</v>
      </c>
      <c r="O619" t="s">
        <v>384</v>
      </c>
      <c r="P619">
        <v>16.100000000000001</v>
      </c>
      <c r="Q619" t="s">
        <v>1223</v>
      </c>
      <c r="R619" t="s">
        <v>15</v>
      </c>
    </row>
    <row r="620" spans="1:18" x14ac:dyDescent="0.25">
      <c r="A620">
        <v>619</v>
      </c>
      <c r="B620">
        <v>1</v>
      </c>
      <c r="C620">
        <v>2</v>
      </c>
      <c r="D620">
        <f>VLOOKUP(Table1[[#This Row],[Sex]],$H$902:$I$903,2,FALSE)</f>
        <v>0</v>
      </c>
      <c r="E620">
        <f>VLOOKUP(Table1[[#This Row],[Age-Group]],$J$904:$K$907,2,FALSE)</f>
        <v>1</v>
      </c>
      <c r="F620">
        <v>2</v>
      </c>
      <c r="G620">
        <v>1</v>
      </c>
      <c r="H620">
        <f>IF((Table1[[#This Row],[SibSp]]+Table1[[#This Row],[Parch]])= 0,0,1)</f>
        <v>1</v>
      </c>
      <c r="I620" cm="1">
        <f t="array" ref="I620">_xlfn.IFS(Table1[[#This Row],[Embarked]]="C",1,Table1[[#This Row],[Embarked]]="Q",2,Table1[[#This Row],[Embarked]]="S",3)</f>
        <v>3</v>
      </c>
      <c r="J620" t="s">
        <v>878</v>
      </c>
      <c r="K620" t="s">
        <v>17</v>
      </c>
      <c r="L620" s="2" t="str" cm="1">
        <f t="array" ref="L620">_xlfn.IFS(Table1[[#This Row],[Age]] &lt;= 20, "0-20", Table1[[#This Row],[Age]] &lt;=40, "20-40", Table1[[#This Row],[Age]] &lt;=60, "40-60", Table1[[#This Row],[Age]] &lt;=80, "60-80")</f>
        <v>0-20</v>
      </c>
      <c r="M620">
        <v>4</v>
      </c>
      <c r="O620">
        <v>230136</v>
      </c>
      <c r="P620">
        <v>39</v>
      </c>
      <c r="Q620" t="s">
        <v>286</v>
      </c>
      <c r="R620" t="s">
        <v>15</v>
      </c>
    </row>
    <row r="621" spans="1:18" x14ac:dyDescent="0.25">
      <c r="A621">
        <v>620</v>
      </c>
      <c r="B621">
        <v>0</v>
      </c>
      <c r="C621">
        <v>2</v>
      </c>
      <c r="D621">
        <f>VLOOKUP(Table1[[#This Row],[Sex]],$H$902:$I$903,2,FALSE)</f>
        <v>1</v>
      </c>
      <c r="E621">
        <f>VLOOKUP(Table1[[#This Row],[Age-Group]],$J$904:$K$907,2,FALSE)</f>
        <v>2</v>
      </c>
      <c r="F621">
        <v>0</v>
      </c>
      <c r="G621">
        <v>0</v>
      </c>
      <c r="H621">
        <f>IF((Table1[[#This Row],[SibSp]]+Table1[[#This Row],[Parch]])= 0,0,1)</f>
        <v>0</v>
      </c>
      <c r="I621" cm="1">
        <f t="array" ref="I621">_xlfn.IFS(Table1[[#This Row],[Embarked]]="C",1,Table1[[#This Row],[Embarked]]="Q",2,Table1[[#This Row],[Embarked]]="S",3)</f>
        <v>3</v>
      </c>
      <c r="J621" t="s">
        <v>879</v>
      </c>
      <c r="K621" t="s">
        <v>13</v>
      </c>
      <c r="L621" s="2" t="str" cm="1">
        <f t="array" ref="L621">_xlfn.IFS(Table1[[#This Row],[Age]] &lt;= 20, "0-20", Table1[[#This Row],[Age]] &lt;=40, "20-40", Table1[[#This Row],[Age]] &lt;=60, "40-60", Table1[[#This Row],[Age]] &lt;=80, "60-80")</f>
        <v>20-40</v>
      </c>
      <c r="M621">
        <v>26</v>
      </c>
      <c r="O621">
        <v>31028</v>
      </c>
      <c r="P621">
        <v>10.5</v>
      </c>
      <c r="Q621" t="s">
        <v>1223</v>
      </c>
      <c r="R621" t="s">
        <v>15</v>
      </c>
    </row>
    <row r="622" spans="1:18" x14ac:dyDescent="0.25">
      <c r="A622">
        <v>621</v>
      </c>
      <c r="B622">
        <v>0</v>
      </c>
      <c r="C622">
        <v>3</v>
      </c>
      <c r="D622">
        <f>VLOOKUP(Table1[[#This Row],[Sex]],$H$902:$I$903,2,FALSE)</f>
        <v>1</v>
      </c>
      <c r="E622">
        <f>VLOOKUP(Table1[[#This Row],[Age-Group]],$J$904:$K$907,2,FALSE)</f>
        <v>2</v>
      </c>
      <c r="F622">
        <v>1</v>
      </c>
      <c r="G622">
        <v>0</v>
      </c>
      <c r="H622">
        <f>IF((Table1[[#This Row],[SibSp]]+Table1[[#This Row],[Parch]])= 0,0,1)</f>
        <v>1</v>
      </c>
      <c r="I622" cm="1">
        <f t="array" ref="I622">_xlfn.IFS(Table1[[#This Row],[Embarked]]="C",1,Table1[[#This Row],[Embarked]]="Q",2,Table1[[#This Row],[Embarked]]="S",3)</f>
        <v>1</v>
      </c>
      <c r="J622" t="s">
        <v>880</v>
      </c>
      <c r="K622" t="s">
        <v>13</v>
      </c>
      <c r="L622" s="2" t="str" cm="1">
        <f t="array" ref="L622">_xlfn.IFS(Table1[[#This Row],[Age]] &lt;= 20, "0-20", Table1[[#This Row],[Age]] &lt;=40, "20-40", Table1[[#This Row],[Age]] &lt;=60, "40-60", Table1[[#This Row],[Age]] &lt;=80, "60-80")</f>
        <v>20-40</v>
      </c>
      <c r="M622">
        <v>27</v>
      </c>
      <c r="O622">
        <v>2659</v>
      </c>
      <c r="P622">
        <v>14.4542</v>
      </c>
      <c r="Q622" t="s">
        <v>1223</v>
      </c>
      <c r="R622" t="s">
        <v>20</v>
      </c>
    </row>
    <row r="623" spans="1:18" x14ac:dyDescent="0.25">
      <c r="A623">
        <v>622</v>
      </c>
      <c r="B623">
        <v>1</v>
      </c>
      <c r="C623">
        <v>1</v>
      </c>
      <c r="D623">
        <f>VLOOKUP(Table1[[#This Row],[Sex]],$H$902:$I$903,2,FALSE)</f>
        <v>1</v>
      </c>
      <c r="E623">
        <f>VLOOKUP(Table1[[#This Row],[Age-Group]],$J$904:$K$907,2,FALSE)</f>
        <v>3</v>
      </c>
      <c r="F623">
        <v>1</v>
      </c>
      <c r="G623">
        <v>0</v>
      </c>
      <c r="H623">
        <f>IF((Table1[[#This Row],[SibSp]]+Table1[[#This Row],[Parch]])= 0,0,1)</f>
        <v>1</v>
      </c>
      <c r="I623" cm="1">
        <f t="array" ref="I623">_xlfn.IFS(Table1[[#This Row],[Embarked]]="C",1,Table1[[#This Row],[Embarked]]="Q",2,Table1[[#This Row],[Embarked]]="S",3)</f>
        <v>3</v>
      </c>
      <c r="J623" t="s">
        <v>881</v>
      </c>
      <c r="K623" t="s">
        <v>13</v>
      </c>
      <c r="L623" s="2" t="str" cm="1">
        <f t="array" ref="L623">_xlfn.IFS(Table1[[#This Row],[Age]] &lt;= 20, "0-20", Table1[[#This Row],[Age]] &lt;=40, "20-40", Table1[[#This Row],[Age]] &lt;=60, "40-60", Table1[[#This Row],[Age]] &lt;=80, "60-80")</f>
        <v>40-60</v>
      </c>
      <c r="M623">
        <v>42</v>
      </c>
      <c r="O623">
        <v>11753</v>
      </c>
      <c r="P623">
        <v>52.554200000000002</v>
      </c>
      <c r="Q623" t="s">
        <v>882</v>
      </c>
      <c r="R623" t="s">
        <v>15</v>
      </c>
    </row>
    <row r="624" spans="1:18" x14ac:dyDescent="0.25">
      <c r="A624">
        <v>623</v>
      </c>
      <c r="B624">
        <v>1</v>
      </c>
      <c r="C624">
        <v>3</v>
      </c>
      <c r="D624">
        <f>VLOOKUP(Table1[[#This Row],[Sex]],$H$902:$I$903,2,FALSE)</f>
        <v>1</v>
      </c>
      <c r="E624">
        <f>VLOOKUP(Table1[[#This Row],[Age-Group]],$J$904:$K$907,2,FALSE)</f>
        <v>1</v>
      </c>
      <c r="F624">
        <v>1</v>
      </c>
      <c r="G624">
        <v>1</v>
      </c>
      <c r="H624">
        <f>IF((Table1[[#This Row],[SibSp]]+Table1[[#This Row],[Parch]])= 0,0,1)</f>
        <v>1</v>
      </c>
      <c r="I624" cm="1">
        <f t="array" ref="I624">_xlfn.IFS(Table1[[#This Row],[Embarked]]="C",1,Table1[[#This Row],[Embarked]]="Q",2,Table1[[#This Row],[Embarked]]="S",3)</f>
        <v>1</v>
      </c>
      <c r="J624" t="s">
        <v>883</v>
      </c>
      <c r="K624" t="s">
        <v>13</v>
      </c>
      <c r="L624" s="2" t="str" cm="1">
        <f t="array" ref="L624">_xlfn.IFS(Table1[[#This Row],[Age]] &lt;= 20, "0-20", Table1[[#This Row],[Age]] &lt;=40, "20-40", Table1[[#This Row],[Age]] &lt;=60, "40-60", Table1[[#This Row],[Age]] &lt;=80, "60-80")</f>
        <v>0-20</v>
      </c>
      <c r="M624">
        <v>20</v>
      </c>
      <c r="O624">
        <v>2653</v>
      </c>
      <c r="P624">
        <v>15.7417</v>
      </c>
      <c r="Q624" t="s">
        <v>1223</v>
      </c>
      <c r="R624" t="s">
        <v>20</v>
      </c>
    </row>
    <row r="625" spans="1:18" x14ac:dyDescent="0.25">
      <c r="A625">
        <v>624</v>
      </c>
      <c r="B625">
        <v>0</v>
      </c>
      <c r="C625">
        <v>3</v>
      </c>
      <c r="D625">
        <f>VLOOKUP(Table1[[#This Row],[Sex]],$H$902:$I$903,2,FALSE)</f>
        <v>1</v>
      </c>
      <c r="E625">
        <f>VLOOKUP(Table1[[#This Row],[Age-Group]],$J$904:$K$907,2,FALSE)</f>
        <v>2</v>
      </c>
      <c r="F625">
        <v>0</v>
      </c>
      <c r="G625">
        <v>0</v>
      </c>
      <c r="H625">
        <f>IF((Table1[[#This Row],[SibSp]]+Table1[[#This Row],[Parch]])= 0,0,1)</f>
        <v>0</v>
      </c>
      <c r="I625" cm="1">
        <f t="array" ref="I625">_xlfn.IFS(Table1[[#This Row],[Embarked]]="C",1,Table1[[#This Row],[Embarked]]="Q",2,Table1[[#This Row],[Embarked]]="S",3)</f>
        <v>3</v>
      </c>
      <c r="J625" t="s">
        <v>884</v>
      </c>
      <c r="K625" t="s">
        <v>13</v>
      </c>
      <c r="L625" s="2" t="str" cm="1">
        <f t="array" ref="L625">_xlfn.IFS(Table1[[#This Row],[Age]] &lt;= 20, "0-20", Table1[[#This Row],[Age]] &lt;=40, "20-40", Table1[[#This Row],[Age]] &lt;=60, "40-60", Table1[[#This Row],[Age]] &lt;=80, "60-80")</f>
        <v>20-40</v>
      </c>
      <c r="M625">
        <v>21</v>
      </c>
      <c r="O625">
        <v>350029</v>
      </c>
      <c r="P625">
        <v>7.8541999999999996</v>
      </c>
      <c r="Q625" t="s">
        <v>1223</v>
      </c>
      <c r="R625" t="s">
        <v>15</v>
      </c>
    </row>
    <row r="626" spans="1:18" x14ac:dyDescent="0.25">
      <c r="A626">
        <v>625</v>
      </c>
      <c r="B626">
        <v>0</v>
      </c>
      <c r="C626">
        <v>3</v>
      </c>
      <c r="D626">
        <f>VLOOKUP(Table1[[#This Row],[Sex]],$H$902:$I$903,2,FALSE)</f>
        <v>1</v>
      </c>
      <c r="E626">
        <f>VLOOKUP(Table1[[#This Row],[Age-Group]],$J$904:$K$907,2,FALSE)</f>
        <v>2</v>
      </c>
      <c r="F626">
        <v>0</v>
      </c>
      <c r="G626">
        <v>0</v>
      </c>
      <c r="H626">
        <f>IF((Table1[[#This Row],[SibSp]]+Table1[[#This Row],[Parch]])= 0,0,1)</f>
        <v>0</v>
      </c>
      <c r="I626" cm="1">
        <f t="array" ref="I626">_xlfn.IFS(Table1[[#This Row],[Embarked]]="C",1,Table1[[#This Row],[Embarked]]="Q",2,Table1[[#This Row],[Embarked]]="S",3)</f>
        <v>3</v>
      </c>
      <c r="J626" t="s">
        <v>885</v>
      </c>
      <c r="K626" t="s">
        <v>13</v>
      </c>
      <c r="L626" s="2" t="str" cm="1">
        <f t="array" ref="L626">_xlfn.IFS(Table1[[#This Row],[Age]] &lt;= 20, "0-20", Table1[[#This Row],[Age]] &lt;=40, "20-40", Table1[[#This Row],[Age]] &lt;=60, "40-60", Table1[[#This Row],[Age]] &lt;=80, "60-80")</f>
        <v>20-40</v>
      </c>
      <c r="M626">
        <v>21</v>
      </c>
      <c r="O626">
        <v>54636</v>
      </c>
      <c r="P626">
        <v>16.100000000000001</v>
      </c>
      <c r="Q626" t="s">
        <v>1223</v>
      </c>
      <c r="R626" t="s">
        <v>15</v>
      </c>
    </row>
    <row r="627" spans="1:18" x14ac:dyDescent="0.25">
      <c r="A627">
        <v>626</v>
      </c>
      <c r="B627">
        <v>0</v>
      </c>
      <c r="C627">
        <v>1</v>
      </c>
      <c r="D627">
        <f>VLOOKUP(Table1[[#This Row],[Sex]],$H$902:$I$903,2,FALSE)</f>
        <v>1</v>
      </c>
      <c r="E627">
        <f>VLOOKUP(Table1[[#This Row],[Age-Group]],$J$904:$K$907,2,FALSE)</f>
        <v>4</v>
      </c>
      <c r="F627">
        <v>0</v>
      </c>
      <c r="G627">
        <v>0</v>
      </c>
      <c r="H627">
        <f>IF((Table1[[#This Row],[SibSp]]+Table1[[#This Row],[Parch]])= 0,0,1)</f>
        <v>0</v>
      </c>
      <c r="I627" cm="1">
        <f t="array" ref="I627">_xlfn.IFS(Table1[[#This Row],[Embarked]]="C",1,Table1[[#This Row],[Embarked]]="Q",2,Table1[[#This Row],[Embarked]]="S",3)</f>
        <v>3</v>
      </c>
      <c r="J627" t="s">
        <v>886</v>
      </c>
      <c r="K627" t="s">
        <v>13</v>
      </c>
      <c r="L627" s="2" t="str" cm="1">
        <f t="array" ref="L627">_xlfn.IFS(Table1[[#This Row],[Age]] &lt;= 20, "0-20", Table1[[#This Row],[Age]] &lt;=40, "20-40", Table1[[#This Row],[Age]] &lt;=60, "40-60", Table1[[#This Row],[Age]] &lt;=80, "60-80")</f>
        <v>60-80</v>
      </c>
      <c r="M627">
        <v>61</v>
      </c>
      <c r="O627">
        <v>36963</v>
      </c>
      <c r="P627">
        <v>32.320799999999998</v>
      </c>
      <c r="Q627" t="s">
        <v>887</v>
      </c>
      <c r="R627" t="s">
        <v>15</v>
      </c>
    </row>
    <row r="628" spans="1:18" x14ac:dyDescent="0.25">
      <c r="A628">
        <v>627</v>
      </c>
      <c r="B628">
        <v>0</v>
      </c>
      <c r="C628">
        <v>2</v>
      </c>
      <c r="D628">
        <f>VLOOKUP(Table1[[#This Row],[Sex]],$H$902:$I$903,2,FALSE)</f>
        <v>1</v>
      </c>
      <c r="E628">
        <f>VLOOKUP(Table1[[#This Row],[Age-Group]],$J$904:$K$907,2,FALSE)</f>
        <v>3</v>
      </c>
      <c r="F628">
        <v>0</v>
      </c>
      <c r="G628">
        <v>0</v>
      </c>
      <c r="H628">
        <f>IF((Table1[[#This Row],[SibSp]]+Table1[[#This Row],[Parch]])= 0,0,1)</f>
        <v>0</v>
      </c>
      <c r="I628" cm="1">
        <f t="array" ref="I628">_xlfn.IFS(Table1[[#This Row],[Embarked]]="C",1,Table1[[#This Row],[Embarked]]="Q",2,Table1[[#This Row],[Embarked]]="S",3)</f>
        <v>2</v>
      </c>
      <c r="J628" t="s">
        <v>888</v>
      </c>
      <c r="K628" t="s">
        <v>13</v>
      </c>
      <c r="L628" s="2" t="str" cm="1">
        <f t="array" ref="L628">_xlfn.IFS(Table1[[#This Row],[Age]] &lt;= 20, "0-20", Table1[[#This Row],[Age]] &lt;=40, "20-40", Table1[[#This Row],[Age]] &lt;=60, "40-60", Table1[[#This Row],[Age]] &lt;=80, "60-80")</f>
        <v>40-60</v>
      </c>
      <c r="M628">
        <v>57</v>
      </c>
      <c r="O628">
        <v>219533</v>
      </c>
      <c r="P628">
        <v>12.35</v>
      </c>
      <c r="Q628" t="s">
        <v>1223</v>
      </c>
      <c r="R628" t="s">
        <v>27</v>
      </c>
    </row>
    <row r="629" spans="1:18" x14ac:dyDescent="0.25">
      <c r="A629">
        <v>628</v>
      </c>
      <c r="B629">
        <v>1</v>
      </c>
      <c r="C629">
        <v>1</v>
      </c>
      <c r="D629">
        <f>VLOOKUP(Table1[[#This Row],[Sex]],$H$902:$I$903,2,FALSE)</f>
        <v>0</v>
      </c>
      <c r="E629">
        <f>VLOOKUP(Table1[[#This Row],[Age-Group]],$J$904:$K$907,2,FALSE)</f>
        <v>2</v>
      </c>
      <c r="F629">
        <v>0</v>
      </c>
      <c r="G629">
        <v>0</v>
      </c>
      <c r="H629">
        <f>IF((Table1[[#This Row],[SibSp]]+Table1[[#This Row],[Parch]])= 0,0,1)</f>
        <v>0</v>
      </c>
      <c r="I629" cm="1">
        <f t="array" ref="I629">_xlfn.IFS(Table1[[#This Row],[Embarked]]="C",1,Table1[[#This Row],[Embarked]]="Q",2,Table1[[#This Row],[Embarked]]="S",3)</f>
        <v>3</v>
      </c>
      <c r="J629" t="s">
        <v>889</v>
      </c>
      <c r="K629" t="s">
        <v>17</v>
      </c>
      <c r="L629" s="2" t="str" cm="1">
        <f t="array" ref="L629">_xlfn.IFS(Table1[[#This Row],[Age]] &lt;= 20, "0-20", Table1[[#This Row],[Age]] &lt;=40, "20-40", Table1[[#This Row],[Age]] &lt;=60, "40-60", Table1[[#This Row],[Age]] &lt;=80, "60-80")</f>
        <v>20-40</v>
      </c>
      <c r="M629">
        <v>21</v>
      </c>
      <c r="O629">
        <v>13502</v>
      </c>
      <c r="P629">
        <v>77.958299999999994</v>
      </c>
      <c r="Q629" t="s">
        <v>890</v>
      </c>
      <c r="R629" t="s">
        <v>15</v>
      </c>
    </row>
    <row r="630" spans="1:18" x14ac:dyDescent="0.25">
      <c r="A630">
        <v>629</v>
      </c>
      <c r="B630">
        <v>0</v>
      </c>
      <c r="C630">
        <v>3</v>
      </c>
      <c r="D630">
        <f>VLOOKUP(Table1[[#This Row],[Sex]],$H$902:$I$903,2,FALSE)</f>
        <v>1</v>
      </c>
      <c r="E630">
        <f>VLOOKUP(Table1[[#This Row],[Age-Group]],$J$904:$K$907,2,FALSE)</f>
        <v>2</v>
      </c>
      <c r="F630">
        <v>0</v>
      </c>
      <c r="G630">
        <v>0</v>
      </c>
      <c r="H630">
        <f>IF((Table1[[#This Row],[SibSp]]+Table1[[#This Row],[Parch]])= 0,0,1)</f>
        <v>0</v>
      </c>
      <c r="I630" cm="1">
        <f t="array" ref="I630">_xlfn.IFS(Table1[[#This Row],[Embarked]]="C",1,Table1[[#This Row],[Embarked]]="Q",2,Table1[[#This Row],[Embarked]]="S",3)</f>
        <v>3</v>
      </c>
      <c r="J630" t="s">
        <v>891</v>
      </c>
      <c r="K630" t="s">
        <v>13</v>
      </c>
      <c r="L630" s="2" t="str" cm="1">
        <f t="array" ref="L630">_xlfn.IFS(Table1[[#This Row],[Age]] &lt;= 20, "0-20", Table1[[#This Row],[Age]] &lt;=40, "20-40", Table1[[#This Row],[Age]] &lt;=60, "40-60", Table1[[#This Row],[Age]] &lt;=80, "60-80")</f>
        <v>20-40</v>
      </c>
      <c r="M630">
        <v>26</v>
      </c>
      <c r="O630">
        <v>349224</v>
      </c>
      <c r="P630">
        <v>7.8958000000000004</v>
      </c>
      <c r="Q630" t="s">
        <v>1223</v>
      </c>
      <c r="R630" t="s">
        <v>15</v>
      </c>
    </row>
    <row r="631" spans="1:18" x14ac:dyDescent="0.25">
      <c r="A631">
        <v>630</v>
      </c>
      <c r="B631">
        <v>0</v>
      </c>
      <c r="C631">
        <v>3</v>
      </c>
      <c r="D631">
        <f>VLOOKUP(Table1[[#This Row],[Sex]],$H$902:$I$903,2,FALSE)</f>
        <v>1</v>
      </c>
      <c r="E631">
        <f>VLOOKUP(Table1[[#This Row],[Age-Group]],$J$904:$K$907,2,FALSE)</f>
        <v>2</v>
      </c>
      <c r="F631">
        <v>0</v>
      </c>
      <c r="G631">
        <v>0</v>
      </c>
      <c r="H631">
        <f>IF((Table1[[#This Row],[SibSp]]+Table1[[#This Row],[Parch]])= 0,0,1)</f>
        <v>0</v>
      </c>
      <c r="I631" cm="1">
        <f t="array" ref="I631">_xlfn.IFS(Table1[[#This Row],[Embarked]]="C",1,Table1[[#This Row],[Embarked]]="Q",2,Table1[[#This Row],[Embarked]]="S",3)</f>
        <v>2</v>
      </c>
      <c r="J631" t="s">
        <v>892</v>
      </c>
      <c r="K631" t="s">
        <v>13</v>
      </c>
      <c r="L631" s="2" t="str" cm="1">
        <f t="array" ref="L631">_xlfn.IFS(Table1[[#This Row],[Age]] &lt;= 20, "0-20", Table1[[#This Row],[Age]] &lt;=40, "20-40", Table1[[#This Row],[Age]] &lt;=60, "40-60", Table1[[#This Row],[Age]] &lt;=80, "60-80")</f>
        <v>20-40</v>
      </c>
      <c r="M631">
        <v>29.7</v>
      </c>
      <c r="O631">
        <v>334912</v>
      </c>
      <c r="P631">
        <v>7.7332999999999998</v>
      </c>
      <c r="Q631" t="s">
        <v>1223</v>
      </c>
      <c r="R631" t="s">
        <v>27</v>
      </c>
    </row>
    <row r="632" spans="1:18" x14ac:dyDescent="0.25">
      <c r="A632">
        <v>631</v>
      </c>
      <c r="B632">
        <v>1</v>
      </c>
      <c r="C632">
        <v>1</v>
      </c>
      <c r="D632">
        <f>VLOOKUP(Table1[[#This Row],[Sex]],$H$902:$I$903,2,FALSE)</f>
        <v>1</v>
      </c>
      <c r="E632">
        <f>VLOOKUP(Table1[[#This Row],[Age-Group]],$J$904:$K$907,2,FALSE)</f>
        <v>4</v>
      </c>
      <c r="F632">
        <v>0</v>
      </c>
      <c r="G632">
        <v>0</v>
      </c>
      <c r="H632">
        <f>IF((Table1[[#This Row],[SibSp]]+Table1[[#This Row],[Parch]])= 0,0,1)</f>
        <v>0</v>
      </c>
      <c r="I632" cm="1">
        <f t="array" ref="I632">_xlfn.IFS(Table1[[#This Row],[Embarked]]="C",1,Table1[[#This Row],[Embarked]]="Q",2,Table1[[#This Row],[Embarked]]="S",3)</f>
        <v>3</v>
      </c>
      <c r="J632" t="s">
        <v>893</v>
      </c>
      <c r="K632" t="s">
        <v>13</v>
      </c>
      <c r="L632" s="2" t="str" cm="1">
        <f t="array" ref="L632">_xlfn.IFS(Table1[[#This Row],[Age]] &lt;= 20, "0-20", Table1[[#This Row],[Age]] &lt;=40, "20-40", Table1[[#This Row],[Age]] &lt;=60, "40-60", Table1[[#This Row],[Age]] &lt;=80, "60-80")</f>
        <v>60-80</v>
      </c>
      <c r="M632">
        <v>80</v>
      </c>
      <c r="O632">
        <v>27042</v>
      </c>
      <c r="P632">
        <v>30</v>
      </c>
      <c r="Q632" t="s">
        <v>894</v>
      </c>
      <c r="R632" t="s">
        <v>15</v>
      </c>
    </row>
    <row r="633" spans="1:18" x14ac:dyDescent="0.25">
      <c r="A633">
        <v>632</v>
      </c>
      <c r="B633">
        <v>0</v>
      </c>
      <c r="C633">
        <v>3</v>
      </c>
      <c r="D633">
        <f>VLOOKUP(Table1[[#This Row],[Sex]],$H$902:$I$903,2,FALSE)</f>
        <v>1</v>
      </c>
      <c r="E633">
        <f>VLOOKUP(Table1[[#This Row],[Age-Group]],$J$904:$K$907,2,FALSE)</f>
        <v>3</v>
      </c>
      <c r="F633">
        <v>0</v>
      </c>
      <c r="G633">
        <v>0</v>
      </c>
      <c r="H633">
        <f>IF((Table1[[#This Row],[SibSp]]+Table1[[#This Row],[Parch]])= 0,0,1)</f>
        <v>0</v>
      </c>
      <c r="I633" cm="1">
        <f t="array" ref="I633">_xlfn.IFS(Table1[[#This Row],[Embarked]]="C",1,Table1[[#This Row],[Embarked]]="Q",2,Table1[[#This Row],[Embarked]]="S",3)</f>
        <v>3</v>
      </c>
      <c r="J633" t="s">
        <v>895</v>
      </c>
      <c r="K633" t="s">
        <v>13</v>
      </c>
      <c r="L633" s="2" t="str" cm="1">
        <f t="array" ref="L633">_xlfn.IFS(Table1[[#This Row],[Age]] &lt;= 20, "0-20", Table1[[#This Row],[Age]] &lt;=40, "20-40", Table1[[#This Row],[Age]] &lt;=60, "40-60", Table1[[#This Row],[Age]] &lt;=80, "60-80")</f>
        <v>40-60</v>
      </c>
      <c r="M633">
        <v>51</v>
      </c>
      <c r="O633">
        <v>347743</v>
      </c>
      <c r="P633">
        <v>7.0541999999999998</v>
      </c>
      <c r="Q633" t="s">
        <v>1223</v>
      </c>
      <c r="R633" t="s">
        <v>15</v>
      </c>
    </row>
    <row r="634" spans="1:18" x14ac:dyDescent="0.25">
      <c r="A634">
        <v>633</v>
      </c>
      <c r="B634">
        <v>1</v>
      </c>
      <c r="C634">
        <v>1</v>
      </c>
      <c r="D634">
        <f>VLOOKUP(Table1[[#This Row],[Sex]],$H$902:$I$903,2,FALSE)</f>
        <v>1</v>
      </c>
      <c r="E634">
        <f>VLOOKUP(Table1[[#This Row],[Age-Group]],$J$904:$K$907,2,FALSE)</f>
        <v>2</v>
      </c>
      <c r="F634">
        <v>0</v>
      </c>
      <c r="G634">
        <v>0</v>
      </c>
      <c r="H634">
        <f>IF((Table1[[#This Row],[SibSp]]+Table1[[#This Row],[Parch]])= 0,0,1)</f>
        <v>0</v>
      </c>
      <c r="I634" cm="1">
        <f t="array" ref="I634">_xlfn.IFS(Table1[[#This Row],[Embarked]]="C",1,Table1[[#This Row],[Embarked]]="Q",2,Table1[[#This Row],[Embarked]]="S",3)</f>
        <v>1</v>
      </c>
      <c r="J634" t="s">
        <v>896</v>
      </c>
      <c r="K634" t="s">
        <v>13</v>
      </c>
      <c r="L634" s="2" t="str" cm="1">
        <f t="array" ref="L634">_xlfn.IFS(Table1[[#This Row],[Age]] &lt;= 20, "0-20", Table1[[#This Row],[Age]] &lt;=40, "20-40", Table1[[#This Row],[Age]] &lt;=60, "40-60", Table1[[#This Row],[Age]] &lt;=80, "60-80")</f>
        <v>20-40</v>
      </c>
      <c r="M634">
        <v>32</v>
      </c>
      <c r="O634">
        <v>13214</v>
      </c>
      <c r="P634">
        <v>30.5</v>
      </c>
      <c r="Q634" t="s">
        <v>897</v>
      </c>
      <c r="R634" t="s">
        <v>20</v>
      </c>
    </row>
    <row r="635" spans="1:18" x14ac:dyDescent="0.25">
      <c r="A635">
        <v>634</v>
      </c>
      <c r="B635">
        <v>0</v>
      </c>
      <c r="C635">
        <v>1</v>
      </c>
      <c r="D635">
        <f>VLOOKUP(Table1[[#This Row],[Sex]],$H$902:$I$903,2,FALSE)</f>
        <v>1</v>
      </c>
      <c r="E635">
        <f>VLOOKUP(Table1[[#This Row],[Age-Group]],$J$904:$K$907,2,FALSE)</f>
        <v>2</v>
      </c>
      <c r="F635">
        <v>0</v>
      </c>
      <c r="G635">
        <v>0</v>
      </c>
      <c r="H635">
        <f>IF((Table1[[#This Row],[SibSp]]+Table1[[#This Row],[Parch]])= 0,0,1)</f>
        <v>0</v>
      </c>
      <c r="I635" cm="1">
        <f t="array" ref="I635">_xlfn.IFS(Table1[[#This Row],[Embarked]]="C",1,Table1[[#This Row],[Embarked]]="Q",2,Table1[[#This Row],[Embarked]]="S",3)</f>
        <v>3</v>
      </c>
      <c r="J635" t="s">
        <v>898</v>
      </c>
      <c r="K635" t="s">
        <v>13</v>
      </c>
      <c r="L635" s="2" t="str" cm="1">
        <f t="array" ref="L635">_xlfn.IFS(Table1[[#This Row],[Age]] &lt;= 20, "0-20", Table1[[#This Row],[Age]] &lt;=40, "20-40", Table1[[#This Row],[Age]] &lt;=60, "40-60", Table1[[#This Row],[Age]] &lt;=80, "60-80")</f>
        <v>20-40</v>
      </c>
      <c r="M635">
        <v>29.7</v>
      </c>
      <c r="O635">
        <v>112052</v>
      </c>
      <c r="P635">
        <v>0</v>
      </c>
      <c r="Q635" t="s">
        <v>1223</v>
      </c>
      <c r="R635" t="s">
        <v>15</v>
      </c>
    </row>
    <row r="636" spans="1:18" x14ac:dyDescent="0.25">
      <c r="A636">
        <v>635</v>
      </c>
      <c r="B636">
        <v>0</v>
      </c>
      <c r="C636">
        <v>3</v>
      </c>
      <c r="D636">
        <f>VLOOKUP(Table1[[#This Row],[Sex]],$H$902:$I$903,2,FALSE)</f>
        <v>0</v>
      </c>
      <c r="E636">
        <f>VLOOKUP(Table1[[#This Row],[Age-Group]],$J$904:$K$907,2,FALSE)</f>
        <v>1</v>
      </c>
      <c r="F636">
        <v>3</v>
      </c>
      <c r="G636">
        <v>2</v>
      </c>
      <c r="H636">
        <f>IF((Table1[[#This Row],[SibSp]]+Table1[[#This Row],[Parch]])= 0,0,1)</f>
        <v>1</v>
      </c>
      <c r="I636" cm="1">
        <f t="array" ref="I636">_xlfn.IFS(Table1[[#This Row],[Embarked]]="C",1,Table1[[#This Row],[Embarked]]="Q",2,Table1[[#This Row],[Embarked]]="S",3)</f>
        <v>3</v>
      </c>
      <c r="J636" t="s">
        <v>899</v>
      </c>
      <c r="K636" t="s">
        <v>17</v>
      </c>
      <c r="L636" s="2" t="str" cm="1">
        <f t="array" ref="L636">_xlfn.IFS(Table1[[#This Row],[Age]] &lt;= 20, "0-20", Table1[[#This Row],[Age]] &lt;=40, "20-40", Table1[[#This Row],[Age]] &lt;=60, "40-60", Table1[[#This Row],[Age]] &lt;=80, "60-80")</f>
        <v>0-20</v>
      </c>
      <c r="M636">
        <v>9</v>
      </c>
      <c r="O636">
        <v>347088</v>
      </c>
      <c r="P636">
        <v>27.9</v>
      </c>
      <c r="Q636" t="s">
        <v>1223</v>
      </c>
      <c r="R636" t="s">
        <v>15</v>
      </c>
    </row>
    <row r="637" spans="1:18" x14ac:dyDescent="0.25">
      <c r="A637">
        <v>636</v>
      </c>
      <c r="B637">
        <v>1</v>
      </c>
      <c r="C637">
        <v>2</v>
      </c>
      <c r="D637">
        <f>VLOOKUP(Table1[[#This Row],[Sex]],$H$902:$I$903,2,FALSE)</f>
        <v>0</v>
      </c>
      <c r="E637">
        <f>VLOOKUP(Table1[[#This Row],[Age-Group]],$J$904:$K$907,2,FALSE)</f>
        <v>2</v>
      </c>
      <c r="F637">
        <v>0</v>
      </c>
      <c r="G637">
        <v>0</v>
      </c>
      <c r="H637">
        <f>IF((Table1[[#This Row],[SibSp]]+Table1[[#This Row],[Parch]])= 0,0,1)</f>
        <v>0</v>
      </c>
      <c r="I637" cm="1">
        <f t="array" ref="I637">_xlfn.IFS(Table1[[#This Row],[Embarked]]="C",1,Table1[[#This Row],[Embarked]]="Q",2,Table1[[#This Row],[Embarked]]="S",3)</f>
        <v>3</v>
      </c>
      <c r="J637" t="s">
        <v>900</v>
      </c>
      <c r="K637" t="s">
        <v>17</v>
      </c>
      <c r="L637" s="2" t="str" cm="1">
        <f t="array" ref="L637">_xlfn.IFS(Table1[[#This Row],[Age]] &lt;= 20, "0-20", Table1[[#This Row],[Age]] &lt;=40, "20-40", Table1[[#This Row],[Age]] &lt;=60, "40-60", Table1[[#This Row],[Age]] &lt;=80, "60-80")</f>
        <v>20-40</v>
      </c>
      <c r="M637">
        <v>28</v>
      </c>
      <c r="O637">
        <v>237668</v>
      </c>
      <c r="P637">
        <v>13</v>
      </c>
      <c r="Q637" t="s">
        <v>1223</v>
      </c>
      <c r="R637" t="s">
        <v>15</v>
      </c>
    </row>
    <row r="638" spans="1:18" x14ac:dyDescent="0.25">
      <c r="A638">
        <v>637</v>
      </c>
      <c r="B638">
        <v>0</v>
      </c>
      <c r="C638">
        <v>3</v>
      </c>
      <c r="D638">
        <f>VLOOKUP(Table1[[#This Row],[Sex]],$H$902:$I$903,2,FALSE)</f>
        <v>1</v>
      </c>
      <c r="E638">
        <f>VLOOKUP(Table1[[#This Row],[Age-Group]],$J$904:$K$907,2,FALSE)</f>
        <v>2</v>
      </c>
      <c r="F638">
        <v>0</v>
      </c>
      <c r="G638">
        <v>0</v>
      </c>
      <c r="H638">
        <f>IF((Table1[[#This Row],[SibSp]]+Table1[[#This Row],[Parch]])= 0,0,1)</f>
        <v>0</v>
      </c>
      <c r="I638" cm="1">
        <f t="array" ref="I638">_xlfn.IFS(Table1[[#This Row],[Embarked]]="C",1,Table1[[#This Row],[Embarked]]="Q",2,Table1[[#This Row],[Embarked]]="S",3)</f>
        <v>3</v>
      </c>
      <c r="J638" t="s">
        <v>901</v>
      </c>
      <c r="K638" t="s">
        <v>13</v>
      </c>
      <c r="L638" s="2" t="str" cm="1">
        <f t="array" ref="L638">_xlfn.IFS(Table1[[#This Row],[Age]] &lt;= 20, "0-20", Table1[[#This Row],[Age]] &lt;=40, "20-40", Table1[[#This Row],[Age]] &lt;=60, "40-60", Table1[[#This Row],[Age]] &lt;=80, "60-80")</f>
        <v>20-40</v>
      </c>
      <c r="M638">
        <v>32</v>
      </c>
      <c r="O638" t="s">
        <v>902</v>
      </c>
      <c r="P638">
        <v>7.9249999999999998</v>
      </c>
      <c r="Q638" t="s">
        <v>1223</v>
      </c>
      <c r="R638" t="s">
        <v>15</v>
      </c>
    </row>
    <row r="639" spans="1:18" x14ac:dyDescent="0.25">
      <c r="A639">
        <v>638</v>
      </c>
      <c r="B639">
        <v>0</v>
      </c>
      <c r="C639">
        <v>2</v>
      </c>
      <c r="D639">
        <f>VLOOKUP(Table1[[#This Row],[Sex]],$H$902:$I$903,2,FALSE)</f>
        <v>1</v>
      </c>
      <c r="E639">
        <f>VLOOKUP(Table1[[#This Row],[Age-Group]],$J$904:$K$907,2,FALSE)</f>
        <v>2</v>
      </c>
      <c r="F639">
        <v>1</v>
      </c>
      <c r="G639">
        <v>1</v>
      </c>
      <c r="H639">
        <f>IF((Table1[[#This Row],[SibSp]]+Table1[[#This Row],[Parch]])= 0,0,1)</f>
        <v>1</v>
      </c>
      <c r="I639" cm="1">
        <f t="array" ref="I639">_xlfn.IFS(Table1[[#This Row],[Embarked]]="C",1,Table1[[#This Row],[Embarked]]="Q",2,Table1[[#This Row],[Embarked]]="S",3)</f>
        <v>3</v>
      </c>
      <c r="J639" t="s">
        <v>903</v>
      </c>
      <c r="K639" t="s">
        <v>13</v>
      </c>
      <c r="L639" s="2" t="str" cm="1">
        <f t="array" ref="L639">_xlfn.IFS(Table1[[#This Row],[Age]] &lt;= 20, "0-20", Table1[[#This Row],[Age]] &lt;=40, "20-40", Table1[[#This Row],[Age]] &lt;=60, "40-60", Table1[[#This Row],[Age]] &lt;=80, "60-80")</f>
        <v>20-40</v>
      </c>
      <c r="M639">
        <v>31</v>
      </c>
      <c r="O639" t="s">
        <v>361</v>
      </c>
      <c r="P639">
        <v>26.25</v>
      </c>
      <c r="Q639" t="s">
        <v>1223</v>
      </c>
      <c r="R639" t="s">
        <v>15</v>
      </c>
    </row>
    <row r="640" spans="1:18" x14ac:dyDescent="0.25">
      <c r="A640">
        <v>639</v>
      </c>
      <c r="B640">
        <v>0</v>
      </c>
      <c r="C640">
        <v>3</v>
      </c>
      <c r="D640">
        <f>VLOOKUP(Table1[[#This Row],[Sex]],$H$902:$I$903,2,FALSE)</f>
        <v>0</v>
      </c>
      <c r="E640">
        <f>VLOOKUP(Table1[[#This Row],[Age-Group]],$J$904:$K$907,2,FALSE)</f>
        <v>3</v>
      </c>
      <c r="F640">
        <v>0</v>
      </c>
      <c r="G640">
        <v>5</v>
      </c>
      <c r="H640">
        <f>IF((Table1[[#This Row],[SibSp]]+Table1[[#This Row],[Parch]])= 0,0,1)</f>
        <v>1</v>
      </c>
      <c r="I640" cm="1">
        <f t="array" ref="I640">_xlfn.IFS(Table1[[#This Row],[Embarked]]="C",1,Table1[[#This Row],[Embarked]]="Q",2,Table1[[#This Row],[Embarked]]="S",3)</f>
        <v>3</v>
      </c>
      <c r="J640" t="s">
        <v>904</v>
      </c>
      <c r="K640" t="s">
        <v>17</v>
      </c>
      <c r="L640" s="2" t="str" cm="1">
        <f t="array" ref="L640">_xlfn.IFS(Table1[[#This Row],[Age]] &lt;= 20, "0-20", Table1[[#This Row],[Age]] &lt;=40, "20-40", Table1[[#This Row],[Age]] &lt;=60, "40-60", Table1[[#This Row],[Age]] &lt;=80, "60-80")</f>
        <v>40-60</v>
      </c>
      <c r="M640">
        <v>41</v>
      </c>
      <c r="O640">
        <v>3101295</v>
      </c>
      <c r="P640">
        <v>39.6875</v>
      </c>
      <c r="Q640" t="s">
        <v>1223</v>
      </c>
      <c r="R640" t="s">
        <v>15</v>
      </c>
    </row>
    <row r="641" spans="1:18" x14ac:dyDescent="0.25">
      <c r="A641">
        <v>640</v>
      </c>
      <c r="B641">
        <v>0</v>
      </c>
      <c r="C641">
        <v>3</v>
      </c>
      <c r="D641">
        <f>VLOOKUP(Table1[[#This Row],[Sex]],$H$902:$I$903,2,FALSE)</f>
        <v>1</v>
      </c>
      <c r="E641">
        <f>VLOOKUP(Table1[[#This Row],[Age-Group]],$J$904:$K$907,2,FALSE)</f>
        <v>2</v>
      </c>
      <c r="F641">
        <v>1</v>
      </c>
      <c r="G641">
        <v>0</v>
      </c>
      <c r="H641">
        <f>IF((Table1[[#This Row],[SibSp]]+Table1[[#This Row],[Parch]])= 0,0,1)</f>
        <v>1</v>
      </c>
      <c r="I641" cm="1">
        <f t="array" ref="I641">_xlfn.IFS(Table1[[#This Row],[Embarked]]="C",1,Table1[[#This Row],[Embarked]]="Q",2,Table1[[#This Row],[Embarked]]="S",3)</f>
        <v>3</v>
      </c>
      <c r="J641" t="s">
        <v>905</v>
      </c>
      <c r="K641" t="s">
        <v>13</v>
      </c>
      <c r="L641" s="2" t="str" cm="1">
        <f t="array" ref="L641">_xlfn.IFS(Table1[[#This Row],[Age]] &lt;= 20, "0-20", Table1[[#This Row],[Age]] &lt;=40, "20-40", Table1[[#This Row],[Age]] &lt;=60, "40-60", Table1[[#This Row],[Age]] &lt;=80, "60-80")</f>
        <v>20-40</v>
      </c>
      <c r="M641">
        <v>29.7</v>
      </c>
      <c r="O641">
        <v>376564</v>
      </c>
      <c r="P641">
        <v>16.100000000000001</v>
      </c>
      <c r="Q641" t="s">
        <v>1223</v>
      </c>
      <c r="R641" t="s">
        <v>15</v>
      </c>
    </row>
    <row r="642" spans="1:18" x14ac:dyDescent="0.25">
      <c r="A642">
        <v>641</v>
      </c>
      <c r="B642">
        <v>0</v>
      </c>
      <c r="C642">
        <v>3</v>
      </c>
      <c r="D642">
        <f>VLOOKUP(Table1[[#This Row],[Sex]],$H$902:$I$903,2,FALSE)</f>
        <v>1</v>
      </c>
      <c r="E642">
        <f>VLOOKUP(Table1[[#This Row],[Age-Group]],$J$904:$K$907,2,FALSE)</f>
        <v>1</v>
      </c>
      <c r="F642">
        <v>0</v>
      </c>
      <c r="G642">
        <v>0</v>
      </c>
      <c r="H642">
        <f>IF((Table1[[#This Row],[SibSp]]+Table1[[#This Row],[Parch]])= 0,0,1)</f>
        <v>0</v>
      </c>
      <c r="I642" cm="1">
        <f t="array" ref="I642">_xlfn.IFS(Table1[[#This Row],[Embarked]]="C",1,Table1[[#This Row],[Embarked]]="Q",2,Table1[[#This Row],[Embarked]]="S",3)</f>
        <v>3</v>
      </c>
      <c r="J642" t="s">
        <v>906</v>
      </c>
      <c r="K642" t="s">
        <v>13</v>
      </c>
      <c r="L642" s="2" t="str" cm="1">
        <f t="array" ref="L642">_xlfn.IFS(Table1[[#This Row],[Age]] &lt;= 20, "0-20", Table1[[#This Row],[Age]] &lt;=40, "20-40", Table1[[#This Row],[Age]] &lt;=60, "40-60", Table1[[#This Row],[Age]] &lt;=80, "60-80")</f>
        <v>0-20</v>
      </c>
      <c r="M642">
        <v>20</v>
      </c>
      <c r="O642">
        <v>350050</v>
      </c>
      <c r="P642">
        <v>7.8541999999999996</v>
      </c>
      <c r="Q642" t="s">
        <v>1223</v>
      </c>
      <c r="R642" t="s">
        <v>15</v>
      </c>
    </row>
    <row r="643" spans="1:18" x14ac:dyDescent="0.25">
      <c r="A643">
        <v>642</v>
      </c>
      <c r="B643">
        <v>1</v>
      </c>
      <c r="C643">
        <v>1</v>
      </c>
      <c r="D643">
        <f>VLOOKUP(Table1[[#This Row],[Sex]],$H$902:$I$903,2,FALSE)</f>
        <v>0</v>
      </c>
      <c r="E643">
        <f>VLOOKUP(Table1[[#This Row],[Age-Group]],$J$904:$K$907,2,FALSE)</f>
        <v>2</v>
      </c>
      <c r="F643">
        <v>0</v>
      </c>
      <c r="G643">
        <v>0</v>
      </c>
      <c r="H643">
        <f>IF((Table1[[#This Row],[SibSp]]+Table1[[#This Row],[Parch]])= 0,0,1)</f>
        <v>0</v>
      </c>
      <c r="I643" cm="1">
        <f t="array" ref="I643">_xlfn.IFS(Table1[[#This Row],[Embarked]]="C",1,Table1[[#This Row],[Embarked]]="Q",2,Table1[[#This Row],[Embarked]]="S",3)</f>
        <v>1</v>
      </c>
      <c r="J643" t="s">
        <v>907</v>
      </c>
      <c r="K643" t="s">
        <v>17</v>
      </c>
      <c r="L643" s="2" t="str" cm="1">
        <f t="array" ref="L643">_xlfn.IFS(Table1[[#This Row],[Age]] &lt;= 20, "0-20", Table1[[#This Row],[Age]] &lt;=40, "20-40", Table1[[#This Row],[Age]] &lt;=60, "40-60", Table1[[#This Row],[Age]] &lt;=80, "60-80")</f>
        <v>20-40</v>
      </c>
      <c r="M643">
        <v>24</v>
      </c>
      <c r="O643" t="s">
        <v>549</v>
      </c>
      <c r="P643">
        <v>69.3</v>
      </c>
      <c r="Q643" t="s">
        <v>550</v>
      </c>
      <c r="R643" t="s">
        <v>20</v>
      </c>
    </row>
    <row r="644" spans="1:18" x14ac:dyDescent="0.25">
      <c r="A644">
        <v>643</v>
      </c>
      <c r="B644">
        <v>0</v>
      </c>
      <c r="C644">
        <v>3</v>
      </c>
      <c r="D644">
        <f>VLOOKUP(Table1[[#This Row],[Sex]],$H$902:$I$903,2,FALSE)</f>
        <v>0</v>
      </c>
      <c r="E644">
        <f>VLOOKUP(Table1[[#This Row],[Age-Group]],$J$904:$K$907,2,FALSE)</f>
        <v>1</v>
      </c>
      <c r="F644">
        <v>3</v>
      </c>
      <c r="G644">
        <v>2</v>
      </c>
      <c r="H644">
        <f>IF((Table1[[#This Row],[SibSp]]+Table1[[#This Row],[Parch]])= 0,0,1)</f>
        <v>1</v>
      </c>
      <c r="I644" cm="1">
        <f t="array" ref="I644">_xlfn.IFS(Table1[[#This Row],[Embarked]]="C",1,Table1[[#This Row],[Embarked]]="Q",2,Table1[[#This Row],[Embarked]]="S",3)</f>
        <v>3</v>
      </c>
      <c r="J644" t="s">
        <v>908</v>
      </c>
      <c r="K644" t="s">
        <v>17</v>
      </c>
      <c r="L644" s="2" t="str" cm="1">
        <f t="array" ref="L644">_xlfn.IFS(Table1[[#This Row],[Age]] &lt;= 20, "0-20", Table1[[#This Row],[Age]] &lt;=40, "20-40", Table1[[#This Row],[Age]] &lt;=60, "40-60", Table1[[#This Row],[Age]] &lt;=80, "60-80")</f>
        <v>0-20</v>
      </c>
      <c r="M644">
        <v>2</v>
      </c>
      <c r="O644">
        <v>347088</v>
      </c>
      <c r="P644">
        <v>27.9</v>
      </c>
      <c r="Q644" t="s">
        <v>1223</v>
      </c>
      <c r="R644" t="s">
        <v>15</v>
      </c>
    </row>
    <row r="645" spans="1:18" x14ac:dyDescent="0.25">
      <c r="A645">
        <v>644</v>
      </c>
      <c r="B645">
        <v>1</v>
      </c>
      <c r="C645">
        <v>3</v>
      </c>
      <c r="D645">
        <f>VLOOKUP(Table1[[#This Row],[Sex]],$H$902:$I$903,2,FALSE)</f>
        <v>1</v>
      </c>
      <c r="E645">
        <f>VLOOKUP(Table1[[#This Row],[Age-Group]],$J$904:$K$907,2,FALSE)</f>
        <v>2</v>
      </c>
      <c r="F645">
        <v>0</v>
      </c>
      <c r="G645">
        <v>0</v>
      </c>
      <c r="H645">
        <f>IF((Table1[[#This Row],[SibSp]]+Table1[[#This Row],[Parch]])= 0,0,1)</f>
        <v>0</v>
      </c>
      <c r="I645" cm="1">
        <f t="array" ref="I645">_xlfn.IFS(Table1[[#This Row],[Embarked]]="C",1,Table1[[#This Row],[Embarked]]="Q",2,Table1[[#This Row],[Embarked]]="S",3)</f>
        <v>3</v>
      </c>
      <c r="J645" t="s">
        <v>909</v>
      </c>
      <c r="K645" t="s">
        <v>13</v>
      </c>
      <c r="L645" s="2" t="str" cm="1">
        <f t="array" ref="L645">_xlfn.IFS(Table1[[#This Row],[Age]] &lt;= 20, "0-20", Table1[[#This Row],[Age]] &lt;=40, "20-40", Table1[[#This Row],[Age]] &lt;=60, "40-60", Table1[[#This Row],[Age]] &lt;=80, "60-80")</f>
        <v>20-40</v>
      </c>
      <c r="M645">
        <v>29.7</v>
      </c>
      <c r="O645">
        <v>1601</v>
      </c>
      <c r="P645">
        <v>56.495800000000003</v>
      </c>
      <c r="Q645" t="s">
        <v>1223</v>
      </c>
      <c r="R645" t="s">
        <v>15</v>
      </c>
    </row>
    <row r="646" spans="1:18" x14ac:dyDescent="0.25">
      <c r="A646">
        <v>645</v>
      </c>
      <c r="B646">
        <v>1</v>
      </c>
      <c r="C646">
        <v>3</v>
      </c>
      <c r="D646">
        <f>VLOOKUP(Table1[[#This Row],[Sex]],$H$902:$I$903,2,FALSE)</f>
        <v>0</v>
      </c>
      <c r="E646">
        <f>VLOOKUP(Table1[[#This Row],[Age-Group]],$J$904:$K$907,2,FALSE)</f>
        <v>1</v>
      </c>
      <c r="F646">
        <v>2</v>
      </c>
      <c r="G646">
        <v>1</v>
      </c>
      <c r="H646">
        <f>IF((Table1[[#This Row],[SibSp]]+Table1[[#This Row],[Parch]])= 0,0,1)</f>
        <v>1</v>
      </c>
      <c r="I646" cm="1">
        <f t="array" ref="I646">_xlfn.IFS(Table1[[#This Row],[Embarked]]="C",1,Table1[[#This Row],[Embarked]]="Q",2,Table1[[#This Row],[Embarked]]="S",3)</f>
        <v>1</v>
      </c>
      <c r="J646" t="s">
        <v>910</v>
      </c>
      <c r="K646" t="s">
        <v>17</v>
      </c>
      <c r="L646" s="2" t="str" cm="1">
        <f t="array" ref="L646">_xlfn.IFS(Table1[[#This Row],[Age]] &lt;= 20, "0-20", Table1[[#This Row],[Age]] &lt;=40, "20-40", Table1[[#This Row],[Age]] &lt;=60, "40-60", Table1[[#This Row],[Age]] &lt;=80, "60-80")</f>
        <v>0-20</v>
      </c>
      <c r="M646">
        <v>0.75</v>
      </c>
      <c r="O646">
        <v>2666</v>
      </c>
      <c r="P646">
        <v>19.258299999999998</v>
      </c>
      <c r="Q646" t="s">
        <v>1223</v>
      </c>
      <c r="R646" t="s">
        <v>20</v>
      </c>
    </row>
    <row r="647" spans="1:18" x14ac:dyDescent="0.25">
      <c r="A647">
        <v>646</v>
      </c>
      <c r="B647">
        <v>1</v>
      </c>
      <c r="C647">
        <v>1</v>
      </c>
      <c r="D647">
        <f>VLOOKUP(Table1[[#This Row],[Sex]],$H$902:$I$903,2,FALSE)</f>
        <v>1</v>
      </c>
      <c r="E647">
        <f>VLOOKUP(Table1[[#This Row],[Age-Group]],$J$904:$K$907,2,FALSE)</f>
        <v>3</v>
      </c>
      <c r="F647">
        <v>1</v>
      </c>
      <c r="G647">
        <v>0</v>
      </c>
      <c r="H647">
        <f>IF((Table1[[#This Row],[SibSp]]+Table1[[#This Row],[Parch]])= 0,0,1)</f>
        <v>1</v>
      </c>
      <c r="I647" cm="1">
        <f t="array" ref="I647">_xlfn.IFS(Table1[[#This Row],[Embarked]]="C",1,Table1[[#This Row],[Embarked]]="Q",2,Table1[[#This Row],[Embarked]]="S",3)</f>
        <v>1</v>
      </c>
      <c r="J647" t="s">
        <v>911</v>
      </c>
      <c r="K647" t="s">
        <v>13</v>
      </c>
      <c r="L647" s="2" t="str" cm="1">
        <f t="array" ref="L647">_xlfn.IFS(Table1[[#This Row],[Age]] &lt;= 20, "0-20", Table1[[#This Row],[Age]] &lt;=40, "20-40", Table1[[#This Row],[Age]] &lt;=60, "40-60", Table1[[#This Row],[Age]] &lt;=80, "60-80")</f>
        <v>40-60</v>
      </c>
      <c r="M647">
        <v>48</v>
      </c>
      <c r="O647" t="s">
        <v>92</v>
      </c>
      <c r="P647">
        <v>76.729200000000006</v>
      </c>
      <c r="Q647" t="s">
        <v>93</v>
      </c>
      <c r="R647" t="s">
        <v>20</v>
      </c>
    </row>
    <row r="648" spans="1:18" x14ac:dyDescent="0.25">
      <c r="A648">
        <v>647</v>
      </c>
      <c r="B648">
        <v>0</v>
      </c>
      <c r="C648">
        <v>3</v>
      </c>
      <c r="D648">
        <f>VLOOKUP(Table1[[#This Row],[Sex]],$H$902:$I$903,2,FALSE)</f>
        <v>1</v>
      </c>
      <c r="E648">
        <f>VLOOKUP(Table1[[#This Row],[Age-Group]],$J$904:$K$907,2,FALSE)</f>
        <v>1</v>
      </c>
      <c r="F648">
        <v>0</v>
      </c>
      <c r="G648">
        <v>0</v>
      </c>
      <c r="H648">
        <f>IF((Table1[[#This Row],[SibSp]]+Table1[[#This Row],[Parch]])= 0,0,1)</f>
        <v>0</v>
      </c>
      <c r="I648" cm="1">
        <f t="array" ref="I648">_xlfn.IFS(Table1[[#This Row],[Embarked]]="C",1,Table1[[#This Row],[Embarked]]="Q",2,Table1[[#This Row],[Embarked]]="S",3)</f>
        <v>3</v>
      </c>
      <c r="J648" t="s">
        <v>912</v>
      </c>
      <c r="K648" t="s">
        <v>13</v>
      </c>
      <c r="L648" s="2" t="str" cm="1">
        <f t="array" ref="L648">_xlfn.IFS(Table1[[#This Row],[Age]] &lt;= 20, "0-20", Table1[[#This Row],[Age]] &lt;=40, "20-40", Table1[[#This Row],[Age]] &lt;=60, "40-60", Table1[[#This Row],[Age]] &lt;=80, "60-80")</f>
        <v>0-20</v>
      </c>
      <c r="M648">
        <v>19</v>
      </c>
      <c r="O648">
        <v>349231</v>
      </c>
      <c r="P648">
        <v>7.8958000000000004</v>
      </c>
      <c r="Q648" t="s">
        <v>1223</v>
      </c>
      <c r="R648" t="s">
        <v>15</v>
      </c>
    </row>
    <row r="649" spans="1:18" x14ac:dyDescent="0.25">
      <c r="A649">
        <v>648</v>
      </c>
      <c r="B649">
        <v>1</v>
      </c>
      <c r="C649">
        <v>1</v>
      </c>
      <c r="D649">
        <f>VLOOKUP(Table1[[#This Row],[Sex]],$H$902:$I$903,2,FALSE)</f>
        <v>1</v>
      </c>
      <c r="E649">
        <f>VLOOKUP(Table1[[#This Row],[Age-Group]],$J$904:$K$907,2,FALSE)</f>
        <v>3</v>
      </c>
      <c r="F649">
        <v>0</v>
      </c>
      <c r="G649">
        <v>0</v>
      </c>
      <c r="H649">
        <f>IF((Table1[[#This Row],[SibSp]]+Table1[[#This Row],[Parch]])= 0,0,1)</f>
        <v>0</v>
      </c>
      <c r="I649" cm="1">
        <f t="array" ref="I649">_xlfn.IFS(Table1[[#This Row],[Embarked]]="C",1,Table1[[#This Row],[Embarked]]="Q",2,Table1[[#This Row],[Embarked]]="S",3)</f>
        <v>1</v>
      </c>
      <c r="J649" t="s">
        <v>913</v>
      </c>
      <c r="K649" t="s">
        <v>13</v>
      </c>
      <c r="L649" s="2" t="str" cm="1">
        <f t="array" ref="L649">_xlfn.IFS(Table1[[#This Row],[Age]] &lt;= 20, "0-20", Table1[[#This Row],[Age]] &lt;=40, "20-40", Table1[[#This Row],[Age]] &lt;=60, "40-60", Table1[[#This Row],[Age]] &lt;=80, "60-80")</f>
        <v>40-60</v>
      </c>
      <c r="M649">
        <v>56</v>
      </c>
      <c r="O649">
        <v>13213</v>
      </c>
      <c r="P649">
        <v>35.5</v>
      </c>
      <c r="Q649" t="s">
        <v>914</v>
      </c>
      <c r="R649" t="s">
        <v>20</v>
      </c>
    </row>
    <row r="650" spans="1:18" x14ac:dyDescent="0.25">
      <c r="A650">
        <v>649</v>
      </c>
      <c r="B650">
        <v>0</v>
      </c>
      <c r="C650">
        <v>3</v>
      </c>
      <c r="D650">
        <f>VLOOKUP(Table1[[#This Row],[Sex]],$H$902:$I$903,2,FALSE)</f>
        <v>1</v>
      </c>
      <c r="E650">
        <f>VLOOKUP(Table1[[#This Row],[Age-Group]],$J$904:$K$907,2,FALSE)</f>
        <v>2</v>
      </c>
      <c r="F650">
        <v>0</v>
      </c>
      <c r="G650">
        <v>0</v>
      </c>
      <c r="H650">
        <f>IF((Table1[[#This Row],[SibSp]]+Table1[[#This Row],[Parch]])= 0,0,1)</f>
        <v>0</v>
      </c>
      <c r="I650" cm="1">
        <f t="array" ref="I650">_xlfn.IFS(Table1[[#This Row],[Embarked]]="C",1,Table1[[#This Row],[Embarked]]="Q",2,Table1[[#This Row],[Embarked]]="S",3)</f>
        <v>3</v>
      </c>
      <c r="J650" t="s">
        <v>915</v>
      </c>
      <c r="K650" t="s">
        <v>13</v>
      </c>
      <c r="L650" s="2" t="str" cm="1">
        <f t="array" ref="L650">_xlfn.IFS(Table1[[#This Row],[Age]] &lt;= 20, "0-20", Table1[[#This Row],[Age]] &lt;=40, "20-40", Table1[[#This Row],[Age]] &lt;=60, "40-60", Table1[[#This Row],[Age]] &lt;=80, "60-80")</f>
        <v>20-40</v>
      </c>
      <c r="M650">
        <v>29.7</v>
      </c>
      <c r="O650" t="s">
        <v>916</v>
      </c>
      <c r="P650">
        <v>7.55</v>
      </c>
      <c r="Q650" t="s">
        <v>1223</v>
      </c>
      <c r="R650" t="s">
        <v>15</v>
      </c>
    </row>
    <row r="651" spans="1:18" x14ac:dyDescent="0.25">
      <c r="A651">
        <v>650</v>
      </c>
      <c r="B651">
        <v>1</v>
      </c>
      <c r="C651">
        <v>3</v>
      </c>
      <c r="D651">
        <f>VLOOKUP(Table1[[#This Row],[Sex]],$H$902:$I$903,2,FALSE)</f>
        <v>0</v>
      </c>
      <c r="E651">
        <f>VLOOKUP(Table1[[#This Row],[Age-Group]],$J$904:$K$907,2,FALSE)</f>
        <v>2</v>
      </c>
      <c r="F651">
        <v>0</v>
      </c>
      <c r="G651">
        <v>0</v>
      </c>
      <c r="H651">
        <f>IF((Table1[[#This Row],[SibSp]]+Table1[[#This Row],[Parch]])= 0,0,1)</f>
        <v>0</v>
      </c>
      <c r="I651" cm="1">
        <f t="array" ref="I651">_xlfn.IFS(Table1[[#This Row],[Embarked]]="C",1,Table1[[#This Row],[Embarked]]="Q",2,Table1[[#This Row],[Embarked]]="S",3)</f>
        <v>3</v>
      </c>
      <c r="J651" t="s">
        <v>917</v>
      </c>
      <c r="K651" t="s">
        <v>17</v>
      </c>
      <c r="L651" s="2" t="str" cm="1">
        <f t="array" ref="L651">_xlfn.IFS(Table1[[#This Row],[Age]] &lt;= 20, "0-20", Table1[[#This Row],[Age]] &lt;=40, "20-40", Table1[[#This Row],[Age]] &lt;=60, "40-60", Table1[[#This Row],[Age]] &lt;=80, "60-80")</f>
        <v>20-40</v>
      </c>
      <c r="M651">
        <v>23</v>
      </c>
      <c r="O651" t="s">
        <v>918</v>
      </c>
      <c r="P651">
        <v>7.55</v>
      </c>
      <c r="Q651" t="s">
        <v>1223</v>
      </c>
      <c r="R651" t="s">
        <v>15</v>
      </c>
    </row>
    <row r="652" spans="1:18" x14ac:dyDescent="0.25">
      <c r="A652">
        <v>651</v>
      </c>
      <c r="B652">
        <v>0</v>
      </c>
      <c r="C652">
        <v>3</v>
      </c>
      <c r="D652">
        <f>VLOOKUP(Table1[[#This Row],[Sex]],$H$902:$I$903,2,FALSE)</f>
        <v>1</v>
      </c>
      <c r="E652">
        <f>VLOOKUP(Table1[[#This Row],[Age-Group]],$J$904:$K$907,2,FALSE)</f>
        <v>2</v>
      </c>
      <c r="F652">
        <v>0</v>
      </c>
      <c r="G652">
        <v>0</v>
      </c>
      <c r="H652">
        <f>IF((Table1[[#This Row],[SibSp]]+Table1[[#This Row],[Parch]])= 0,0,1)</f>
        <v>0</v>
      </c>
      <c r="I652" cm="1">
        <f t="array" ref="I652">_xlfn.IFS(Table1[[#This Row],[Embarked]]="C",1,Table1[[#This Row],[Embarked]]="Q",2,Table1[[#This Row],[Embarked]]="S",3)</f>
        <v>3</v>
      </c>
      <c r="J652" t="s">
        <v>919</v>
      </c>
      <c r="K652" t="s">
        <v>13</v>
      </c>
      <c r="L652" s="2" t="str" cm="1">
        <f t="array" ref="L652">_xlfn.IFS(Table1[[#This Row],[Age]] &lt;= 20, "0-20", Table1[[#This Row],[Age]] &lt;=40, "20-40", Table1[[#This Row],[Age]] &lt;=60, "40-60", Table1[[#This Row],[Age]] &lt;=80, "60-80")</f>
        <v>20-40</v>
      </c>
      <c r="M652">
        <v>29.7</v>
      </c>
      <c r="O652">
        <v>349221</v>
      </c>
      <c r="P652">
        <v>7.8958000000000004</v>
      </c>
      <c r="Q652" t="s">
        <v>1223</v>
      </c>
      <c r="R652" t="s">
        <v>15</v>
      </c>
    </row>
    <row r="653" spans="1:18" x14ac:dyDescent="0.25">
      <c r="A653">
        <v>652</v>
      </c>
      <c r="B653">
        <v>1</v>
      </c>
      <c r="C653">
        <v>2</v>
      </c>
      <c r="D653">
        <f>VLOOKUP(Table1[[#This Row],[Sex]],$H$902:$I$903,2,FALSE)</f>
        <v>0</v>
      </c>
      <c r="E653">
        <f>VLOOKUP(Table1[[#This Row],[Age-Group]],$J$904:$K$907,2,FALSE)</f>
        <v>1</v>
      </c>
      <c r="F653">
        <v>0</v>
      </c>
      <c r="G653">
        <v>1</v>
      </c>
      <c r="H653">
        <f>IF((Table1[[#This Row],[SibSp]]+Table1[[#This Row],[Parch]])= 0,0,1)</f>
        <v>1</v>
      </c>
      <c r="I653" cm="1">
        <f t="array" ref="I653">_xlfn.IFS(Table1[[#This Row],[Embarked]]="C",1,Table1[[#This Row],[Embarked]]="Q",2,Table1[[#This Row],[Embarked]]="S",3)</f>
        <v>3</v>
      </c>
      <c r="J653" t="s">
        <v>920</v>
      </c>
      <c r="K653" t="s">
        <v>17</v>
      </c>
      <c r="L653" s="2" t="str" cm="1">
        <f t="array" ref="L653">_xlfn.IFS(Table1[[#This Row],[Age]] &lt;= 20, "0-20", Table1[[#This Row],[Age]] &lt;=40, "20-40", Table1[[#This Row],[Age]] &lt;=60, "40-60", Table1[[#This Row],[Age]] &lt;=80, "60-80")</f>
        <v>0-20</v>
      </c>
      <c r="M653">
        <v>18</v>
      </c>
      <c r="O653">
        <v>231919</v>
      </c>
      <c r="P653">
        <v>23</v>
      </c>
      <c r="Q653" t="s">
        <v>1223</v>
      </c>
      <c r="R653" t="s">
        <v>15</v>
      </c>
    </row>
    <row r="654" spans="1:18" x14ac:dyDescent="0.25">
      <c r="A654">
        <v>653</v>
      </c>
      <c r="B654">
        <v>0</v>
      </c>
      <c r="C654">
        <v>3</v>
      </c>
      <c r="D654">
        <f>VLOOKUP(Table1[[#This Row],[Sex]],$H$902:$I$903,2,FALSE)</f>
        <v>1</v>
      </c>
      <c r="E654">
        <f>VLOOKUP(Table1[[#This Row],[Age-Group]],$J$904:$K$907,2,FALSE)</f>
        <v>2</v>
      </c>
      <c r="F654">
        <v>0</v>
      </c>
      <c r="G654">
        <v>0</v>
      </c>
      <c r="H654">
        <f>IF((Table1[[#This Row],[SibSp]]+Table1[[#This Row],[Parch]])= 0,0,1)</f>
        <v>0</v>
      </c>
      <c r="I654" cm="1">
        <f t="array" ref="I654">_xlfn.IFS(Table1[[#This Row],[Embarked]]="C",1,Table1[[#This Row],[Embarked]]="Q",2,Table1[[#This Row],[Embarked]]="S",3)</f>
        <v>3</v>
      </c>
      <c r="J654" t="s">
        <v>921</v>
      </c>
      <c r="K654" t="s">
        <v>13</v>
      </c>
      <c r="L654" s="2" t="str" cm="1">
        <f t="array" ref="L654">_xlfn.IFS(Table1[[#This Row],[Age]] &lt;= 20, "0-20", Table1[[#This Row],[Age]] &lt;=40, "20-40", Table1[[#This Row],[Age]] &lt;=60, "40-60", Table1[[#This Row],[Age]] &lt;=80, "60-80")</f>
        <v>20-40</v>
      </c>
      <c r="M654">
        <v>21</v>
      </c>
      <c r="O654">
        <v>8475</v>
      </c>
      <c r="P654">
        <v>8.4332999999999991</v>
      </c>
      <c r="Q654" t="s">
        <v>1223</v>
      </c>
      <c r="R654" t="s">
        <v>15</v>
      </c>
    </row>
    <row r="655" spans="1:18" x14ac:dyDescent="0.25">
      <c r="A655">
        <v>654</v>
      </c>
      <c r="B655">
        <v>1</v>
      </c>
      <c r="C655">
        <v>3</v>
      </c>
      <c r="D655">
        <f>VLOOKUP(Table1[[#This Row],[Sex]],$H$902:$I$903,2,FALSE)</f>
        <v>0</v>
      </c>
      <c r="E655">
        <f>VLOOKUP(Table1[[#This Row],[Age-Group]],$J$904:$K$907,2,FALSE)</f>
        <v>2</v>
      </c>
      <c r="F655">
        <v>0</v>
      </c>
      <c r="G655">
        <v>0</v>
      </c>
      <c r="H655">
        <f>IF((Table1[[#This Row],[SibSp]]+Table1[[#This Row],[Parch]])= 0,0,1)</f>
        <v>0</v>
      </c>
      <c r="I655" cm="1">
        <f t="array" ref="I655">_xlfn.IFS(Table1[[#This Row],[Embarked]]="C",1,Table1[[#This Row],[Embarked]]="Q",2,Table1[[#This Row],[Embarked]]="S",3)</f>
        <v>2</v>
      </c>
      <c r="J655" t="s">
        <v>922</v>
      </c>
      <c r="K655" t="s">
        <v>17</v>
      </c>
      <c r="L655" s="2" t="str" cm="1">
        <f t="array" ref="L655">_xlfn.IFS(Table1[[#This Row],[Age]] &lt;= 20, "0-20", Table1[[#This Row],[Age]] &lt;=40, "20-40", Table1[[#This Row],[Age]] &lt;=60, "40-60", Table1[[#This Row],[Age]] &lt;=80, "60-80")</f>
        <v>20-40</v>
      </c>
      <c r="M655">
        <v>29.7</v>
      </c>
      <c r="O655">
        <v>330919</v>
      </c>
      <c r="P655">
        <v>7.8292000000000002</v>
      </c>
      <c r="Q655" t="s">
        <v>1223</v>
      </c>
      <c r="R655" t="s">
        <v>27</v>
      </c>
    </row>
    <row r="656" spans="1:18" x14ac:dyDescent="0.25">
      <c r="A656">
        <v>655</v>
      </c>
      <c r="B656">
        <v>0</v>
      </c>
      <c r="C656">
        <v>3</v>
      </c>
      <c r="D656">
        <f>VLOOKUP(Table1[[#This Row],[Sex]],$H$902:$I$903,2,FALSE)</f>
        <v>0</v>
      </c>
      <c r="E656">
        <f>VLOOKUP(Table1[[#This Row],[Age-Group]],$J$904:$K$907,2,FALSE)</f>
        <v>1</v>
      </c>
      <c r="F656">
        <v>0</v>
      </c>
      <c r="G656">
        <v>0</v>
      </c>
      <c r="H656">
        <f>IF((Table1[[#This Row],[SibSp]]+Table1[[#This Row],[Parch]])= 0,0,1)</f>
        <v>0</v>
      </c>
      <c r="I656" cm="1">
        <f t="array" ref="I656">_xlfn.IFS(Table1[[#This Row],[Embarked]]="C",1,Table1[[#This Row],[Embarked]]="Q",2,Table1[[#This Row],[Embarked]]="S",3)</f>
        <v>2</v>
      </c>
      <c r="J656" t="s">
        <v>923</v>
      </c>
      <c r="K656" t="s">
        <v>17</v>
      </c>
      <c r="L656" s="2" t="str" cm="1">
        <f t="array" ref="L656">_xlfn.IFS(Table1[[#This Row],[Age]] &lt;= 20, "0-20", Table1[[#This Row],[Age]] &lt;=40, "20-40", Table1[[#This Row],[Age]] &lt;=60, "40-60", Table1[[#This Row],[Age]] &lt;=80, "60-80")</f>
        <v>0-20</v>
      </c>
      <c r="M656">
        <v>18</v>
      </c>
      <c r="O656">
        <v>365226</v>
      </c>
      <c r="P656">
        <v>6.75</v>
      </c>
      <c r="Q656" t="s">
        <v>1223</v>
      </c>
      <c r="R656" t="s">
        <v>27</v>
      </c>
    </row>
    <row r="657" spans="1:18" x14ac:dyDescent="0.25">
      <c r="A657">
        <v>656</v>
      </c>
      <c r="B657">
        <v>0</v>
      </c>
      <c r="C657">
        <v>2</v>
      </c>
      <c r="D657">
        <f>VLOOKUP(Table1[[#This Row],[Sex]],$H$902:$I$903,2,FALSE)</f>
        <v>1</v>
      </c>
      <c r="E657">
        <f>VLOOKUP(Table1[[#This Row],[Age-Group]],$J$904:$K$907,2,FALSE)</f>
        <v>2</v>
      </c>
      <c r="F657">
        <v>2</v>
      </c>
      <c r="G657">
        <v>0</v>
      </c>
      <c r="H657">
        <f>IF((Table1[[#This Row],[SibSp]]+Table1[[#This Row],[Parch]])= 0,0,1)</f>
        <v>1</v>
      </c>
      <c r="I657" cm="1">
        <f t="array" ref="I657">_xlfn.IFS(Table1[[#This Row],[Embarked]]="C",1,Table1[[#This Row],[Embarked]]="Q",2,Table1[[#This Row],[Embarked]]="S",3)</f>
        <v>3</v>
      </c>
      <c r="J657" t="s">
        <v>924</v>
      </c>
      <c r="K657" t="s">
        <v>13</v>
      </c>
      <c r="L657" s="2" t="str" cm="1">
        <f t="array" ref="L657">_xlfn.IFS(Table1[[#This Row],[Age]] &lt;= 20, "0-20", Table1[[#This Row],[Age]] &lt;=40, "20-40", Table1[[#This Row],[Age]] &lt;=60, "40-60", Table1[[#This Row],[Age]] &lt;=80, "60-80")</f>
        <v>20-40</v>
      </c>
      <c r="M657">
        <v>24</v>
      </c>
      <c r="O657" t="s">
        <v>126</v>
      </c>
      <c r="P657">
        <v>73.5</v>
      </c>
      <c r="Q657" t="s">
        <v>1223</v>
      </c>
      <c r="R657" t="s">
        <v>15</v>
      </c>
    </row>
    <row r="658" spans="1:18" x14ac:dyDescent="0.25">
      <c r="A658">
        <v>657</v>
      </c>
      <c r="B658">
        <v>0</v>
      </c>
      <c r="C658">
        <v>3</v>
      </c>
      <c r="D658">
        <f>VLOOKUP(Table1[[#This Row],[Sex]],$H$902:$I$903,2,FALSE)</f>
        <v>1</v>
      </c>
      <c r="E658">
        <f>VLOOKUP(Table1[[#This Row],[Age-Group]],$J$904:$K$907,2,FALSE)</f>
        <v>2</v>
      </c>
      <c r="F658">
        <v>0</v>
      </c>
      <c r="G658">
        <v>0</v>
      </c>
      <c r="H658">
        <f>IF((Table1[[#This Row],[SibSp]]+Table1[[#This Row],[Parch]])= 0,0,1)</f>
        <v>0</v>
      </c>
      <c r="I658" cm="1">
        <f t="array" ref="I658">_xlfn.IFS(Table1[[#This Row],[Embarked]]="C",1,Table1[[#This Row],[Embarked]]="Q",2,Table1[[#This Row],[Embarked]]="S",3)</f>
        <v>3</v>
      </c>
      <c r="J658" t="s">
        <v>925</v>
      </c>
      <c r="K658" t="s">
        <v>13</v>
      </c>
      <c r="L658" s="2" t="str" cm="1">
        <f t="array" ref="L658">_xlfn.IFS(Table1[[#This Row],[Age]] &lt;= 20, "0-20", Table1[[#This Row],[Age]] &lt;=40, "20-40", Table1[[#This Row],[Age]] &lt;=60, "40-60", Table1[[#This Row],[Age]] &lt;=80, "60-80")</f>
        <v>20-40</v>
      </c>
      <c r="M658">
        <v>29.7</v>
      </c>
      <c r="O658">
        <v>349223</v>
      </c>
      <c r="P658">
        <v>7.8958000000000004</v>
      </c>
      <c r="Q658" t="s">
        <v>1223</v>
      </c>
      <c r="R658" t="s">
        <v>15</v>
      </c>
    </row>
    <row r="659" spans="1:18" x14ac:dyDescent="0.25">
      <c r="A659">
        <v>658</v>
      </c>
      <c r="B659">
        <v>0</v>
      </c>
      <c r="C659">
        <v>3</v>
      </c>
      <c r="D659">
        <f>VLOOKUP(Table1[[#This Row],[Sex]],$H$902:$I$903,2,FALSE)</f>
        <v>0</v>
      </c>
      <c r="E659">
        <f>VLOOKUP(Table1[[#This Row],[Age-Group]],$J$904:$K$907,2,FALSE)</f>
        <v>2</v>
      </c>
      <c r="F659">
        <v>1</v>
      </c>
      <c r="G659">
        <v>1</v>
      </c>
      <c r="H659">
        <f>IF((Table1[[#This Row],[SibSp]]+Table1[[#This Row],[Parch]])= 0,0,1)</f>
        <v>1</v>
      </c>
      <c r="I659" cm="1">
        <f t="array" ref="I659">_xlfn.IFS(Table1[[#This Row],[Embarked]]="C",1,Table1[[#This Row],[Embarked]]="Q",2,Table1[[#This Row],[Embarked]]="S",3)</f>
        <v>2</v>
      </c>
      <c r="J659" t="s">
        <v>926</v>
      </c>
      <c r="K659" t="s">
        <v>17</v>
      </c>
      <c r="L659" s="2" t="str" cm="1">
        <f t="array" ref="L659">_xlfn.IFS(Table1[[#This Row],[Age]] &lt;= 20, "0-20", Table1[[#This Row],[Age]] &lt;=40, "20-40", Table1[[#This Row],[Age]] &lt;=60, "40-60", Table1[[#This Row],[Age]] &lt;=80, "60-80")</f>
        <v>20-40</v>
      </c>
      <c r="M659">
        <v>32</v>
      </c>
      <c r="O659">
        <v>364849</v>
      </c>
      <c r="P659">
        <v>15.5</v>
      </c>
      <c r="Q659" t="s">
        <v>1223</v>
      </c>
      <c r="R659" t="s">
        <v>27</v>
      </c>
    </row>
    <row r="660" spans="1:18" x14ac:dyDescent="0.25">
      <c r="A660">
        <v>659</v>
      </c>
      <c r="B660">
        <v>0</v>
      </c>
      <c r="C660">
        <v>2</v>
      </c>
      <c r="D660">
        <f>VLOOKUP(Table1[[#This Row],[Sex]],$H$902:$I$903,2,FALSE)</f>
        <v>1</v>
      </c>
      <c r="E660">
        <f>VLOOKUP(Table1[[#This Row],[Age-Group]],$J$904:$K$907,2,FALSE)</f>
        <v>2</v>
      </c>
      <c r="F660">
        <v>0</v>
      </c>
      <c r="G660">
        <v>0</v>
      </c>
      <c r="H660">
        <f>IF((Table1[[#This Row],[SibSp]]+Table1[[#This Row],[Parch]])= 0,0,1)</f>
        <v>0</v>
      </c>
      <c r="I660" cm="1">
        <f t="array" ref="I660">_xlfn.IFS(Table1[[#This Row],[Embarked]]="C",1,Table1[[#This Row],[Embarked]]="Q",2,Table1[[#This Row],[Embarked]]="S",3)</f>
        <v>3</v>
      </c>
      <c r="J660" t="s">
        <v>927</v>
      </c>
      <c r="K660" t="s">
        <v>13</v>
      </c>
      <c r="L660" s="2" t="str" cm="1">
        <f t="array" ref="L660">_xlfn.IFS(Table1[[#This Row],[Age]] &lt;= 20, "0-20", Table1[[#This Row],[Age]] &lt;=40, "20-40", Table1[[#This Row],[Age]] &lt;=60, "40-60", Table1[[#This Row],[Age]] &lt;=80, "60-80")</f>
        <v>20-40</v>
      </c>
      <c r="M660">
        <v>23</v>
      </c>
      <c r="O660">
        <v>29751</v>
      </c>
      <c r="P660">
        <v>13</v>
      </c>
      <c r="Q660" t="s">
        <v>1223</v>
      </c>
      <c r="R660" t="s">
        <v>15</v>
      </c>
    </row>
    <row r="661" spans="1:18" x14ac:dyDescent="0.25">
      <c r="A661">
        <v>660</v>
      </c>
      <c r="B661">
        <v>0</v>
      </c>
      <c r="C661">
        <v>1</v>
      </c>
      <c r="D661">
        <f>VLOOKUP(Table1[[#This Row],[Sex]],$H$902:$I$903,2,FALSE)</f>
        <v>1</v>
      </c>
      <c r="E661">
        <f>VLOOKUP(Table1[[#This Row],[Age-Group]],$J$904:$K$907,2,FALSE)</f>
        <v>3</v>
      </c>
      <c r="F661">
        <v>0</v>
      </c>
      <c r="G661">
        <v>2</v>
      </c>
      <c r="H661">
        <f>IF((Table1[[#This Row],[SibSp]]+Table1[[#This Row],[Parch]])= 0,0,1)</f>
        <v>1</v>
      </c>
      <c r="I661" cm="1">
        <f t="array" ref="I661">_xlfn.IFS(Table1[[#This Row],[Embarked]]="C",1,Table1[[#This Row],[Embarked]]="Q",2,Table1[[#This Row],[Embarked]]="S",3)</f>
        <v>1</v>
      </c>
      <c r="J661" t="s">
        <v>928</v>
      </c>
      <c r="K661" t="s">
        <v>13</v>
      </c>
      <c r="L661" s="2" t="str" cm="1">
        <f t="array" ref="L661">_xlfn.IFS(Table1[[#This Row],[Age]] &lt;= 20, "0-20", Table1[[#This Row],[Age]] &lt;=40, "20-40", Table1[[#This Row],[Age]] &lt;=60, "40-60", Table1[[#This Row],[Age]] &lt;=80, "60-80")</f>
        <v>40-60</v>
      </c>
      <c r="M661">
        <v>58</v>
      </c>
      <c r="O661">
        <v>35273</v>
      </c>
      <c r="P661">
        <v>113.27500000000001</v>
      </c>
      <c r="Q661" t="s">
        <v>929</v>
      </c>
      <c r="R661" t="s">
        <v>20</v>
      </c>
    </row>
    <row r="662" spans="1:18" x14ac:dyDescent="0.25">
      <c r="A662">
        <v>661</v>
      </c>
      <c r="B662">
        <v>1</v>
      </c>
      <c r="C662">
        <v>1</v>
      </c>
      <c r="D662">
        <f>VLOOKUP(Table1[[#This Row],[Sex]],$H$902:$I$903,2,FALSE)</f>
        <v>1</v>
      </c>
      <c r="E662">
        <f>VLOOKUP(Table1[[#This Row],[Age-Group]],$J$904:$K$907,2,FALSE)</f>
        <v>3</v>
      </c>
      <c r="F662">
        <v>2</v>
      </c>
      <c r="G662">
        <v>0</v>
      </c>
      <c r="H662">
        <f>IF((Table1[[#This Row],[SibSp]]+Table1[[#This Row],[Parch]])= 0,0,1)</f>
        <v>1</v>
      </c>
      <c r="I662" cm="1">
        <f t="array" ref="I662">_xlfn.IFS(Table1[[#This Row],[Embarked]]="C",1,Table1[[#This Row],[Embarked]]="Q",2,Table1[[#This Row],[Embarked]]="S",3)</f>
        <v>3</v>
      </c>
      <c r="J662" t="s">
        <v>930</v>
      </c>
      <c r="K662" t="s">
        <v>13</v>
      </c>
      <c r="L662" s="2" t="str" cm="1">
        <f t="array" ref="L662">_xlfn.IFS(Table1[[#This Row],[Age]] &lt;= 20, "0-20", Table1[[#This Row],[Age]] &lt;=40, "20-40", Table1[[#This Row],[Age]] &lt;=60, "40-60", Table1[[#This Row],[Age]] &lt;=80, "60-80")</f>
        <v>40-60</v>
      </c>
      <c r="M662">
        <v>50</v>
      </c>
      <c r="O662" t="s">
        <v>505</v>
      </c>
      <c r="P662">
        <v>133.65</v>
      </c>
      <c r="Q662" t="s">
        <v>1223</v>
      </c>
      <c r="R662" t="s">
        <v>15</v>
      </c>
    </row>
    <row r="663" spans="1:18" x14ac:dyDescent="0.25">
      <c r="A663">
        <v>662</v>
      </c>
      <c r="B663">
        <v>0</v>
      </c>
      <c r="C663">
        <v>3</v>
      </c>
      <c r="D663">
        <f>VLOOKUP(Table1[[#This Row],[Sex]],$H$902:$I$903,2,FALSE)</f>
        <v>1</v>
      </c>
      <c r="E663">
        <f>VLOOKUP(Table1[[#This Row],[Age-Group]],$J$904:$K$907,2,FALSE)</f>
        <v>2</v>
      </c>
      <c r="F663">
        <v>0</v>
      </c>
      <c r="G663">
        <v>0</v>
      </c>
      <c r="H663">
        <f>IF((Table1[[#This Row],[SibSp]]+Table1[[#This Row],[Parch]])= 0,0,1)</f>
        <v>0</v>
      </c>
      <c r="I663" cm="1">
        <f t="array" ref="I663">_xlfn.IFS(Table1[[#This Row],[Embarked]]="C",1,Table1[[#This Row],[Embarked]]="Q",2,Table1[[#This Row],[Embarked]]="S",3)</f>
        <v>1</v>
      </c>
      <c r="J663" t="s">
        <v>931</v>
      </c>
      <c r="K663" t="s">
        <v>13</v>
      </c>
      <c r="L663" s="2" t="str" cm="1">
        <f t="array" ref="L663">_xlfn.IFS(Table1[[#This Row],[Age]] &lt;= 20, "0-20", Table1[[#This Row],[Age]] &lt;=40, "20-40", Table1[[#This Row],[Age]] &lt;=60, "40-60", Table1[[#This Row],[Age]] &lt;=80, "60-80")</f>
        <v>20-40</v>
      </c>
      <c r="M663">
        <v>40</v>
      </c>
      <c r="O663">
        <v>2623</v>
      </c>
      <c r="P663">
        <v>7.2249999999999996</v>
      </c>
      <c r="Q663" t="s">
        <v>1223</v>
      </c>
      <c r="R663" t="s">
        <v>20</v>
      </c>
    </row>
    <row r="664" spans="1:18" x14ac:dyDescent="0.25">
      <c r="A664">
        <v>663</v>
      </c>
      <c r="B664">
        <v>0</v>
      </c>
      <c r="C664">
        <v>1</v>
      </c>
      <c r="D664">
        <f>VLOOKUP(Table1[[#This Row],[Sex]],$H$902:$I$903,2,FALSE)</f>
        <v>1</v>
      </c>
      <c r="E664">
        <f>VLOOKUP(Table1[[#This Row],[Age-Group]],$J$904:$K$907,2,FALSE)</f>
        <v>3</v>
      </c>
      <c r="F664">
        <v>0</v>
      </c>
      <c r="G664">
        <v>0</v>
      </c>
      <c r="H664">
        <f>IF((Table1[[#This Row],[SibSp]]+Table1[[#This Row],[Parch]])= 0,0,1)</f>
        <v>0</v>
      </c>
      <c r="I664" cm="1">
        <f t="array" ref="I664">_xlfn.IFS(Table1[[#This Row],[Embarked]]="C",1,Table1[[#This Row],[Embarked]]="Q",2,Table1[[#This Row],[Embarked]]="S",3)</f>
        <v>3</v>
      </c>
      <c r="J664" t="s">
        <v>932</v>
      </c>
      <c r="K664" t="s">
        <v>13</v>
      </c>
      <c r="L664" s="2" t="str" cm="1">
        <f t="array" ref="L664">_xlfn.IFS(Table1[[#This Row],[Age]] &lt;= 20, "0-20", Table1[[#This Row],[Age]] &lt;=40, "20-40", Table1[[#This Row],[Age]] &lt;=60, "40-60", Table1[[#This Row],[Age]] &lt;=80, "60-80")</f>
        <v>40-60</v>
      </c>
      <c r="M664">
        <v>47</v>
      </c>
      <c r="O664">
        <v>5727</v>
      </c>
      <c r="P664">
        <v>25.587499999999999</v>
      </c>
      <c r="Q664" t="s">
        <v>933</v>
      </c>
      <c r="R664" t="s">
        <v>15</v>
      </c>
    </row>
    <row r="665" spans="1:18" x14ac:dyDescent="0.25">
      <c r="A665">
        <v>664</v>
      </c>
      <c r="B665">
        <v>0</v>
      </c>
      <c r="C665">
        <v>3</v>
      </c>
      <c r="D665">
        <f>VLOOKUP(Table1[[#This Row],[Sex]],$H$902:$I$903,2,FALSE)</f>
        <v>1</v>
      </c>
      <c r="E665">
        <f>VLOOKUP(Table1[[#This Row],[Age-Group]],$J$904:$K$907,2,FALSE)</f>
        <v>2</v>
      </c>
      <c r="F665">
        <v>0</v>
      </c>
      <c r="G665">
        <v>0</v>
      </c>
      <c r="H665">
        <f>IF((Table1[[#This Row],[SibSp]]+Table1[[#This Row],[Parch]])= 0,0,1)</f>
        <v>0</v>
      </c>
      <c r="I665" cm="1">
        <f t="array" ref="I665">_xlfn.IFS(Table1[[#This Row],[Embarked]]="C",1,Table1[[#This Row],[Embarked]]="Q",2,Table1[[#This Row],[Embarked]]="S",3)</f>
        <v>3</v>
      </c>
      <c r="J665" t="s">
        <v>934</v>
      </c>
      <c r="K665" t="s">
        <v>13</v>
      </c>
      <c r="L665" s="2" t="str" cm="1">
        <f t="array" ref="L665">_xlfn.IFS(Table1[[#This Row],[Age]] &lt;= 20, "0-20", Table1[[#This Row],[Age]] &lt;=40, "20-40", Table1[[#This Row],[Age]] &lt;=60, "40-60", Table1[[#This Row],[Age]] &lt;=80, "60-80")</f>
        <v>20-40</v>
      </c>
      <c r="M665">
        <v>36</v>
      </c>
      <c r="O665">
        <v>349210</v>
      </c>
      <c r="P665">
        <v>7.4958</v>
      </c>
      <c r="Q665" t="s">
        <v>1223</v>
      </c>
      <c r="R665" t="s">
        <v>15</v>
      </c>
    </row>
    <row r="666" spans="1:18" x14ac:dyDescent="0.25">
      <c r="A666">
        <v>665</v>
      </c>
      <c r="B666">
        <v>1</v>
      </c>
      <c r="C666">
        <v>3</v>
      </c>
      <c r="D666">
        <f>VLOOKUP(Table1[[#This Row],[Sex]],$H$902:$I$903,2,FALSE)</f>
        <v>1</v>
      </c>
      <c r="E666">
        <f>VLOOKUP(Table1[[#This Row],[Age-Group]],$J$904:$K$907,2,FALSE)</f>
        <v>1</v>
      </c>
      <c r="F666">
        <v>1</v>
      </c>
      <c r="G666">
        <v>0</v>
      </c>
      <c r="H666">
        <f>IF((Table1[[#This Row],[SibSp]]+Table1[[#This Row],[Parch]])= 0,0,1)</f>
        <v>1</v>
      </c>
      <c r="I666" cm="1">
        <f t="array" ref="I666">_xlfn.IFS(Table1[[#This Row],[Embarked]]="C",1,Table1[[#This Row],[Embarked]]="Q",2,Table1[[#This Row],[Embarked]]="S",3)</f>
        <v>3</v>
      </c>
      <c r="J666" t="s">
        <v>935</v>
      </c>
      <c r="K666" t="s">
        <v>13</v>
      </c>
      <c r="L666" s="2" t="str" cm="1">
        <f t="array" ref="L666">_xlfn.IFS(Table1[[#This Row],[Age]] &lt;= 20, "0-20", Table1[[#This Row],[Age]] &lt;=40, "20-40", Table1[[#This Row],[Age]] &lt;=60, "40-60", Table1[[#This Row],[Age]] &lt;=80, "60-80")</f>
        <v>0-20</v>
      </c>
      <c r="M666">
        <v>20</v>
      </c>
      <c r="O666" t="s">
        <v>936</v>
      </c>
      <c r="P666">
        <v>7.9249999999999998</v>
      </c>
      <c r="Q666" t="s">
        <v>1223</v>
      </c>
      <c r="R666" t="s">
        <v>15</v>
      </c>
    </row>
    <row r="667" spans="1:18" x14ac:dyDescent="0.25">
      <c r="A667">
        <v>666</v>
      </c>
      <c r="B667">
        <v>0</v>
      </c>
      <c r="C667">
        <v>2</v>
      </c>
      <c r="D667">
        <f>VLOOKUP(Table1[[#This Row],[Sex]],$H$902:$I$903,2,FALSE)</f>
        <v>1</v>
      </c>
      <c r="E667">
        <f>VLOOKUP(Table1[[#This Row],[Age-Group]],$J$904:$K$907,2,FALSE)</f>
        <v>2</v>
      </c>
      <c r="F667">
        <v>2</v>
      </c>
      <c r="G667">
        <v>0</v>
      </c>
      <c r="H667">
        <f>IF((Table1[[#This Row],[SibSp]]+Table1[[#This Row],[Parch]])= 0,0,1)</f>
        <v>1</v>
      </c>
      <c r="I667" cm="1">
        <f t="array" ref="I667">_xlfn.IFS(Table1[[#This Row],[Embarked]]="C",1,Table1[[#This Row],[Embarked]]="Q",2,Table1[[#This Row],[Embarked]]="S",3)</f>
        <v>3</v>
      </c>
      <c r="J667" t="s">
        <v>937</v>
      </c>
      <c r="K667" t="s">
        <v>13</v>
      </c>
      <c r="L667" s="2" t="str" cm="1">
        <f t="array" ref="L667">_xlfn.IFS(Table1[[#This Row],[Age]] &lt;= 20, "0-20", Table1[[#This Row],[Age]] &lt;=40, "20-40", Table1[[#This Row],[Age]] &lt;=60, "40-60", Table1[[#This Row],[Age]] &lt;=80, "60-80")</f>
        <v>20-40</v>
      </c>
      <c r="M667">
        <v>32</v>
      </c>
      <c r="O667" t="s">
        <v>126</v>
      </c>
      <c r="P667">
        <v>73.5</v>
      </c>
      <c r="Q667" t="s">
        <v>1223</v>
      </c>
      <c r="R667" t="s">
        <v>15</v>
      </c>
    </row>
    <row r="668" spans="1:18" x14ac:dyDescent="0.25">
      <c r="A668">
        <v>667</v>
      </c>
      <c r="B668">
        <v>0</v>
      </c>
      <c r="C668">
        <v>2</v>
      </c>
      <c r="D668">
        <f>VLOOKUP(Table1[[#This Row],[Sex]],$H$902:$I$903,2,FALSE)</f>
        <v>1</v>
      </c>
      <c r="E668">
        <f>VLOOKUP(Table1[[#This Row],[Age-Group]],$J$904:$K$907,2,FALSE)</f>
        <v>2</v>
      </c>
      <c r="F668">
        <v>0</v>
      </c>
      <c r="G668">
        <v>0</v>
      </c>
      <c r="H668">
        <f>IF((Table1[[#This Row],[SibSp]]+Table1[[#This Row],[Parch]])= 0,0,1)</f>
        <v>0</v>
      </c>
      <c r="I668" cm="1">
        <f t="array" ref="I668">_xlfn.IFS(Table1[[#This Row],[Embarked]]="C",1,Table1[[#This Row],[Embarked]]="Q",2,Table1[[#This Row],[Embarked]]="S",3)</f>
        <v>3</v>
      </c>
      <c r="J668" t="s">
        <v>938</v>
      </c>
      <c r="K668" t="s">
        <v>13</v>
      </c>
      <c r="L668" s="2" t="str" cm="1">
        <f t="array" ref="L668">_xlfn.IFS(Table1[[#This Row],[Age]] &lt;= 20, "0-20", Table1[[#This Row],[Age]] &lt;=40, "20-40", Table1[[#This Row],[Age]] &lt;=60, "40-60", Table1[[#This Row],[Age]] &lt;=80, "60-80")</f>
        <v>20-40</v>
      </c>
      <c r="M668">
        <v>25</v>
      </c>
      <c r="O668">
        <v>234686</v>
      </c>
      <c r="P668">
        <v>13</v>
      </c>
      <c r="Q668" t="s">
        <v>1223</v>
      </c>
      <c r="R668" t="s">
        <v>15</v>
      </c>
    </row>
    <row r="669" spans="1:18" x14ac:dyDescent="0.25">
      <c r="A669">
        <v>668</v>
      </c>
      <c r="B669">
        <v>0</v>
      </c>
      <c r="C669">
        <v>3</v>
      </c>
      <c r="D669">
        <f>VLOOKUP(Table1[[#This Row],[Sex]],$H$902:$I$903,2,FALSE)</f>
        <v>1</v>
      </c>
      <c r="E669">
        <f>VLOOKUP(Table1[[#This Row],[Age-Group]],$J$904:$K$907,2,FALSE)</f>
        <v>2</v>
      </c>
      <c r="F669">
        <v>0</v>
      </c>
      <c r="G669">
        <v>0</v>
      </c>
      <c r="H669">
        <f>IF((Table1[[#This Row],[SibSp]]+Table1[[#This Row],[Parch]])= 0,0,1)</f>
        <v>0</v>
      </c>
      <c r="I669" cm="1">
        <f t="array" ref="I669">_xlfn.IFS(Table1[[#This Row],[Embarked]]="C",1,Table1[[#This Row],[Embarked]]="Q",2,Table1[[#This Row],[Embarked]]="S",3)</f>
        <v>3</v>
      </c>
      <c r="J669" t="s">
        <v>939</v>
      </c>
      <c r="K669" t="s">
        <v>13</v>
      </c>
      <c r="L669" s="2" t="str" cm="1">
        <f t="array" ref="L669">_xlfn.IFS(Table1[[#This Row],[Age]] &lt;= 20, "0-20", Table1[[#This Row],[Age]] &lt;=40, "20-40", Table1[[#This Row],[Age]] &lt;=60, "40-60", Table1[[#This Row],[Age]] &lt;=80, "60-80")</f>
        <v>20-40</v>
      </c>
      <c r="M669">
        <v>29.7</v>
      </c>
      <c r="O669">
        <v>312993</v>
      </c>
      <c r="P669">
        <v>7.7750000000000004</v>
      </c>
      <c r="Q669" t="s">
        <v>1223</v>
      </c>
      <c r="R669" t="s">
        <v>15</v>
      </c>
    </row>
    <row r="670" spans="1:18" x14ac:dyDescent="0.25">
      <c r="A670">
        <v>669</v>
      </c>
      <c r="B670">
        <v>0</v>
      </c>
      <c r="C670">
        <v>3</v>
      </c>
      <c r="D670">
        <f>VLOOKUP(Table1[[#This Row],[Sex]],$H$902:$I$903,2,FALSE)</f>
        <v>1</v>
      </c>
      <c r="E670">
        <f>VLOOKUP(Table1[[#This Row],[Age-Group]],$J$904:$K$907,2,FALSE)</f>
        <v>3</v>
      </c>
      <c r="F670">
        <v>0</v>
      </c>
      <c r="G670">
        <v>0</v>
      </c>
      <c r="H670">
        <f>IF((Table1[[#This Row],[SibSp]]+Table1[[#This Row],[Parch]])= 0,0,1)</f>
        <v>0</v>
      </c>
      <c r="I670" cm="1">
        <f t="array" ref="I670">_xlfn.IFS(Table1[[#This Row],[Embarked]]="C",1,Table1[[#This Row],[Embarked]]="Q",2,Table1[[#This Row],[Embarked]]="S",3)</f>
        <v>3</v>
      </c>
      <c r="J670" t="s">
        <v>940</v>
      </c>
      <c r="K670" t="s">
        <v>13</v>
      </c>
      <c r="L670" s="2" t="str" cm="1">
        <f t="array" ref="L670">_xlfn.IFS(Table1[[#This Row],[Age]] &lt;= 20, "0-20", Table1[[#This Row],[Age]] &lt;=40, "20-40", Table1[[#This Row],[Age]] &lt;=60, "40-60", Table1[[#This Row],[Age]] &lt;=80, "60-80")</f>
        <v>40-60</v>
      </c>
      <c r="M670">
        <v>43</v>
      </c>
      <c r="O670" t="s">
        <v>941</v>
      </c>
      <c r="P670">
        <v>8.0500000000000007</v>
      </c>
      <c r="Q670" t="s">
        <v>1223</v>
      </c>
      <c r="R670" t="s">
        <v>15</v>
      </c>
    </row>
    <row r="671" spans="1:18" x14ac:dyDescent="0.25">
      <c r="A671">
        <v>670</v>
      </c>
      <c r="B671">
        <v>1</v>
      </c>
      <c r="C671">
        <v>1</v>
      </c>
      <c r="D671">
        <f>VLOOKUP(Table1[[#This Row],[Sex]],$H$902:$I$903,2,FALSE)</f>
        <v>0</v>
      </c>
      <c r="E671">
        <f>VLOOKUP(Table1[[#This Row],[Age-Group]],$J$904:$K$907,2,FALSE)</f>
        <v>2</v>
      </c>
      <c r="F671">
        <v>1</v>
      </c>
      <c r="G671">
        <v>0</v>
      </c>
      <c r="H671">
        <f>IF((Table1[[#This Row],[SibSp]]+Table1[[#This Row],[Parch]])= 0,0,1)</f>
        <v>1</v>
      </c>
      <c r="I671" cm="1">
        <f t="array" ref="I671">_xlfn.IFS(Table1[[#This Row],[Embarked]]="C",1,Table1[[#This Row],[Embarked]]="Q",2,Table1[[#This Row],[Embarked]]="S",3)</f>
        <v>3</v>
      </c>
      <c r="J671" t="s">
        <v>942</v>
      </c>
      <c r="K671" t="s">
        <v>17</v>
      </c>
      <c r="L671" s="2" t="str" cm="1">
        <f t="array" ref="L671">_xlfn.IFS(Table1[[#This Row],[Age]] &lt;= 20, "0-20", Table1[[#This Row],[Age]] &lt;=40, "20-40", Table1[[#This Row],[Age]] &lt;=60, "40-60", Table1[[#This Row],[Age]] &lt;=80, "60-80")</f>
        <v>20-40</v>
      </c>
      <c r="M671">
        <v>29.7</v>
      </c>
      <c r="O671">
        <v>19996</v>
      </c>
      <c r="P671">
        <v>52</v>
      </c>
      <c r="Q671" t="s">
        <v>943</v>
      </c>
      <c r="R671" t="s">
        <v>15</v>
      </c>
    </row>
    <row r="672" spans="1:18" x14ac:dyDescent="0.25">
      <c r="A672">
        <v>671</v>
      </c>
      <c r="B672">
        <v>1</v>
      </c>
      <c r="C672">
        <v>2</v>
      </c>
      <c r="D672">
        <f>VLOOKUP(Table1[[#This Row],[Sex]],$H$902:$I$903,2,FALSE)</f>
        <v>0</v>
      </c>
      <c r="E672">
        <f>VLOOKUP(Table1[[#This Row],[Age-Group]],$J$904:$K$907,2,FALSE)</f>
        <v>2</v>
      </c>
      <c r="F672">
        <v>1</v>
      </c>
      <c r="G672">
        <v>1</v>
      </c>
      <c r="H672">
        <f>IF((Table1[[#This Row],[SibSp]]+Table1[[#This Row],[Parch]])= 0,0,1)</f>
        <v>1</v>
      </c>
      <c r="I672" cm="1">
        <f t="array" ref="I672">_xlfn.IFS(Table1[[#This Row],[Embarked]]="C",1,Table1[[#This Row],[Embarked]]="Q",2,Table1[[#This Row],[Embarked]]="S",3)</f>
        <v>3</v>
      </c>
      <c r="J672" t="s">
        <v>944</v>
      </c>
      <c r="K672" t="s">
        <v>17</v>
      </c>
      <c r="L672" s="2" t="str" cm="1">
        <f t="array" ref="L672">_xlfn.IFS(Table1[[#This Row],[Age]] &lt;= 20, "0-20", Table1[[#This Row],[Age]] &lt;=40, "20-40", Table1[[#This Row],[Age]] &lt;=60, "40-60", Table1[[#This Row],[Age]] &lt;=80, "60-80")</f>
        <v>20-40</v>
      </c>
      <c r="M672">
        <v>40</v>
      </c>
      <c r="O672">
        <v>29750</v>
      </c>
      <c r="P672">
        <v>39</v>
      </c>
      <c r="Q672" t="s">
        <v>1223</v>
      </c>
      <c r="R672" t="s">
        <v>15</v>
      </c>
    </row>
    <row r="673" spans="1:18" x14ac:dyDescent="0.25">
      <c r="A673">
        <v>672</v>
      </c>
      <c r="B673">
        <v>0</v>
      </c>
      <c r="C673">
        <v>1</v>
      </c>
      <c r="D673">
        <f>VLOOKUP(Table1[[#This Row],[Sex]],$H$902:$I$903,2,FALSE)</f>
        <v>1</v>
      </c>
      <c r="E673">
        <f>VLOOKUP(Table1[[#This Row],[Age-Group]],$J$904:$K$907,2,FALSE)</f>
        <v>2</v>
      </c>
      <c r="F673">
        <v>1</v>
      </c>
      <c r="G673">
        <v>0</v>
      </c>
      <c r="H673">
        <f>IF((Table1[[#This Row],[SibSp]]+Table1[[#This Row],[Parch]])= 0,0,1)</f>
        <v>1</v>
      </c>
      <c r="I673" cm="1">
        <f t="array" ref="I673">_xlfn.IFS(Table1[[#This Row],[Embarked]]="C",1,Table1[[#This Row],[Embarked]]="Q",2,Table1[[#This Row],[Embarked]]="S",3)</f>
        <v>3</v>
      </c>
      <c r="J673" t="s">
        <v>945</v>
      </c>
      <c r="K673" t="s">
        <v>13</v>
      </c>
      <c r="L673" s="2" t="str" cm="1">
        <f t="array" ref="L673">_xlfn.IFS(Table1[[#This Row],[Age]] &lt;= 20, "0-20", Table1[[#This Row],[Age]] &lt;=40, "20-40", Table1[[#This Row],[Age]] &lt;=60, "40-60", Table1[[#This Row],[Age]] &lt;=80, "60-80")</f>
        <v>20-40</v>
      </c>
      <c r="M673">
        <v>31</v>
      </c>
      <c r="O673" t="s">
        <v>946</v>
      </c>
      <c r="P673">
        <v>52</v>
      </c>
      <c r="Q673" t="s">
        <v>947</v>
      </c>
      <c r="R673" t="s">
        <v>15</v>
      </c>
    </row>
    <row r="674" spans="1:18" x14ac:dyDescent="0.25">
      <c r="A674">
        <v>673</v>
      </c>
      <c r="B674">
        <v>0</v>
      </c>
      <c r="C674">
        <v>2</v>
      </c>
      <c r="D674">
        <f>VLOOKUP(Table1[[#This Row],[Sex]],$H$902:$I$903,2,FALSE)</f>
        <v>1</v>
      </c>
      <c r="E674">
        <f>VLOOKUP(Table1[[#This Row],[Age-Group]],$J$904:$K$907,2,FALSE)</f>
        <v>4</v>
      </c>
      <c r="F674">
        <v>0</v>
      </c>
      <c r="G674">
        <v>0</v>
      </c>
      <c r="H674">
        <f>IF((Table1[[#This Row],[SibSp]]+Table1[[#This Row],[Parch]])= 0,0,1)</f>
        <v>0</v>
      </c>
      <c r="I674" cm="1">
        <f t="array" ref="I674">_xlfn.IFS(Table1[[#This Row],[Embarked]]="C",1,Table1[[#This Row],[Embarked]]="Q",2,Table1[[#This Row],[Embarked]]="S",3)</f>
        <v>3</v>
      </c>
      <c r="J674" t="s">
        <v>948</v>
      </c>
      <c r="K674" t="s">
        <v>13</v>
      </c>
      <c r="L674" s="2" t="str" cm="1">
        <f t="array" ref="L674">_xlfn.IFS(Table1[[#This Row],[Age]] &lt;= 20, "0-20", Table1[[#This Row],[Age]] &lt;=40, "20-40", Table1[[#This Row],[Age]] &lt;=60, "40-60", Table1[[#This Row],[Age]] &lt;=80, "60-80")</f>
        <v>60-80</v>
      </c>
      <c r="M674">
        <v>70</v>
      </c>
      <c r="O674" t="s">
        <v>949</v>
      </c>
      <c r="P674">
        <v>10.5</v>
      </c>
      <c r="Q674" t="s">
        <v>1223</v>
      </c>
      <c r="R674" t="s">
        <v>15</v>
      </c>
    </row>
    <row r="675" spans="1:18" x14ac:dyDescent="0.25">
      <c r="A675">
        <v>674</v>
      </c>
      <c r="B675">
        <v>1</v>
      </c>
      <c r="C675">
        <v>2</v>
      </c>
      <c r="D675">
        <f>VLOOKUP(Table1[[#This Row],[Sex]],$H$902:$I$903,2,FALSE)</f>
        <v>1</v>
      </c>
      <c r="E675">
        <f>VLOOKUP(Table1[[#This Row],[Age-Group]],$J$904:$K$907,2,FALSE)</f>
        <v>2</v>
      </c>
      <c r="F675">
        <v>0</v>
      </c>
      <c r="G675">
        <v>0</v>
      </c>
      <c r="H675">
        <f>IF((Table1[[#This Row],[SibSp]]+Table1[[#This Row],[Parch]])= 0,0,1)</f>
        <v>0</v>
      </c>
      <c r="I675" cm="1">
        <f t="array" ref="I675">_xlfn.IFS(Table1[[#This Row],[Embarked]]="C",1,Table1[[#This Row],[Embarked]]="Q",2,Table1[[#This Row],[Embarked]]="S",3)</f>
        <v>3</v>
      </c>
      <c r="J675" t="s">
        <v>950</v>
      </c>
      <c r="K675" t="s">
        <v>13</v>
      </c>
      <c r="L675" s="2" t="str" cm="1">
        <f t="array" ref="L675">_xlfn.IFS(Table1[[#This Row],[Age]] &lt;= 20, "0-20", Table1[[#This Row],[Age]] &lt;=40, "20-40", Table1[[#This Row],[Age]] &lt;=60, "40-60", Table1[[#This Row],[Age]] &lt;=80, "60-80")</f>
        <v>20-40</v>
      </c>
      <c r="M675">
        <v>31</v>
      </c>
      <c r="O675">
        <v>244270</v>
      </c>
      <c r="P675">
        <v>13</v>
      </c>
      <c r="Q675" t="s">
        <v>1223</v>
      </c>
      <c r="R675" t="s">
        <v>15</v>
      </c>
    </row>
    <row r="676" spans="1:18" x14ac:dyDescent="0.25">
      <c r="A676">
        <v>675</v>
      </c>
      <c r="B676">
        <v>0</v>
      </c>
      <c r="C676">
        <v>2</v>
      </c>
      <c r="D676">
        <f>VLOOKUP(Table1[[#This Row],[Sex]],$H$902:$I$903,2,FALSE)</f>
        <v>1</v>
      </c>
      <c r="E676">
        <f>VLOOKUP(Table1[[#This Row],[Age-Group]],$J$904:$K$907,2,FALSE)</f>
        <v>2</v>
      </c>
      <c r="F676">
        <v>0</v>
      </c>
      <c r="G676">
        <v>0</v>
      </c>
      <c r="H676">
        <f>IF((Table1[[#This Row],[SibSp]]+Table1[[#This Row],[Parch]])= 0,0,1)</f>
        <v>0</v>
      </c>
      <c r="I676" cm="1">
        <f t="array" ref="I676">_xlfn.IFS(Table1[[#This Row],[Embarked]]="C",1,Table1[[#This Row],[Embarked]]="Q",2,Table1[[#This Row],[Embarked]]="S",3)</f>
        <v>3</v>
      </c>
      <c r="J676" t="s">
        <v>951</v>
      </c>
      <c r="K676" t="s">
        <v>13</v>
      </c>
      <c r="L676" s="2" t="str" cm="1">
        <f t="array" ref="L676">_xlfn.IFS(Table1[[#This Row],[Age]] &lt;= 20, "0-20", Table1[[#This Row],[Age]] &lt;=40, "20-40", Table1[[#This Row],[Age]] &lt;=60, "40-60", Table1[[#This Row],[Age]] &lt;=80, "60-80")</f>
        <v>20-40</v>
      </c>
      <c r="M676">
        <v>29.7</v>
      </c>
      <c r="O676">
        <v>239856</v>
      </c>
      <c r="P676">
        <v>0</v>
      </c>
      <c r="Q676" t="s">
        <v>1223</v>
      </c>
      <c r="R676" t="s">
        <v>15</v>
      </c>
    </row>
    <row r="677" spans="1:18" x14ac:dyDescent="0.25">
      <c r="A677">
        <v>676</v>
      </c>
      <c r="B677">
        <v>0</v>
      </c>
      <c r="C677">
        <v>3</v>
      </c>
      <c r="D677">
        <f>VLOOKUP(Table1[[#This Row],[Sex]],$H$902:$I$903,2,FALSE)</f>
        <v>1</v>
      </c>
      <c r="E677">
        <f>VLOOKUP(Table1[[#This Row],[Age-Group]],$J$904:$K$907,2,FALSE)</f>
        <v>1</v>
      </c>
      <c r="F677">
        <v>0</v>
      </c>
      <c r="G677">
        <v>0</v>
      </c>
      <c r="H677">
        <f>IF((Table1[[#This Row],[SibSp]]+Table1[[#This Row],[Parch]])= 0,0,1)</f>
        <v>0</v>
      </c>
      <c r="I677" cm="1">
        <f t="array" ref="I677">_xlfn.IFS(Table1[[#This Row],[Embarked]]="C",1,Table1[[#This Row],[Embarked]]="Q",2,Table1[[#This Row],[Embarked]]="S",3)</f>
        <v>3</v>
      </c>
      <c r="J677" t="s">
        <v>952</v>
      </c>
      <c r="K677" t="s">
        <v>13</v>
      </c>
      <c r="L677" s="2" t="str" cm="1">
        <f t="array" ref="L677">_xlfn.IFS(Table1[[#This Row],[Age]] &lt;= 20, "0-20", Table1[[#This Row],[Age]] &lt;=40, "20-40", Table1[[#This Row],[Age]] &lt;=60, "40-60", Table1[[#This Row],[Age]] &lt;=80, "60-80")</f>
        <v>0-20</v>
      </c>
      <c r="M677">
        <v>18</v>
      </c>
      <c r="O677">
        <v>349912</v>
      </c>
      <c r="P677">
        <v>7.7750000000000004</v>
      </c>
      <c r="Q677" t="s">
        <v>1223</v>
      </c>
      <c r="R677" t="s">
        <v>15</v>
      </c>
    </row>
    <row r="678" spans="1:18" x14ac:dyDescent="0.25">
      <c r="A678">
        <v>677</v>
      </c>
      <c r="B678">
        <v>0</v>
      </c>
      <c r="C678">
        <v>3</v>
      </c>
      <c r="D678">
        <f>VLOOKUP(Table1[[#This Row],[Sex]],$H$902:$I$903,2,FALSE)</f>
        <v>1</v>
      </c>
      <c r="E678">
        <f>VLOOKUP(Table1[[#This Row],[Age-Group]],$J$904:$K$907,2,FALSE)</f>
        <v>2</v>
      </c>
      <c r="F678">
        <v>0</v>
      </c>
      <c r="G678">
        <v>0</v>
      </c>
      <c r="H678">
        <f>IF((Table1[[#This Row],[SibSp]]+Table1[[#This Row],[Parch]])= 0,0,1)</f>
        <v>0</v>
      </c>
      <c r="I678" cm="1">
        <f t="array" ref="I678">_xlfn.IFS(Table1[[#This Row],[Embarked]]="C",1,Table1[[#This Row],[Embarked]]="Q",2,Table1[[#This Row],[Embarked]]="S",3)</f>
        <v>3</v>
      </c>
      <c r="J678" t="s">
        <v>953</v>
      </c>
      <c r="K678" t="s">
        <v>13</v>
      </c>
      <c r="L678" s="2" t="str" cm="1">
        <f t="array" ref="L678">_xlfn.IFS(Table1[[#This Row],[Age]] &lt;= 20, "0-20", Table1[[#This Row],[Age]] &lt;=40, "20-40", Table1[[#This Row],[Age]] &lt;=60, "40-60", Table1[[#This Row],[Age]] &lt;=80, "60-80")</f>
        <v>20-40</v>
      </c>
      <c r="M678">
        <v>24.5</v>
      </c>
      <c r="O678">
        <v>342826</v>
      </c>
      <c r="P678">
        <v>8.0500000000000007</v>
      </c>
      <c r="Q678" t="s">
        <v>1223</v>
      </c>
      <c r="R678" t="s">
        <v>15</v>
      </c>
    </row>
    <row r="679" spans="1:18" x14ac:dyDescent="0.25">
      <c r="A679">
        <v>678</v>
      </c>
      <c r="B679">
        <v>1</v>
      </c>
      <c r="C679">
        <v>3</v>
      </c>
      <c r="D679">
        <f>VLOOKUP(Table1[[#This Row],[Sex]],$H$902:$I$903,2,FALSE)</f>
        <v>0</v>
      </c>
      <c r="E679">
        <f>VLOOKUP(Table1[[#This Row],[Age-Group]],$J$904:$K$907,2,FALSE)</f>
        <v>1</v>
      </c>
      <c r="F679">
        <v>0</v>
      </c>
      <c r="G679">
        <v>0</v>
      </c>
      <c r="H679">
        <f>IF((Table1[[#This Row],[SibSp]]+Table1[[#This Row],[Parch]])= 0,0,1)</f>
        <v>0</v>
      </c>
      <c r="I679" cm="1">
        <f t="array" ref="I679">_xlfn.IFS(Table1[[#This Row],[Embarked]]="C",1,Table1[[#This Row],[Embarked]]="Q",2,Table1[[#This Row],[Embarked]]="S",3)</f>
        <v>3</v>
      </c>
      <c r="J679" t="s">
        <v>954</v>
      </c>
      <c r="K679" t="s">
        <v>17</v>
      </c>
      <c r="L679" s="2" t="str" cm="1">
        <f t="array" ref="L679">_xlfn.IFS(Table1[[#This Row],[Age]] &lt;= 20, "0-20", Table1[[#This Row],[Age]] &lt;=40, "20-40", Table1[[#This Row],[Age]] &lt;=60, "40-60", Table1[[#This Row],[Age]] &lt;=80, "60-80")</f>
        <v>0-20</v>
      </c>
      <c r="M679">
        <v>18</v>
      </c>
      <c r="O679">
        <v>4138</v>
      </c>
      <c r="P679">
        <v>9.8416999999999994</v>
      </c>
      <c r="Q679" t="s">
        <v>1223</v>
      </c>
      <c r="R679" t="s">
        <v>15</v>
      </c>
    </row>
    <row r="680" spans="1:18" x14ac:dyDescent="0.25">
      <c r="A680">
        <v>679</v>
      </c>
      <c r="B680">
        <v>0</v>
      </c>
      <c r="C680">
        <v>3</v>
      </c>
      <c r="D680">
        <f>VLOOKUP(Table1[[#This Row],[Sex]],$H$902:$I$903,2,FALSE)</f>
        <v>0</v>
      </c>
      <c r="E680">
        <f>VLOOKUP(Table1[[#This Row],[Age-Group]],$J$904:$K$907,2,FALSE)</f>
        <v>3</v>
      </c>
      <c r="F680">
        <v>1</v>
      </c>
      <c r="G680">
        <v>6</v>
      </c>
      <c r="H680">
        <f>IF((Table1[[#This Row],[SibSp]]+Table1[[#This Row],[Parch]])= 0,0,1)</f>
        <v>1</v>
      </c>
      <c r="I680" cm="1">
        <f t="array" ref="I680">_xlfn.IFS(Table1[[#This Row],[Embarked]]="C",1,Table1[[#This Row],[Embarked]]="Q",2,Table1[[#This Row],[Embarked]]="S",3)</f>
        <v>3</v>
      </c>
      <c r="J680" t="s">
        <v>955</v>
      </c>
      <c r="K680" t="s">
        <v>17</v>
      </c>
      <c r="L680" s="2" t="str" cm="1">
        <f t="array" ref="L680">_xlfn.IFS(Table1[[#This Row],[Age]] &lt;= 20, "0-20", Table1[[#This Row],[Age]] &lt;=40, "20-40", Table1[[#This Row],[Age]] &lt;=60, "40-60", Table1[[#This Row],[Age]] &lt;=80, "60-80")</f>
        <v>40-60</v>
      </c>
      <c r="M680">
        <v>43</v>
      </c>
      <c r="O680" t="s">
        <v>105</v>
      </c>
      <c r="P680">
        <v>46.9</v>
      </c>
      <c r="Q680" t="s">
        <v>1223</v>
      </c>
      <c r="R680" t="s">
        <v>15</v>
      </c>
    </row>
    <row r="681" spans="1:18" x14ac:dyDescent="0.25">
      <c r="A681">
        <v>680</v>
      </c>
      <c r="B681">
        <v>1</v>
      </c>
      <c r="C681">
        <v>1</v>
      </c>
      <c r="D681">
        <f>VLOOKUP(Table1[[#This Row],[Sex]],$H$902:$I$903,2,FALSE)</f>
        <v>1</v>
      </c>
      <c r="E681">
        <f>VLOOKUP(Table1[[#This Row],[Age-Group]],$J$904:$K$907,2,FALSE)</f>
        <v>2</v>
      </c>
      <c r="F681">
        <v>0</v>
      </c>
      <c r="G681">
        <v>1</v>
      </c>
      <c r="H681">
        <f>IF((Table1[[#This Row],[SibSp]]+Table1[[#This Row],[Parch]])= 0,0,1)</f>
        <v>1</v>
      </c>
      <c r="I681" cm="1">
        <f t="array" ref="I681">_xlfn.IFS(Table1[[#This Row],[Embarked]]="C",1,Table1[[#This Row],[Embarked]]="Q",2,Table1[[#This Row],[Embarked]]="S",3)</f>
        <v>1</v>
      </c>
      <c r="J681" t="s">
        <v>956</v>
      </c>
      <c r="K681" t="s">
        <v>13</v>
      </c>
      <c r="L681" s="2" t="str" cm="1">
        <f t="array" ref="L681">_xlfn.IFS(Table1[[#This Row],[Age]] &lt;= 20, "0-20", Table1[[#This Row],[Age]] &lt;=40, "20-40", Table1[[#This Row],[Age]] &lt;=60, "40-60", Table1[[#This Row],[Age]] &lt;=80, "60-80")</f>
        <v>20-40</v>
      </c>
      <c r="M681">
        <v>36</v>
      </c>
      <c r="O681" t="s">
        <v>392</v>
      </c>
      <c r="P681">
        <v>512.32920000000001</v>
      </c>
      <c r="Q681" t="s">
        <v>957</v>
      </c>
      <c r="R681" t="s">
        <v>20</v>
      </c>
    </row>
    <row r="682" spans="1:18" x14ac:dyDescent="0.25">
      <c r="A682">
        <v>681</v>
      </c>
      <c r="B682">
        <v>0</v>
      </c>
      <c r="C682">
        <v>3</v>
      </c>
      <c r="D682">
        <f>VLOOKUP(Table1[[#This Row],[Sex]],$H$902:$I$903,2,FALSE)</f>
        <v>0</v>
      </c>
      <c r="E682">
        <f>VLOOKUP(Table1[[#This Row],[Age-Group]],$J$904:$K$907,2,FALSE)</f>
        <v>2</v>
      </c>
      <c r="F682">
        <v>0</v>
      </c>
      <c r="G682">
        <v>0</v>
      </c>
      <c r="H682">
        <f>IF((Table1[[#This Row],[SibSp]]+Table1[[#This Row],[Parch]])= 0,0,1)</f>
        <v>0</v>
      </c>
      <c r="I682" cm="1">
        <f t="array" ref="I682">_xlfn.IFS(Table1[[#This Row],[Embarked]]="C",1,Table1[[#This Row],[Embarked]]="Q",2,Table1[[#This Row],[Embarked]]="S",3)</f>
        <v>2</v>
      </c>
      <c r="J682" t="s">
        <v>958</v>
      </c>
      <c r="K682" t="s">
        <v>17</v>
      </c>
      <c r="L682" s="2" t="str" cm="1">
        <f t="array" ref="L682">_xlfn.IFS(Table1[[#This Row],[Age]] &lt;= 20, "0-20", Table1[[#This Row],[Age]] &lt;=40, "20-40", Table1[[#This Row],[Age]] &lt;=60, "40-60", Table1[[#This Row],[Age]] &lt;=80, "60-80")</f>
        <v>20-40</v>
      </c>
      <c r="M682">
        <v>29.7</v>
      </c>
      <c r="O682">
        <v>330935</v>
      </c>
      <c r="P682">
        <v>8.1374999999999993</v>
      </c>
      <c r="Q682" t="s">
        <v>1223</v>
      </c>
      <c r="R682" t="s">
        <v>27</v>
      </c>
    </row>
    <row r="683" spans="1:18" x14ac:dyDescent="0.25">
      <c r="A683">
        <v>682</v>
      </c>
      <c r="B683">
        <v>1</v>
      </c>
      <c r="C683">
        <v>1</v>
      </c>
      <c r="D683">
        <f>VLOOKUP(Table1[[#This Row],[Sex]],$H$902:$I$903,2,FALSE)</f>
        <v>1</v>
      </c>
      <c r="E683">
        <f>VLOOKUP(Table1[[#This Row],[Age-Group]],$J$904:$K$907,2,FALSE)</f>
        <v>2</v>
      </c>
      <c r="F683">
        <v>0</v>
      </c>
      <c r="G683">
        <v>0</v>
      </c>
      <c r="H683">
        <f>IF((Table1[[#This Row],[SibSp]]+Table1[[#This Row],[Parch]])= 0,0,1)</f>
        <v>0</v>
      </c>
      <c r="I683" cm="1">
        <f t="array" ref="I683">_xlfn.IFS(Table1[[#This Row],[Embarked]]="C",1,Table1[[#This Row],[Embarked]]="Q",2,Table1[[#This Row],[Embarked]]="S",3)</f>
        <v>1</v>
      </c>
      <c r="J683" t="s">
        <v>959</v>
      </c>
      <c r="K683" t="s">
        <v>13</v>
      </c>
      <c r="L683" s="2" t="str" cm="1">
        <f t="array" ref="L683">_xlfn.IFS(Table1[[#This Row],[Age]] &lt;= 20, "0-20", Table1[[#This Row],[Age]] &lt;=40, "20-40", Table1[[#This Row],[Age]] &lt;=60, "40-60", Table1[[#This Row],[Age]] &lt;=80, "60-80")</f>
        <v>20-40</v>
      </c>
      <c r="M683">
        <v>27</v>
      </c>
      <c r="O683" t="s">
        <v>92</v>
      </c>
      <c r="P683">
        <v>76.729200000000006</v>
      </c>
      <c r="Q683" t="s">
        <v>960</v>
      </c>
      <c r="R683" t="s">
        <v>20</v>
      </c>
    </row>
    <row r="684" spans="1:18" x14ac:dyDescent="0.25">
      <c r="A684">
        <v>683</v>
      </c>
      <c r="B684">
        <v>0</v>
      </c>
      <c r="C684">
        <v>3</v>
      </c>
      <c r="D684">
        <f>VLOOKUP(Table1[[#This Row],[Sex]],$H$902:$I$903,2,FALSE)</f>
        <v>1</v>
      </c>
      <c r="E684">
        <f>VLOOKUP(Table1[[#This Row],[Age-Group]],$J$904:$K$907,2,FALSE)</f>
        <v>1</v>
      </c>
      <c r="F684">
        <v>0</v>
      </c>
      <c r="G684">
        <v>0</v>
      </c>
      <c r="H684">
        <f>IF((Table1[[#This Row],[SibSp]]+Table1[[#This Row],[Parch]])= 0,0,1)</f>
        <v>0</v>
      </c>
      <c r="I684" cm="1">
        <f t="array" ref="I684">_xlfn.IFS(Table1[[#This Row],[Embarked]]="C",1,Table1[[#This Row],[Embarked]]="Q",2,Table1[[#This Row],[Embarked]]="S",3)</f>
        <v>3</v>
      </c>
      <c r="J684" t="s">
        <v>961</v>
      </c>
      <c r="K684" t="s">
        <v>13</v>
      </c>
      <c r="L684" s="2" t="str" cm="1">
        <f t="array" ref="L684">_xlfn.IFS(Table1[[#This Row],[Age]] &lt;= 20, "0-20", Table1[[#This Row],[Age]] &lt;=40, "20-40", Table1[[#This Row],[Age]] &lt;=60, "40-60", Table1[[#This Row],[Age]] &lt;=80, "60-80")</f>
        <v>0-20</v>
      </c>
      <c r="M684">
        <v>20</v>
      </c>
      <c r="O684">
        <v>6563</v>
      </c>
      <c r="P684">
        <v>9.2249999999999996</v>
      </c>
      <c r="Q684" t="s">
        <v>1223</v>
      </c>
      <c r="R684" t="s">
        <v>15</v>
      </c>
    </row>
    <row r="685" spans="1:18" x14ac:dyDescent="0.25">
      <c r="A685">
        <v>684</v>
      </c>
      <c r="B685">
        <v>0</v>
      </c>
      <c r="C685">
        <v>3</v>
      </c>
      <c r="D685">
        <f>VLOOKUP(Table1[[#This Row],[Sex]],$H$902:$I$903,2,FALSE)</f>
        <v>1</v>
      </c>
      <c r="E685">
        <f>VLOOKUP(Table1[[#This Row],[Age-Group]],$J$904:$K$907,2,FALSE)</f>
        <v>1</v>
      </c>
      <c r="F685">
        <v>5</v>
      </c>
      <c r="G685">
        <v>2</v>
      </c>
      <c r="H685">
        <f>IF((Table1[[#This Row],[SibSp]]+Table1[[#This Row],[Parch]])= 0,0,1)</f>
        <v>1</v>
      </c>
      <c r="I685" cm="1">
        <f t="array" ref="I685">_xlfn.IFS(Table1[[#This Row],[Embarked]]="C",1,Table1[[#This Row],[Embarked]]="Q",2,Table1[[#This Row],[Embarked]]="S",3)</f>
        <v>3</v>
      </c>
      <c r="J685" t="s">
        <v>962</v>
      </c>
      <c r="K685" t="s">
        <v>13</v>
      </c>
      <c r="L685" s="2" t="str" cm="1">
        <f t="array" ref="L685">_xlfn.IFS(Table1[[#This Row],[Age]] &lt;= 20, "0-20", Table1[[#This Row],[Age]] &lt;=40, "20-40", Table1[[#This Row],[Age]] &lt;=60, "40-60", Table1[[#This Row],[Age]] &lt;=80, "60-80")</f>
        <v>0-20</v>
      </c>
      <c r="M685">
        <v>14</v>
      </c>
      <c r="O685" t="s">
        <v>105</v>
      </c>
      <c r="P685">
        <v>46.9</v>
      </c>
      <c r="Q685" t="s">
        <v>1223</v>
      </c>
      <c r="R685" t="s">
        <v>15</v>
      </c>
    </row>
    <row r="686" spans="1:18" x14ac:dyDescent="0.25">
      <c r="A686">
        <v>685</v>
      </c>
      <c r="B686">
        <v>0</v>
      </c>
      <c r="C686">
        <v>2</v>
      </c>
      <c r="D686">
        <f>VLOOKUP(Table1[[#This Row],[Sex]],$H$902:$I$903,2,FALSE)</f>
        <v>1</v>
      </c>
      <c r="E686">
        <f>VLOOKUP(Table1[[#This Row],[Age-Group]],$J$904:$K$907,2,FALSE)</f>
        <v>3</v>
      </c>
      <c r="F686">
        <v>1</v>
      </c>
      <c r="G686">
        <v>1</v>
      </c>
      <c r="H686">
        <f>IF((Table1[[#This Row],[SibSp]]+Table1[[#This Row],[Parch]])= 0,0,1)</f>
        <v>1</v>
      </c>
      <c r="I686" cm="1">
        <f t="array" ref="I686">_xlfn.IFS(Table1[[#This Row],[Embarked]]="C",1,Table1[[#This Row],[Embarked]]="Q",2,Table1[[#This Row],[Embarked]]="S",3)</f>
        <v>3</v>
      </c>
      <c r="J686" t="s">
        <v>963</v>
      </c>
      <c r="K686" t="s">
        <v>13</v>
      </c>
      <c r="L686" s="2" t="str" cm="1">
        <f t="array" ref="L686">_xlfn.IFS(Table1[[#This Row],[Age]] &lt;= 20, "0-20", Table1[[#This Row],[Age]] &lt;=40, "20-40", Table1[[#This Row],[Age]] &lt;=60, "40-60", Table1[[#This Row],[Age]] &lt;=80, "60-80")</f>
        <v>40-60</v>
      </c>
      <c r="M686">
        <v>60</v>
      </c>
      <c r="O686">
        <v>29750</v>
      </c>
      <c r="P686">
        <v>39</v>
      </c>
      <c r="Q686" t="s">
        <v>1223</v>
      </c>
      <c r="R686" t="s">
        <v>15</v>
      </c>
    </row>
    <row r="687" spans="1:18" x14ac:dyDescent="0.25">
      <c r="A687">
        <v>686</v>
      </c>
      <c r="B687">
        <v>0</v>
      </c>
      <c r="C687">
        <v>2</v>
      </c>
      <c r="D687">
        <f>VLOOKUP(Table1[[#This Row],[Sex]],$H$902:$I$903,2,FALSE)</f>
        <v>1</v>
      </c>
      <c r="E687">
        <f>VLOOKUP(Table1[[#This Row],[Age-Group]],$J$904:$K$907,2,FALSE)</f>
        <v>2</v>
      </c>
      <c r="F687">
        <v>1</v>
      </c>
      <c r="G687">
        <v>2</v>
      </c>
      <c r="H687">
        <f>IF((Table1[[#This Row],[SibSp]]+Table1[[#This Row],[Parch]])= 0,0,1)</f>
        <v>1</v>
      </c>
      <c r="I687" cm="1">
        <f t="array" ref="I687">_xlfn.IFS(Table1[[#This Row],[Embarked]]="C",1,Table1[[#This Row],[Embarked]]="Q",2,Table1[[#This Row],[Embarked]]="S",3)</f>
        <v>1</v>
      </c>
      <c r="J687" t="s">
        <v>964</v>
      </c>
      <c r="K687" t="s">
        <v>13</v>
      </c>
      <c r="L687" s="2" t="str" cm="1">
        <f t="array" ref="L687">_xlfn.IFS(Table1[[#This Row],[Age]] &lt;= 20, "0-20", Table1[[#This Row],[Age]] &lt;=40, "20-40", Table1[[#This Row],[Age]] &lt;=60, "40-60", Table1[[#This Row],[Age]] &lt;=80, "60-80")</f>
        <v>20-40</v>
      </c>
      <c r="M687">
        <v>25</v>
      </c>
      <c r="O687" t="s">
        <v>80</v>
      </c>
      <c r="P687">
        <v>41.5792</v>
      </c>
      <c r="Q687" t="s">
        <v>1223</v>
      </c>
      <c r="R687" t="s">
        <v>20</v>
      </c>
    </row>
    <row r="688" spans="1:18" x14ac:dyDescent="0.25">
      <c r="A688">
        <v>687</v>
      </c>
      <c r="B688">
        <v>0</v>
      </c>
      <c r="C688">
        <v>3</v>
      </c>
      <c r="D688">
        <f>VLOOKUP(Table1[[#This Row],[Sex]],$H$902:$I$903,2,FALSE)</f>
        <v>1</v>
      </c>
      <c r="E688">
        <f>VLOOKUP(Table1[[#This Row],[Age-Group]],$J$904:$K$907,2,FALSE)</f>
        <v>1</v>
      </c>
      <c r="F688">
        <v>4</v>
      </c>
      <c r="G688">
        <v>1</v>
      </c>
      <c r="H688">
        <f>IF((Table1[[#This Row],[SibSp]]+Table1[[#This Row],[Parch]])= 0,0,1)</f>
        <v>1</v>
      </c>
      <c r="I688" cm="1">
        <f t="array" ref="I688">_xlfn.IFS(Table1[[#This Row],[Embarked]]="C",1,Table1[[#This Row],[Embarked]]="Q",2,Table1[[#This Row],[Embarked]]="S",3)</f>
        <v>3</v>
      </c>
      <c r="J688" t="s">
        <v>965</v>
      </c>
      <c r="K688" t="s">
        <v>13</v>
      </c>
      <c r="L688" s="2" t="str" cm="1">
        <f t="array" ref="L688">_xlfn.IFS(Table1[[#This Row],[Age]] &lt;= 20, "0-20", Table1[[#This Row],[Age]] &lt;=40, "20-40", Table1[[#This Row],[Age]] &lt;=60, "40-60", Table1[[#This Row],[Age]] &lt;=80, "60-80")</f>
        <v>0-20</v>
      </c>
      <c r="M688">
        <v>14</v>
      </c>
      <c r="O688">
        <v>3101295</v>
      </c>
      <c r="P688">
        <v>39.6875</v>
      </c>
      <c r="Q688" t="s">
        <v>1223</v>
      </c>
      <c r="R688" t="s">
        <v>15</v>
      </c>
    </row>
    <row r="689" spans="1:18" x14ac:dyDescent="0.25">
      <c r="A689">
        <v>688</v>
      </c>
      <c r="B689">
        <v>0</v>
      </c>
      <c r="C689">
        <v>3</v>
      </c>
      <c r="D689">
        <f>VLOOKUP(Table1[[#This Row],[Sex]],$H$902:$I$903,2,FALSE)</f>
        <v>1</v>
      </c>
      <c r="E689">
        <f>VLOOKUP(Table1[[#This Row],[Age-Group]],$J$904:$K$907,2,FALSE)</f>
        <v>1</v>
      </c>
      <c r="F689">
        <v>0</v>
      </c>
      <c r="G689">
        <v>0</v>
      </c>
      <c r="H689">
        <f>IF((Table1[[#This Row],[SibSp]]+Table1[[#This Row],[Parch]])= 0,0,1)</f>
        <v>0</v>
      </c>
      <c r="I689" cm="1">
        <f t="array" ref="I689">_xlfn.IFS(Table1[[#This Row],[Embarked]]="C",1,Table1[[#This Row],[Embarked]]="Q",2,Table1[[#This Row],[Embarked]]="S",3)</f>
        <v>3</v>
      </c>
      <c r="J689" t="s">
        <v>966</v>
      </c>
      <c r="K689" t="s">
        <v>13</v>
      </c>
      <c r="L689" s="2" t="str" cm="1">
        <f t="array" ref="L689">_xlfn.IFS(Table1[[#This Row],[Age]] &lt;= 20, "0-20", Table1[[#This Row],[Age]] &lt;=40, "20-40", Table1[[#This Row],[Age]] &lt;=60, "40-60", Table1[[#This Row],[Age]] &lt;=80, "60-80")</f>
        <v>0-20</v>
      </c>
      <c r="M689">
        <v>19</v>
      </c>
      <c r="O689">
        <v>349228</v>
      </c>
      <c r="P689">
        <v>10.1708</v>
      </c>
      <c r="Q689" t="s">
        <v>1223</v>
      </c>
      <c r="R689" t="s">
        <v>15</v>
      </c>
    </row>
    <row r="690" spans="1:18" x14ac:dyDescent="0.25">
      <c r="A690">
        <v>689</v>
      </c>
      <c r="B690">
        <v>0</v>
      </c>
      <c r="C690">
        <v>3</v>
      </c>
      <c r="D690">
        <f>VLOOKUP(Table1[[#This Row],[Sex]],$H$902:$I$903,2,FALSE)</f>
        <v>1</v>
      </c>
      <c r="E690">
        <f>VLOOKUP(Table1[[#This Row],[Age-Group]],$J$904:$K$907,2,FALSE)</f>
        <v>1</v>
      </c>
      <c r="F690">
        <v>0</v>
      </c>
      <c r="G690">
        <v>0</v>
      </c>
      <c r="H690">
        <f>IF((Table1[[#This Row],[SibSp]]+Table1[[#This Row],[Parch]])= 0,0,1)</f>
        <v>0</v>
      </c>
      <c r="I690" cm="1">
        <f t="array" ref="I690">_xlfn.IFS(Table1[[#This Row],[Embarked]]="C",1,Table1[[#This Row],[Embarked]]="Q",2,Table1[[#This Row],[Embarked]]="S",3)</f>
        <v>3</v>
      </c>
      <c r="J690" t="s">
        <v>967</v>
      </c>
      <c r="K690" t="s">
        <v>13</v>
      </c>
      <c r="L690" s="2" t="str" cm="1">
        <f t="array" ref="L690">_xlfn.IFS(Table1[[#This Row],[Age]] &lt;= 20, "0-20", Table1[[#This Row],[Age]] &lt;=40, "20-40", Table1[[#This Row],[Age]] &lt;=60, "40-60", Table1[[#This Row],[Age]] &lt;=80, "60-80")</f>
        <v>0-20</v>
      </c>
      <c r="M690">
        <v>18</v>
      </c>
      <c r="O690">
        <v>350036</v>
      </c>
      <c r="P690">
        <v>7.7957999999999998</v>
      </c>
      <c r="Q690" t="s">
        <v>1223</v>
      </c>
      <c r="R690" t="s">
        <v>15</v>
      </c>
    </row>
    <row r="691" spans="1:18" x14ac:dyDescent="0.25">
      <c r="A691">
        <v>690</v>
      </c>
      <c r="B691">
        <v>1</v>
      </c>
      <c r="C691">
        <v>1</v>
      </c>
      <c r="D691">
        <f>VLOOKUP(Table1[[#This Row],[Sex]],$H$902:$I$903,2,FALSE)</f>
        <v>0</v>
      </c>
      <c r="E691">
        <f>VLOOKUP(Table1[[#This Row],[Age-Group]],$J$904:$K$907,2,FALSE)</f>
        <v>1</v>
      </c>
      <c r="F691">
        <v>0</v>
      </c>
      <c r="G691">
        <v>1</v>
      </c>
      <c r="H691">
        <f>IF((Table1[[#This Row],[SibSp]]+Table1[[#This Row],[Parch]])= 0,0,1)</f>
        <v>1</v>
      </c>
      <c r="I691" cm="1">
        <f t="array" ref="I691">_xlfn.IFS(Table1[[#This Row],[Embarked]]="C",1,Table1[[#This Row],[Embarked]]="Q",2,Table1[[#This Row],[Embarked]]="S",3)</f>
        <v>3</v>
      </c>
      <c r="J691" t="s">
        <v>968</v>
      </c>
      <c r="K691" t="s">
        <v>17</v>
      </c>
      <c r="L691" s="2" t="str" cm="1">
        <f t="array" ref="L691">_xlfn.IFS(Table1[[#This Row],[Age]] &lt;= 20, "0-20", Table1[[#This Row],[Age]] &lt;=40, "20-40", Table1[[#This Row],[Age]] &lt;=60, "40-60", Table1[[#This Row],[Age]] &lt;=80, "60-80")</f>
        <v>0-20</v>
      </c>
      <c r="M691">
        <v>15</v>
      </c>
      <c r="O691">
        <v>24160</v>
      </c>
      <c r="P691">
        <v>211.33750000000001</v>
      </c>
      <c r="Q691" t="s">
        <v>969</v>
      </c>
      <c r="R691" t="s">
        <v>15</v>
      </c>
    </row>
    <row r="692" spans="1:18" x14ac:dyDescent="0.25">
      <c r="A692">
        <v>691</v>
      </c>
      <c r="B692">
        <v>1</v>
      </c>
      <c r="C692">
        <v>1</v>
      </c>
      <c r="D692">
        <f>VLOOKUP(Table1[[#This Row],[Sex]],$H$902:$I$903,2,FALSE)</f>
        <v>1</v>
      </c>
      <c r="E692">
        <f>VLOOKUP(Table1[[#This Row],[Age-Group]],$J$904:$K$907,2,FALSE)</f>
        <v>2</v>
      </c>
      <c r="F692">
        <v>1</v>
      </c>
      <c r="G692">
        <v>0</v>
      </c>
      <c r="H692">
        <f>IF((Table1[[#This Row],[SibSp]]+Table1[[#This Row],[Parch]])= 0,0,1)</f>
        <v>1</v>
      </c>
      <c r="I692" cm="1">
        <f t="array" ref="I692">_xlfn.IFS(Table1[[#This Row],[Embarked]]="C",1,Table1[[#This Row],[Embarked]]="Q",2,Table1[[#This Row],[Embarked]]="S",3)</f>
        <v>3</v>
      </c>
      <c r="J692" t="s">
        <v>970</v>
      </c>
      <c r="K692" t="s">
        <v>13</v>
      </c>
      <c r="L692" s="2" t="str" cm="1">
        <f t="array" ref="L692">_xlfn.IFS(Table1[[#This Row],[Age]] &lt;= 20, "0-20", Table1[[#This Row],[Age]] &lt;=40, "20-40", Table1[[#This Row],[Age]] &lt;=60, "40-60", Table1[[#This Row],[Age]] &lt;=80, "60-80")</f>
        <v>20-40</v>
      </c>
      <c r="M692">
        <v>31</v>
      </c>
      <c r="O692">
        <v>17474</v>
      </c>
      <c r="P692">
        <v>57</v>
      </c>
      <c r="Q692" t="s">
        <v>971</v>
      </c>
      <c r="R692" t="s">
        <v>15</v>
      </c>
    </row>
    <row r="693" spans="1:18" x14ac:dyDescent="0.25">
      <c r="A693">
        <v>692</v>
      </c>
      <c r="B693">
        <v>1</v>
      </c>
      <c r="C693">
        <v>3</v>
      </c>
      <c r="D693">
        <f>VLOOKUP(Table1[[#This Row],[Sex]],$H$902:$I$903,2,FALSE)</f>
        <v>0</v>
      </c>
      <c r="E693">
        <f>VLOOKUP(Table1[[#This Row],[Age-Group]],$J$904:$K$907,2,FALSE)</f>
        <v>1</v>
      </c>
      <c r="F693">
        <v>0</v>
      </c>
      <c r="G693">
        <v>1</v>
      </c>
      <c r="H693">
        <f>IF((Table1[[#This Row],[SibSp]]+Table1[[#This Row],[Parch]])= 0,0,1)</f>
        <v>1</v>
      </c>
      <c r="I693" cm="1">
        <f t="array" ref="I693">_xlfn.IFS(Table1[[#This Row],[Embarked]]="C",1,Table1[[#This Row],[Embarked]]="Q",2,Table1[[#This Row],[Embarked]]="S",3)</f>
        <v>1</v>
      </c>
      <c r="J693" t="s">
        <v>972</v>
      </c>
      <c r="K693" t="s">
        <v>17</v>
      </c>
      <c r="L693" s="2" t="str" cm="1">
        <f t="array" ref="L693">_xlfn.IFS(Table1[[#This Row],[Age]] &lt;= 20, "0-20", Table1[[#This Row],[Age]] &lt;=40, "20-40", Table1[[#This Row],[Age]] &lt;=60, "40-60", Table1[[#This Row],[Age]] &lt;=80, "60-80")</f>
        <v>0-20</v>
      </c>
      <c r="M693">
        <v>4</v>
      </c>
      <c r="O693">
        <v>349256</v>
      </c>
      <c r="P693">
        <v>13.416700000000001</v>
      </c>
      <c r="Q693" t="s">
        <v>1223</v>
      </c>
      <c r="R693" t="s">
        <v>20</v>
      </c>
    </row>
    <row r="694" spans="1:18" x14ac:dyDescent="0.25">
      <c r="A694">
        <v>693</v>
      </c>
      <c r="B694">
        <v>1</v>
      </c>
      <c r="C694">
        <v>3</v>
      </c>
      <c r="D694">
        <f>VLOOKUP(Table1[[#This Row],[Sex]],$H$902:$I$903,2,FALSE)</f>
        <v>1</v>
      </c>
      <c r="E694">
        <f>VLOOKUP(Table1[[#This Row],[Age-Group]],$J$904:$K$907,2,FALSE)</f>
        <v>2</v>
      </c>
      <c r="F694">
        <v>0</v>
      </c>
      <c r="G694">
        <v>0</v>
      </c>
      <c r="H694">
        <f>IF((Table1[[#This Row],[SibSp]]+Table1[[#This Row],[Parch]])= 0,0,1)</f>
        <v>0</v>
      </c>
      <c r="I694" cm="1">
        <f t="array" ref="I694">_xlfn.IFS(Table1[[#This Row],[Embarked]]="C",1,Table1[[#This Row],[Embarked]]="Q",2,Table1[[#This Row],[Embarked]]="S",3)</f>
        <v>3</v>
      </c>
      <c r="J694" t="s">
        <v>973</v>
      </c>
      <c r="K694" t="s">
        <v>13</v>
      </c>
      <c r="L694" s="2" t="str" cm="1">
        <f t="array" ref="L694">_xlfn.IFS(Table1[[#This Row],[Age]] &lt;= 20, "0-20", Table1[[#This Row],[Age]] &lt;=40, "20-40", Table1[[#This Row],[Age]] &lt;=60, "40-60", Table1[[#This Row],[Age]] &lt;=80, "60-80")</f>
        <v>20-40</v>
      </c>
      <c r="M694">
        <v>29.7</v>
      </c>
      <c r="O694">
        <v>1601</v>
      </c>
      <c r="P694">
        <v>56.495800000000003</v>
      </c>
      <c r="Q694" t="s">
        <v>1223</v>
      </c>
      <c r="R694" t="s">
        <v>15</v>
      </c>
    </row>
    <row r="695" spans="1:18" x14ac:dyDescent="0.25">
      <c r="A695">
        <v>694</v>
      </c>
      <c r="B695">
        <v>0</v>
      </c>
      <c r="C695">
        <v>3</v>
      </c>
      <c r="D695">
        <f>VLOOKUP(Table1[[#This Row],[Sex]],$H$902:$I$903,2,FALSE)</f>
        <v>1</v>
      </c>
      <c r="E695">
        <f>VLOOKUP(Table1[[#This Row],[Age-Group]],$J$904:$K$907,2,FALSE)</f>
        <v>2</v>
      </c>
      <c r="F695">
        <v>0</v>
      </c>
      <c r="G695">
        <v>0</v>
      </c>
      <c r="H695">
        <f>IF((Table1[[#This Row],[SibSp]]+Table1[[#This Row],[Parch]])= 0,0,1)</f>
        <v>0</v>
      </c>
      <c r="I695" cm="1">
        <f t="array" ref="I695">_xlfn.IFS(Table1[[#This Row],[Embarked]]="C",1,Table1[[#This Row],[Embarked]]="Q",2,Table1[[#This Row],[Embarked]]="S",3)</f>
        <v>1</v>
      </c>
      <c r="J695" t="s">
        <v>974</v>
      </c>
      <c r="K695" t="s">
        <v>13</v>
      </c>
      <c r="L695" s="2" t="str" cm="1">
        <f t="array" ref="L695">_xlfn.IFS(Table1[[#This Row],[Age]] &lt;= 20, "0-20", Table1[[#This Row],[Age]] &lt;=40, "20-40", Table1[[#This Row],[Age]] &lt;=60, "40-60", Table1[[#This Row],[Age]] &lt;=80, "60-80")</f>
        <v>20-40</v>
      </c>
      <c r="M695">
        <v>25</v>
      </c>
      <c r="O695">
        <v>2672</v>
      </c>
      <c r="P695">
        <v>7.2249999999999996</v>
      </c>
      <c r="Q695" t="s">
        <v>1223</v>
      </c>
      <c r="R695" t="s">
        <v>20</v>
      </c>
    </row>
    <row r="696" spans="1:18" x14ac:dyDescent="0.25">
      <c r="A696">
        <v>695</v>
      </c>
      <c r="B696">
        <v>0</v>
      </c>
      <c r="C696">
        <v>1</v>
      </c>
      <c r="D696">
        <f>VLOOKUP(Table1[[#This Row],[Sex]],$H$902:$I$903,2,FALSE)</f>
        <v>1</v>
      </c>
      <c r="E696">
        <f>VLOOKUP(Table1[[#This Row],[Age-Group]],$J$904:$K$907,2,FALSE)</f>
        <v>3</v>
      </c>
      <c r="F696">
        <v>0</v>
      </c>
      <c r="G696">
        <v>0</v>
      </c>
      <c r="H696">
        <f>IF((Table1[[#This Row],[SibSp]]+Table1[[#This Row],[Parch]])= 0,0,1)</f>
        <v>0</v>
      </c>
      <c r="I696" cm="1">
        <f t="array" ref="I696">_xlfn.IFS(Table1[[#This Row],[Embarked]]="C",1,Table1[[#This Row],[Embarked]]="Q",2,Table1[[#This Row],[Embarked]]="S",3)</f>
        <v>3</v>
      </c>
      <c r="J696" t="s">
        <v>975</v>
      </c>
      <c r="K696" t="s">
        <v>13</v>
      </c>
      <c r="L696" s="2" t="str" cm="1">
        <f t="array" ref="L696">_xlfn.IFS(Table1[[#This Row],[Age]] &lt;= 20, "0-20", Table1[[#This Row],[Age]] &lt;=40, "20-40", Table1[[#This Row],[Age]] &lt;=60, "40-60", Table1[[#This Row],[Age]] &lt;=80, "60-80")</f>
        <v>40-60</v>
      </c>
      <c r="M696">
        <v>60</v>
      </c>
      <c r="O696">
        <v>113800</v>
      </c>
      <c r="P696">
        <v>26.55</v>
      </c>
      <c r="Q696" t="s">
        <v>1223</v>
      </c>
      <c r="R696" t="s">
        <v>15</v>
      </c>
    </row>
    <row r="697" spans="1:18" x14ac:dyDescent="0.25">
      <c r="A697">
        <v>696</v>
      </c>
      <c r="B697">
        <v>0</v>
      </c>
      <c r="C697">
        <v>2</v>
      </c>
      <c r="D697">
        <f>VLOOKUP(Table1[[#This Row],[Sex]],$H$902:$I$903,2,FALSE)</f>
        <v>1</v>
      </c>
      <c r="E697">
        <f>VLOOKUP(Table1[[#This Row],[Age-Group]],$J$904:$K$907,2,FALSE)</f>
        <v>3</v>
      </c>
      <c r="F697">
        <v>0</v>
      </c>
      <c r="G697">
        <v>0</v>
      </c>
      <c r="H697">
        <f>IF((Table1[[#This Row],[SibSp]]+Table1[[#This Row],[Parch]])= 0,0,1)</f>
        <v>0</v>
      </c>
      <c r="I697" cm="1">
        <f t="array" ref="I697">_xlfn.IFS(Table1[[#This Row],[Embarked]]="C",1,Table1[[#This Row],[Embarked]]="Q",2,Table1[[#This Row],[Embarked]]="S",3)</f>
        <v>3</v>
      </c>
      <c r="J697" t="s">
        <v>976</v>
      </c>
      <c r="K697" t="s">
        <v>13</v>
      </c>
      <c r="L697" s="2" t="str" cm="1">
        <f t="array" ref="L697">_xlfn.IFS(Table1[[#This Row],[Age]] &lt;= 20, "0-20", Table1[[#This Row],[Age]] &lt;=40, "20-40", Table1[[#This Row],[Age]] &lt;=60, "40-60", Table1[[#This Row],[Age]] &lt;=80, "60-80")</f>
        <v>40-60</v>
      </c>
      <c r="M697">
        <v>52</v>
      </c>
      <c r="O697">
        <v>248731</v>
      </c>
      <c r="P697">
        <v>13.5</v>
      </c>
      <c r="Q697" t="s">
        <v>1223</v>
      </c>
      <c r="R697" t="s">
        <v>15</v>
      </c>
    </row>
    <row r="698" spans="1:18" x14ac:dyDescent="0.25">
      <c r="A698">
        <v>697</v>
      </c>
      <c r="B698">
        <v>0</v>
      </c>
      <c r="C698">
        <v>3</v>
      </c>
      <c r="D698">
        <f>VLOOKUP(Table1[[#This Row],[Sex]],$H$902:$I$903,2,FALSE)</f>
        <v>1</v>
      </c>
      <c r="E698">
        <f>VLOOKUP(Table1[[#This Row],[Age-Group]],$J$904:$K$907,2,FALSE)</f>
        <v>3</v>
      </c>
      <c r="F698">
        <v>0</v>
      </c>
      <c r="G698">
        <v>0</v>
      </c>
      <c r="H698">
        <f>IF((Table1[[#This Row],[SibSp]]+Table1[[#This Row],[Parch]])= 0,0,1)</f>
        <v>0</v>
      </c>
      <c r="I698" cm="1">
        <f t="array" ref="I698">_xlfn.IFS(Table1[[#This Row],[Embarked]]="C",1,Table1[[#This Row],[Embarked]]="Q",2,Table1[[#This Row],[Embarked]]="S",3)</f>
        <v>3</v>
      </c>
      <c r="J698" t="s">
        <v>977</v>
      </c>
      <c r="K698" t="s">
        <v>13</v>
      </c>
      <c r="L698" s="2" t="str" cm="1">
        <f t="array" ref="L698">_xlfn.IFS(Table1[[#This Row],[Age]] &lt;= 20, "0-20", Table1[[#This Row],[Age]] &lt;=40, "20-40", Table1[[#This Row],[Age]] &lt;=60, "40-60", Table1[[#This Row],[Age]] &lt;=80, "60-80")</f>
        <v>40-60</v>
      </c>
      <c r="M698">
        <v>44</v>
      </c>
      <c r="O698">
        <v>363592</v>
      </c>
      <c r="P698">
        <v>8.0500000000000007</v>
      </c>
      <c r="Q698" t="s">
        <v>1223</v>
      </c>
      <c r="R698" t="s">
        <v>15</v>
      </c>
    </row>
    <row r="699" spans="1:18" x14ac:dyDescent="0.25">
      <c r="A699">
        <v>698</v>
      </c>
      <c r="B699">
        <v>1</v>
      </c>
      <c r="C699">
        <v>3</v>
      </c>
      <c r="D699">
        <f>VLOOKUP(Table1[[#This Row],[Sex]],$H$902:$I$903,2,FALSE)</f>
        <v>0</v>
      </c>
      <c r="E699">
        <f>VLOOKUP(Table1[[#This Row],[Age-Group]],$J$904:$K$907,2,FALSE)</f>
        <v>2</v>
      </c>
      <c r="F699">
        <v>0</v>
      </c>
      <c r="G699">
        <v>0</v>
      </c>
      <c r="H699">
        <f>IF((Table1[[#This Row],[SibSp]]+Table1[[#This Row],[Parch]])= 0,0,1)</f>
        <v>0</v>
      </c>
      <c r="I699" cm="1">
        <f t="array" ref="I699">_xlfn.IFS(Table1[[#This Row],[Embarked]]="C",1,Table1[[#This Row],[Embarked]]="Q",2,Table1[[#This Row],[Embarked]]="S",3)</f>
        <v>2</v>
      </c>
      <c r="J699" t="s">
        <v>978</v>
      </c>
      <c r="K699" t="s">
        <v>17</v>
      </c>
      <c r="L699" s="2" t="str" cm="1">
        <f t="array" ref="L699">_xlfn.IFS(Table1[[#This Row],[Age]] &lt;= 20, "0-20", Table1[[#This Row],[Age]] &lt;=40, "20-40", Table1[[#This Row],[Age]] &lt;=60, "40-60", Table1[[#This Row],[Age]] &lt;=80, "60-80")</f>
        <v>20-40</v>
      </c>
      <c r="M699">
        <v>29.7</v>
      </c>
      <c r="O699">
        <v>35852</v>
      </c>
      <c r="P699">
        <v>7.7332999999999998</v>
      </c>
      <c r="Q699" t="s">
        <v>1223</v>
      </c>
      <c r="R699" t="s">
        <v>27</v>
      </c>
    </row>
    <row r="700" spans="1:18" x14ac:dyDescent="0.25">
      <c r="A700">
        <v>699</v>
      </c>
      <c r="B700">
        <v>0</v>
      </c>
      <c r="C700">
        <v>1</v>
      </c>
      <c r="D700">
        <f>VLOOKUP(Table1[[#This Row],[Sex]],$H$902:$I$903,2,FALSE)</f>
        <v>1</v>
      </c>
      <c r="E700">
        <f>VLOOKUP(Table1[[#This Row],[Age-Group]],$J$904:$K$907,2,FALSE)</f>
        <v>3</v>
      </c>
      <c r="F700">
        <v>1</v>
      </c>
      <c r="G700">
        <v>1</v>
      </c>
      <c r="H700">
        <f>IF((Table1[[#This Row],[SibSp]]+Table1[[#This Row],[Parch]])= 0,0,1)</f>
        <v>1</v>
      </c>
      <c r="I700" cm="1">
        <f t="array" ref="I700">_xlfn.IFS(Table1[[#This Row],[Embarked]]="C",1,Table1[[#This Row],[Embarked]]="Q",2,Table1[[#This Row],[Embarked]]="S",3)</f>
        <v>1</v>
      </c>
      <c r="J700" t="s">
        <v>979</v>
      </c>
      <c r="K700" t="s">
        <v>13</v>
      </c>
      <c r="L700" s="2" t="str" cm="1">
        <f t="array" ref="L700">_xlfn.IFS(Table1[[#This Row],[Age]] &lt;= 20, "0-20", Table1[[#This Row],[Age]] &lt;=40, "20-40", Table1[[#This Row],[Age]] &lt;=60, "40-60", Table1[[#This Row],[Age]] &lt;=80, "60-80")</f>
        <v>40-60</v>
      </c>
      <c r="M700">
        <v>49</v>
      </c>
      <c r="O700">
        <v>17421</v>
      </c>
      <c r="P700">
        <v>110.88330000000001</v>
      </c>
      <c r="Q700" t="s">
        <v>832</v>
      </c>
      <c r="R700" t="s">
        <v>20</v>
      </c>
    </row>
    <row r="701" spans="1:18" x14ac:dyDescent="0.25">
      <c r="A701">
        <v>700</v>
      </c>
      <c r="B701">
        <v>0</v>
      </c>
      <c r="C701">
        <v>3</v>
      </c>
      <c r="D701">
        <f>VLOOKUP(Table1[[#This Row],[Sex]],$H$902:$I$903,2,FALSE)</f>
        <v>1</v>
      </c>
      <c r="E701">
        <f>VLOOKUP(Table1[[#This Row],[Age-Group]],$J$904:$K$907,2,FALSE)</f>
        <v>3</v>
      </c>
      <c r="F701">
        <v>0</v>
      </c>
      <c r="G701">
        <v>0</v>
      </c>
      <c r="H701">
        <f>IF((Table1[[#This Row],[SibSp]]+Table1[[#This Row],[Parch]])= 0,0,1)</f>
        <v>0</v>
      </c>
      <c r="I701" cm="1">
        <f t="array" ref="I701">_xlfn.IFS(Table1[[#This Row],[Embarked]]="C",1,Table1[[#This Row],[Embarked]]="Q",2,Table1[[#This Row],[Embarked]]="S",3)</f>
        <v>3</v>
      </c>
      <c r="J701" t="s">
        <v>980</v>
      </c>
      <c r="K701" t="s">
        <v>13</v>
      </c>
      <c r="L701" s="2" t="str" cm="1">
        <f t="array" ref="L701">_xlfn.IFS(Table1[[#This Row],[Age]] &lt;= 20, "0-20", Table1[[#This Row],[Age]] &lt;=40, "20-40", Table1[[#This Row],[Age]] &lt;=60, "40-60", Table1[[#This Row],[Age]] &lt;=80, "60-80")</f>
        <v>40-60</v>
      </c>
      <c r="M701">
        <v>42</v>
      </c>
      <c r="O701">
        <v>348121</v>
      </c>
      <c r="P701">
        <v>7.65</v>
      </c>
      <c r="Q701" t="s">
        <v>981</v>
      </c>
      <c r="R701" t="s">
        <v>15</v>
      </c>
    </row>
    <row r="702" spans="1:18" x14ac:dyDescent="0.25">
      <c r="A702">
        <v>701</v>
      </c>
      <c r="B702">
        <v>1</v>
      </c>
      <c r="C702">
        <v>1</v>
      </c>
      <c r="D702">
        <f>VLOOKUP(Table1[[#This Row],[Sex]],$H$902:$I$903,2,FALSE)</f>
        <v>0</v>
      </c>
      <c r="E702">
        <f>VLOOKUP(Table1[[#This Row],[Age-Group]],$J$904:$K$907,2,FALSE)</f>
        <v>1</v>
      </c>
      <c r="F702">
        <v>1</v>
      </c>
      <c r="G702">
        <v>0</v>
      </c>
      <c r="H702">
        <f>IF((Table1[[#This Row],[SibSp]]+Table1[[#This Row],[Parch]])= 0,0,1)</f>
        <v>1</v>
      </c>
      <c r="I702" cm="1">
        <f t="array" ref="I702">_xlfn.IFS(Table1[[#This Row],[Embarked]]="C",1,Table1[[#This Row],[Embarked]]="Q",2,Table1[[#This Row],[Embarked]]="S",3)</f>
        <v>1</v>
      </c>
      <c r="J702" t="s">
        <v>982</v>
      </c>
      <c r="K702" t="s">
        <v>17</v>
      </c>
      <c r="L702" s="2" t="str" cm="1">
        <f t="array" ref="L702">_xlfn.IFS(Table1[[#This Row],[Age]] &lt;= 20, "0-20", Table1[[#This Row],[Age]] &lt;=40, "20-40", Table1[[#This Row],[Age]] &lt;=60, "40-60", Table1[[#This Row],[Age]] &lt;=80, "60-80")</f>
        <v>0-20</v>
      </c>
      <c r="M702">
        <v>18</v>
      </c>
      <c r="O702" t="s">
        <v>565</v>
      </c>
      <c r="P702">
        <v>227.52500000000001</v>
      </c>
      <c r="Q702" t="s">
        <v>983</v>
      </c>
      <c r="R702" t="s">
        <v>20</v>
      </c>
    </row>
    <row r="703" spans="1:18" x14ac:dyDescent="0.25">
      <c r="A703">
        <v>702</v>
      </c>
      <c r="B703">
        <v>1</v>
      </c>
      <c r="C703">
        <v>1</v>
      </c>
      <c r="D703">
        <f>VLOOKUP(Table1[[#This Row],[Sex]],$H$902:$I$903,2,FALSE)</f>
        <v>1</v>
      </c>
      <c r="E703">
        <f>VLOOKUP(Table1[[#This Row],[Age-Group]],$J$904:$K$907,2,FALSE)</f>
        <v>2</v>
      </c>
      <c r="F703">
        <v>0</v>
      </c>
      <c r="G703">
        <v>0</v>
      </c>
      <c r="H703">
        <f>IF((Table1[[#This Row],[SibSp]]+Table1[[#This Row],[Parch]])= 0,0,1)</f>
        <v>0</v>
      </c>
      <c r="I703" cm="1">
        <f t="array" ref="I703">_xlfn.IFS(Table1[[#This Row],[Embarked]]="C",1,Table1[[#This Row],[Embarked]]="Q",2,Table1[[#This Row],[Embarked]]="S",3)</f>
        <v>3</v>
      </c>
      <c r="J703" t="s">
        <v>984</v>
      </c>
      <c r="K703" t="s">
        <v>13</v>
      </c>
      <c r="L703" s="2" t="str" cm="1">
        <f t="array" ref="L703">_xlfn.IFS(Table1[[#This Row],[Age]] &lt;= 20, "0-20", Table1[[#This Row],[Age]] &lt;=40, "20-40", Table1[[#This Row],[Age]] &lt;=60, "40-60", Table1[[#This Row],[Age]] &lt;=80, "60-80")</f>
        <v>20-40</v>
      </c>
      <c r="M703">
        <v>35</v>
      </c>
      <c r="O703" t="s">
        <v>985</v>
      </c>
      <c r="P703">
        <v>26.287500000000001</v>
      </c>
      <c r="Q703" t="s">
        <v>986</v>
      </c>
      <c r="R703" t="s">
        <v>15</v>
      </c>
    </row>
    <row r="704" spans="1:18" x14ac:dyDescent="0.25">
      <c r="A704">
        <v>703</v>
      </c>
      <c r="B704">
        <v>0</v>
      </c>
      <c r="C704">
        <v>3</v>
      </c>
      <c r="D704">
        <f>VLOOKUP(Table1[[#This Row],[Sex]],$H$902:$I$903,2,FALSE)</f>
        <v>0</v>
      </c>
      <c r="E704">
        <f>VLOOKUP(Table1[[#This Row],[Age-Group]],$J$904:$K$907,2,FALSE)</f>
        <v>1</v>
      </c>
      <c r="F704">
        <v>0</v>
      </c>
      <c r="G704">
        <v>1</v>
      </c>
      <c r="H704">
        <f>IF((Table1[[#This Row],[SibSp]]+Table1[[#This Row],[Parch]])= 0,0,1)</f>
        <v>1</v>
      </c>
      <c r="I704" cm="1">
        <f t="array" ref="I704">_xlfn.IFS(Table1[[#This Row],[Embarked]]="C",1,Table1[[#This Row],[Embarked]]="Q",2,Table1[[#This Row],[Embarked]]="S",3)</f>
        <v>1</v>
      </c>
      <c r="J704" t="s">
        <v>987</v>
      </c>
      <c r="K704" t="s">
        <v>17</v>
      </c>
      <c r="L704" s="2" t="str" cm="1">
        <f t="array" ref="L704">_xlfn.IFS(Table1[[#This Row],[Age]] &lt;= 20, "0-20", Table1[[#This Row],[Age]] &lt;=40, "20-40", Table1[[#This Row],[Age]] &lt;=60, "40-60", Table1[[#This Row],[Age]] &lt;=80, "60-80")</f>
        <v>0-20</v>
      </c>
      <c r="M704">
        <v>18</v>
      </c>
      <c r="O704">
        <v>2691</v>
      </c>
      <c r="P704">
        <v>14.4542</v>
      </c>
      <c r="Q704" t="s">
        <v>1223</v>
      </c>
      <c r="R704" t="s">
        <v>20</v>
      </c>
    </row>
    <row r="705" spans="1:18" x14ac:dyDescent="0.25">
      <c r="A705">
        <v>704</v>
      </c>
      <c r="B705">
        <v>0</v>
      </c>
      <c r="C705">
        <v>3</v>
      </c>
      <c r="D705">
        <f>VLOOKUP(Table1[[#This Row],[Sex]],$H$902:$I$903,2,FALSE)</f>
        <v>1</v>
      </c>
      <c r="E705">
        <f>VLOOKUP(Table1[[#This Row],[Age-Group]],$J$904:$K$907,2,FALSE)</f>
        <v>2</v>
      </c>
      <c r="F705">
        <v>0</v>
      </c>
      <c r="G705">
        <v>0</v>
      </c>
      <c r="H705">
        <f>IF((Table1[[#This Row],[SibSp]]+Table1[[#This Row],[Parch]])= 0,0,1)</f>
        <v>0</v>
      </c>
      <c r="I705" cm="1">
        <f t="array" ref="I705">_xlfn.IFS(Table1[[#This Row],[Embarked]]="C",1,Table1[[#This Row],[Embarked]]="Q",2,Table1[[#This Row],[Embarked]]="S",3)</f>
        <v>2</v>
      </c>
      <c r="J705" t="s">
        <v>988</v>
      </c>
      <c r="K705" t="s">
        <v>13</v>
      </c>
      <c r="L705" s="2" t="str" cm="1">
        <f t="array" ref="L705">_xlfn.IFS(Table1[[#This Row],[Age]] &lt;= 20, "0-20", Table1[[#This Row],[Age]] &lt;=40, "20-40", Table1[[#This Row],[Age]] &lt;=60, "40-60", Table1[[#This Row],[Age]] &lt;=80, "60-80")</f>
        <v>20-40</v>
      </c>
      <c r="M705">
        <v>25</v>
      </c>
      <c r="O705">
        <v>36864</v>
      </c>
      <c r="P705">
        <v>7.7416999999999998</v>
      </c>
      <c r="Q705" t="s">
        <v>1223</v>
      </c>
      <c r="R705" t="s">
        <v>27</v>
      </c>
    </row>
    <row r="706" spans="1:18" x14ac:dyDescent="0.25">
      <c r="A706">
        <v>705</v>
      </c>
      <c r="B706">
        <v>0</v>
      </c>
      <c r="C706">
        <v>3</v>
      </c>
      <c r="D706">
        <f>VLOOKUP(Table1[[#This Row],[Sex]],$H$902:$I$903,2,FALSE)</f>
        <v>1</v>
      </c>
      <c r="E706">
        <f>VLOOKUP(Table1[[#This Row],[Age-Group]],$J$904:$K$907,2,FALSE)</f>
        <v>2</v>
      </c>
      <c r="F706">
        <v>1</v>
      </c>
      <c r="G706">
        <v>0</v>
      </c>
      <c r="H706">
        <f>IF((Table1[[#This Row],[SibSp]]+Table1[[#This Row],[Parch]])= 0,0,1)</f>
        <v>1</v>
      </c>
      <c r="I706" cm="1">
        <f t="array" ref="I706">_xlfn.IFS(Table1[[#This Row],[Embarked]]="C",1,Table1[[#This Row],[Embarked]]="Q",2,Table1[[#This Row],[Embarked]]="S",3)</f>
        <v>3</v>
      </c>
      <c r="J706" t="s">
        <v>989</v>
      </c>
      <c r="K706" t="s">
        <v>13</v>
      </c>
      <c r="L706" s="2" t="str" cm="1">
        <f t="array" ref="L706">_xlfn.IFS(Table1[[#This Row],[Age]] &lt;= 20, "0-20", Table1[[#This Row],[Age]] &lt;=40, "20-40", Table1[[#This Row],[Age]] &lt;=60, "40-60", Table1[[#This Row],[Age]] &lt;=80, "60-80")</f>
        <v>20-40</v>
      </c>
      <c r="M706">
        <v>26</v>
      </c>
      <c r="O706">
        <v>350025</v>
      </c>
      <c r="P706">
        <v>7.8541999999999996</v>
      </c>
      <c r="Q706" t="s">
        <v>1223</v>
      </c>
      <c r="R706" t="s">
        <v>15</v>
      </c>
    </row>
    <row r="707" spans="1:18" x14ac:dyDescent="0.25">
      <c r="A707">
        <v>706</v>
      </c>
      <c r="B707">
        <v>0</v>
      </c>
      <c r="C707">
        <v>2</v>
      </c>
      <c r="D707">
        <f>VLOOKUP(Table1[[#This Row],[Sex]],$H$902:$I$903,2,FALSE)</f>
        <v>1</v>
      </c>
      <c r="E707">
        <f>VLOOKUP(Table1[[#This Row],[Age-Group]],$J$904:$K$907,2,FALSE)</f>
        <v>2</v>
      </c>
      <c r="F707">
        <v>0</v>
      </c>
      <c r="G707">
        <v>0</v>
      </c>
      <c r="H707">
        <f>IF((Table1[[#This Row],[SibSp]]+Table1[[#This Row],[Parch]])= 0,0,1)</f>
        <v>0</v>
      </c>
      <c r="I707" cm="1">
        <f t="array" ref="I707">_xlfn.IFS(Table1[[#This Row],[Embarked]]="C",1,Table1[[#This Row],[Embarked]]="Q",2,Table1[[#This Row],[Embarked]]="S",3)</f>
        <v>3</v>
      </c>
      <c r="J707" t="s">
        <v>990</v>
      </c>
      <c r="K707" t="s">
        <v>13</v>
      </c>
      <c r="L707" s="2" t="str" cm="1">
        <f t="array" ref="L707">_xlfn.IFS(Table1[[#This Row],[Age]] &lt;= 20, "0-20", Table1[[#This Row],[Age]] &lt;=40, "20-40", Table1[[#This Row],[Age]] &lt;=60, "40-60", Table1[[#This Row],[Age]] &lt;=80, "60-80")</f>
        <v>20-40</v>
      </c>
      <c r="M707">
        <v>39</v>
      </c>
      <c r="O707">
        <v>250655</v>
      </c>
      <c r="P707">
        <v>26</v>
      </c>
      <c r="Q707" t="s">
        <v>1223</v>
      </c>
      <c r="R707" t="s">
        <v>15</v>
      </c>
    </row>
    <row r="708" spans="1:18" x14ac:dyDescent="0.25">
      <c r="A708">
        <v>707</v>
      </c>
      <c r="B708">
        <v>1</v>
      </c>
      <c r="C708">
        <v>2</v>
      </c>
      <c r="D708">
        <f>VLOOKUP(Table1[[#This Row],[Sex]],$H$902:$I$903,2,FALSE)</f>
        <v>0</v>
      </c>
      <c r="E708">
        <f>VLOOKUP(Table1[[#This Row],[Age-Group]],$J$904:$K$907,2,FALSE)</f>
        <v>3</v>
      </c>
      <c r="F708">
        <v>0</v>
      </c>
      <c r="G708">
        <v>0</v>
      </c>
      <c r="H708">
        <f>IF((Table1[[#This Row],[SibSp]]+Table1[[#This Row],[Parch]])= 0,0,1)</f>
        <v>0</v>
      </c>
      <c r="I708" cm="1">
        <f t="array" ref="I708">_xlfn.IFS(Table1[[#This Row],[Embarked]]="C",1,Table1[[#This Row],[Embarked]]="Q",2,Table1[[#This Row],[Embarked]]="S",3)</f>
        <v>3</v>
      </c>
      <c r="J708" t="s">
        <v>991</v>
      </c>
      <c r="K708" t="s">
        <v>17</v>
      </c>
      <c r="L708" s="2" t="str" cm="1">
        <f t="array" ref="L708">_xlfn.IFS(Table1[[#This Row],[Age]] &lt;= 20, "0-20", Table1[[#This Row],[Age]] &lt;=40, "20-40", Table1[[#This Row],[Age]] &lt;=60, "40-60", Table1[[#This Row],[Age]] &lt;=80, "60-80")</f>
        <v>40-60</v>
      </c>
      <c r="M708">
        <v>45</v>
      </c>
      <c r="O708">
        <v>223596</v>
      </c>
      <c r="P708">
        <v>13.5</v>
      </c>
      <c r="Q708" t="s">
        <v>1223</v>
      </c>
      <c r="R708" t="s">
        <v>15</v>
      </c>
    </row>
    <row r="709" spans="1:18" x14ac:dyDescent="0.25">
      <c r="A709">
        <v>708</v>
      </c>
      <c r="B709">
        <v>1</v>
      </c>
      <c r="C709">
        <v>1</v>
      </c>
      <c r="D709">
        <f>VLOOKUP(Table1[[#This Row],[Sex]],$H$902:$I$903,2,FALSE)</f>
        <v>1</v>
      </c>
      <c r="E709">
        <f>VLOOKUP(Table1[[#This Row],[Age-Group]],$J$904:$K$907,2,FALSE)</f>
        <v>3</v>
      </c>
      <c r="F709">
        <v>0</v>
      </c>
      <c r="G709">
        <v>0</v>
      </c>
      <c r="H709">
        <f>IF((Table1[[#This Row],[SibSp]]+Table1[[#This Row],[Parch]])= 0,0,1)</f>
        <v>0</v>
      </c>
      <c r="I709" cm="1">
        <f t="array" ref="I709">_xlfn.IFS(Table1[[#This Row],[Embarked]]="C",1,Table1[[#This Row],[Embarked]]="Q",2,Table1[[#This Row],[Embarked]]="S",3)</f>
        <v>3</v>
      </c>
      <c r="J709" t="s">
        <v>992</v>
      </c>
      <c r="K709" t="s">
        <v>13</v>
      </c>
      <c r="L709" s="2" t="str" cm="1">
        <f t="array" ref="L709">_xlfn.IFS(Table1[[#This Row],[Age]] &lt;= 20, "0-20", Table1[[#This Row],[Age]] &lt;=40, "20-40", Table1[[#This Row],[Age]] &lt;=60, "40-60", Table1[[#This Row],[Age]] &lt;=80, "60-80")</f>
        <v>40-60</v>
      </c>
      <c r="M709">
        <v>42</v>
      </c>
      <c r="O709" t="s">
        <v>993</v>
      </c>
      <c r="P709">
        <v>26.287500000000001</v>
      </c>
      <c r="Q709" t="s">
        <v>986</v>
      </c>
      <c r="R709" t="s">
        <v>15</v>
      </c>
    </row>
    <row r="710" spans="1:18" x14ac:dyDescent="0.25">
      <c r="A710">
        <v>709</v>
      </c>
      <c r="B710">
        <v>1</v>
      </c>
      <c r="C710">
        <v>1</v>
      </c>
      <c r="D710">
        <f>VLOOKUP(Table1[[#This Row],[Sex]],$H$902:$I$903,2,FALSE)</f>
        <v>0</v>
      </c>
      <c r="E710">
        <f>VLOOKUP(Table1[[#This Row],[Age-Group]],$J$904:$K$907,2,FALSE)</f>
        <v>2</v>
      </c>
      <c r="F710">
        <v>0</v>
      </c>
      <c r="G710">
        <v>0</v>
      </c>
      <c r="H710">
        <f>IF((Table1[[#This Row],[SibSp]]+Table1[[#This Row],[Parch]])= 0,0,1)</f>
        <v>0</v>
      </c>
      <c r="I710" cm="1">
        <f t="array" ref="I710">_xlfn.IFS(Table1[[#This Row],[Embarked]]="C",1,Table1[[#This Row],[Embarked]]="Q",2,Table1[[#This Row],[Embarked]]="S",3)</f>
        <v>3</v>
      </c>
      <c r="J710" t="s">
        <v>994</v>
      </c>
      <c r="K710" t="s">
        <v>17</v>
      </c>
      <c r="L710" s="2" t="str" cm="1">
        <f t="array" ref="L710">_xlfn.IFS(Table1[[#This Row],[Age]] &lt;= 20, "0-20", Table1[[#This Row],[Age]] &lt;=40, "20-40", Table1[[#This Row],[Age]] &lt;=60, "40-60", Table1[[#This Row],[Age]] &lt;=80, "60-80")</f>
        <v>20-40</v>
      </c>
      <c r="M710">
        <v>22</v>
      </c>
      <c r="O710">
        <v>113781</v>
      </c>
      <c r="P710">
        <v>151.55000000000001</v>
      </c>
      <c r="Q710" t="s">
        <v>1223</v>
      </c>
      <c r="R710" t="s">
        <v>15</v>
      </c>
    </row>
    <row r="711" spans="1:18" x14ac:dyDescent="0.25">
      <c r="A711">
        <v>710</v>
      </c>
      <c r="B711">
        <v>1</v>
      </c>
      <c r="C711">
        <v>3</v>
      </c>
      <c r="D711">
        <f>VLOOKUP(Table1[[#This Row],[Sex]],$H$902:$I$903,2,FALSE)</f>
        <v>1</v>
      </c>
      <c r="E711">
        <f>VLOOKUP(Table1[[#This Row],[Age-Group]],$J$904:$K$907,2,FALSE)</f>
        <v>2</v>
      </c>
      <c r="F711">
        <v>1</v>
      </c>
      <c r="G711">
        <v>1</v>
      </c>
      <c r="H711">
        <f>IF((Table1[[#This Row],[SibSp]]+Table1[[#This Row],[Parch]])= 0,0,1)</f>
        <v>1</v>
      </c>
      <c r="I711" cm="1">
        <f t="array" ref="I711">_xlfn.IFS(Table1[[#This Row],[Embarked]]="C",1,Table1[[#This Row],[Embarked]]="Q",2,Table1[[#This Row],[Embarked]]="S",3)</f>
        <v>1</v>
      </c>
      <c r="J711" t="s">
        <v>995</v>
      </c>
      <c r="K711" t="s">
        <v>13</v>
      </c>
      <c r="L711" s="2" t="str" cm="1">
        <f t="array" ref="L711">_xlfn.IFS(Table1[[#This Row],[Age]] &lt;= 20, "0-20", Table1[[#This Row],[Age]] &lt;=40, "20-40", Table1[[#This Row],[Age]] &lt;=60, "40-60", Table1[[#This Row],[Age]] &lt;=80, "60-80")</f>
        <v>20-40</v>
      </c>
      <c r="M711">
        <v>29.7</v>
      </c>
      <c r="O711">
        <v>2661</v>
      </c>
      <c r="P711">
        <v>15.245799999999999</v>
      </c>
      <c r="Q711" t="s">
        <v>1223</v>
      </c>
      <c r="R711" t="s">
        <v>20</v>
      </c>
    </row>
    <row r="712" spans="1:18" x14ac:dyDescent="0.25">
      <c r="A712">
        <v>711</v>
      </c>
      <c r="B712">
        <v>1</v>
      </c>
      <c r="C712">
        <v>1</v>
      </c>
      <c r="D712">
        <f>VLOOKUP(Table1[[#This Row],[Sex]],$H$902:$I$903,2,FALSE)</f>
        <v>0</v>
      </c>
      <c r="E712">
        <f>VLOOKUP(Table1[[#This Row],[Age-Group]],$J$904:$K$907,2,FALSE)</f>
        <v>2</v>
      </c>
      <c r="F712">
        <v>0</v>
      </c>
      <c r="G712">
        <v>0</v>
      </c>
      <c r="H712">
        <f>IF((Table1[[#This Row],[SibSp]]+Table1[[#This Row],[Parch]])= 0,0,1)</f>
        <v>0</v>
      </c>
      <c r="I712" cm="1">
        <f t="array" ref="I712">_xlfn.IFS(Table1[[#This Row],[Embarked]]="C",1,Table1[[#This Row],[Embarked]]="Q",2,Table1[[#This Row],[Embarked]]="S",3)</f>
        <v>1</v>
      </c>
      <c r="J712" t="s">
        <v>996</v>
      </c>
      <c r="K712" t="s">
        <v>17</v>
      </c>
      <c r="L712" s="2" t="str" cm="1">
        <f t="array" ref="L712">_xlfn.IFS(Table1[[#This Row],[Age]] &lt;= 20, "0-20", Table1[[#This Row],[Age]] &lt;=40, "20-40", Table1[[#This Row],[Age]] &lt;=60, "40-60", Table1[[#This Row],[Age]] &lt;=80, "60-80")</f>
        <v>20-40</v>
      </c>
      <c r="M712">
        <v>24</v>
      </c>
      <c r="O712" t="s">
        <v>997</v>
      </c>
      <c r="P712">
        <v>49.504199999999997</v>
      </c>
      <c r="Q712" t="s">
        <v>998</v>
      </c>
      <c r="R712" t="s">
        <v>20</v>
      </c>
    </row>
    <row r="713" spans="1:18" x14ac:dyDescent="0.25">
      <c r="A713">
        <v>712</v>
      </c>
      <c r="B713">
        <v>0</v>
      </c>
      <c r="C713">
        <v>1</v>
      </c>
      <c r="D713">
        <f>VLOOKUP(Table1[[#This Row],[Sex]],$H$902:$I$903,2,FALSE)</f>
        <v>1</v>
      </c>
      <c r="E713">
        <f>VLOOKUP(Table1[[#This Row],[Age-Group]],$J$904:$K$907,2,FALSE)</f>
        <v>2</v>
      </c>
      <c r="F713">
        <v>0</v>
      </c>
      <c r="G713">
        <v>0</v>
      </c>
      <c r="H713">
        <f>IF((Table1[[#This Row],[SibSp]]+Table1[[#This Row],[Parch]])= 0,0,1)</f>
        <v>0</v>
      </c>
      <c r="I713" cm="1">
        <f t="array" ref="I713">_xlfn.IFS(Table1[[#This Row],[Embarked]]="C",1,Table1[[#This Row],[Embarked]]="Q",2,Table1[[#This Row],[Embarked]]="S",3)</f>
        <v>3</v>
      </c>
      <c r="J713" t="s">
        <v>999</v>
      </c>
      <c r="K713" t="s">
        <v>13</v>
      </c>
      <c r="L713" s="2" t="str" cm="1">
        <f t="array" ref="L713">_xlfn.IFS(Table1[[#This Row],[Age]] &lt;= 20, "0-20", Table1[[#This Row],[Age]] &lt;=40, "20-40", Table1[[#This Row],[Age]] &lt;=60, "40-60", Table1[[#This Row],[Age]] &lt;=80, "60-80")</f>
        <v>20-40</v>
      </c>
      <c r="M713">
        <v>29.7</v>
      </c>
      <c r="O713">
        <v>113028</v>
      </c>
      <c r="P713">
        <v>26.55</v>
      </c>
      <c r="Q713" t="s">
        <v>500</v>
      </c>
      <c r="R713" t="s">
        <v>15</v>
      </c>
    </row>
    <row r="714" spans="1:18" x14ac:dyDescent="0.25">
      <c r="A714">
        <v>713</v>
      </c>
      <c r="B714">
        <v>1</v>
      </c>
      <c r="C714">
        <v>1</v>
      </c>
      <c r="D714">
        <f>VLOOKUP(Table1[[#This Row],[Sex]],$H$902:$I$903,2,FALSE)</f>
        <v>1</v>
      </c>
      <c r="E714">
        <f>VLOOKUP(Table1[[#This Row],[Age-Group]],$J$904:$K$907,2,FALSE)</f>
        <v>3</v>
      </c>
      <c r="F714">
        <v>1</v>
      </c>
      <c r="G714">
        <v>0</v>
      </c>
      <c r="H714">
        <f>IF((Table1[[#This Row],[SibSp]]+Table1[[#This Row],[Parch]])= 0,0,1)</f>
        <v>1</v>
      </c>
      <c r="I714" cm="1">
        <f t="array" ref="I714">_xlfn.IFS(Table1[[#This Row],[Embarked]]="C",1,Table1[[#This Row],[Embarked]]="Q",2,Table1[[#This Row],[Embarked]]="S",3)</f>
        <v>3</v>
      </c>
      <c r="J714" t="s">
        <v>1000</v>
      </c>
      <c r="K714" t="s">
        <v>13</v>
      </c>
      <c r="L714" s="2" t="str" cm="1">
        <f t="array" ref="L714">_xlfn.IFS(Table1[[#This Row],[Age]] &lt;= 20, "0-20", Table1[[#This Row],[Age]] &lt;=40, "20-40", Table1[[#This Row],[Age]] &lt;=60, "40-60", Table1[[#This Row],[Age]] &lt;=80, "60-80")</f>
        <v>40-60</v>
      </c>
      <c r="M714">
        <v>48</v>
      </c>
      <c r="O714">
        <v>19996</v>
      </c>
      <c r="P714">
        <v>52</v>
      </c>
      <c r="Q714" t="s">
        <v>943</v>
      </c>
      <c r="R714" t="s">
        <v>15</v>
      </c>
    </row>
    <row r="715" spans="1:18" x14ac:dyDescent="0.25">
      <c r="A715">
        <v>714</v>
      </c>
      <c r="B715">
        <v>0</v>
      </c>
      <c r="C715">
        <v>3</v>
      </c>
      <c r="D715">
        <f>VLOOKUP(Table1[[#This Row],[Sex]],$H$902:$I$903,2,FALSE)</f>
        <v>1</v>
      </c>
      <c r="E715">
        <f>VLOOKUP(Table1[[#This Row],[Age-Group]],$J$904:$K$907,2,FALSE)</f>
        <v>2</v>
      </c>
      <c r="F715">
        <v>0</v>
      </c>
      <c r="G715">
        <v>0</v>
      </c>
      <c r="H715">
        <f>IF((Table1[[#This Row],[SibSp]]+Table1[[#This Row],[Parch]])= 0,0,1)</f>
        <v>0</v>
      </c>
      <c r="I715" cm="1">
        <f t="array" ref="I715">_xlfn.IFS(Table1[[#This Row],[Embarked]]="C",1,Table1[[#This Row],[Embarked]]="Q",2,Table1[[#This Row],[Embarked]]="S",3)</f>
        <v>3</v>
      </c>
      <c r="J715" t="s">
        <v>1001</v>
      </c>
      <c r="K715" t="s">
        <v>13</v>
      </c>
      <c r="L715" s="2" t="str" cm="1">
        <f t="array" ref="L715">_xlfn.IFS(Table1[[#This Row],[Age]] &lt;= 20, "0-20", Table1[[#This Row],[Age]] &lt;=40, "20-40", Table1[[#This Row],[Age]] &lt;=60, "40-60", Table1[[#This Row],[Age]] &lt;=80, "60-80")</f>
        <v>20-40</v>
      </c>
      <c r="M715">
        <v>29</v>
      </c>
      <c r="O715">
        <v>7545</v>
      </c>
      <c r="P715">
        <v>9.4832999999999998</v>
      </c>
      <c r="Q715" t="s">
        <v>1223</v>
      </c>
      <c r="R715" t="s">
        <v>15</v>
      </c>
    </row>
    <row r="716" spans="1:18" x14ac:dyDescent="0.25">
      <c r="A716">
        <v>715</v>
      </c>
      <c r="B716">
        <v>0</v>
      </c>
      <c r="C716">
        <v>2</v>
      </c>
      <c r="D716">
        <f>VLOOKUP(Table1[[#This Row],[Sex]],$H$902:$I$903,2,FALSE)</f>
        <v>1</v>
      </c>
      <c r="E716">
        <f>VLOOKUP(Table1[[#This Row],[Age-Group]],$J$904:$K$907,2,FALSE)</f>
        <v>3</v>
      </c>
      <c r="F716">
        <v>0</v>
      </c>
      <c r="G716">
        <v>0</v>
      </c>
      <c r="H716">
        <f>IF((Table1[[#This Row],[SibSp]]+Table1[[#This Row],[Parch]])= 0,0,1)</f>
        <v>0</v>
      </c>
      <c r="I716" cm="1">
        <f t="array" ref="I716">_xlfn.IFS(Table1[[#This Row],[Embarked]]="C",1,Table1[[#This Row],[Embarked]]="Q",2,Table1[[#This Row],[Embarked]]="S",3)</f>
        <v>3</v>
      </c>
      <c r="J716" t="s">
        <v>1002</v>
      </c>
      <c r="K716" t="s">
        <v>13</v>
      </c>
      <c r="L716" s="2" t="str" cm="1">
        <f t="array" ref="L716">_xlfn.IFS(Table1[[#This Row],[Age]] &lt;= 20, "0-20", Table1[[#This Row],[Age]] &lt;=40, "20-40", Table1[[#This Row],[Age]] &lt;=60, "40-60", Table1[[#This Row],[Age]] &lt;=80, "60-80")</f>
        <v>40-60</v>
      </c>
      <c r="M716">
        <v>52</v>
      </c>
      <c r="O716">
        <v>250647</v>
      </c>
      <c r="P716">
        <v>13</v>
      </c>
      <c r="Q716" t="s">
        <v>1223</v>
      </c>
      <c r="R716" t="s">
        <v>15</v>
      </c>
    </row>
    <row r="717" spans="1:18" x14ac:dyDescent="0.25">
      <c r="A717">
        <v>716</v>
      </c>
      <c r="B717">
        <v>0</v>
      </c>
      <c r="C717">
        <v>3</v>
      </c>
      <c r="D717">
        <f>VLOOKUP(Table1[[#This Row],[Sex]],$H$902:$I$903,2,FALSE)</f>
        <v>1</v>
      </c>
      <c r="E717">
        <f>VLOOKUP(Table1[[#This Row],[Age-Group]],$J$904:$K$907,2,FALSE)</f>
        <v>1</v>
      </c>
      <c r="F717">
        <v>0</v>
      </c>
      <c r="G717">
        <v>0</v>
      </c>
      <c r="H717">
        <f>IF((Table1[[#This Row],[SibSp]]+Table1[[#This Row],[Parch]])= 0,0,1)</f>
        <v>0</v>
      </c>
      <c r="I717" cm="1">
        <f t="array" ref="I717">_xlfn.IFS(Table1[[#This Row],[Embarked]]="C",1,Table1[[#This Row],[Embarked]]="Q",2,Table1[[#This Row],[Embarked]]="S",3)</f>
        <v>3</v>
      </c>
      <c r="J717" t="s">
        <v>1003</v>
      </c>
      <c r="K717" t="s">
        <v>13</v>
      </c>
      <c r="L717" s="2" t="str" cm="1">
        <f t="array" ref="L717">_xlfn.IFS(Table1[[#This Row],[Age]] &lt;= 20, "0-20", Table1[[#This Row],[Age]] &lt;=40, "20-40", Table1[[#This Row],[Age]] &lt;=60, "40-60", Table1[[#This Row],[Age]] &lt;=80, "60-80")</f>
        <v>0-20</v>
      </c>
      <c r="M717">
        <v>19</v>
      </c>
      <c r="O717">
        <v>348124</v>
      </c>
      <c r="P717">
        <v>7.65</v>
      </c>
      <c r="Q717" t="s">
        <v>130</v>
      </c>
      <c r="R717" t="s">
        <v>15</v>
      </c>
    </row>
    <row r="718" spans="1:18" x14ac:dyDescent="0.25">
      <c r="A718">
        <v>717</v>
      </c>
      <c r="B718">
        <v>1</v>
      </c>
      <c r="C718">
        <v>1</v>
      </c>
      <c r="D718">
        <f>VLOOKUP(Table1[[#This Row],[Sex]],$H$902:$I$903,2,FALSE)</f>
        <v>0</v>
      </c>
      <c r="E718">
        <f>VLOOKUP(Table1[[#This Row],[Age-Group]],$J$904:$K$907,2,FALSE)</f>
        <v>2</v>
      </c>
      <c r="F718">
        <v>0</v>
      </c>
      <c r="G718">
        <v>0</v>
      </c>
      <c r="H718">
        <f>IF((Table1[[#This Row],[SibSp]]+Table1[[#This Row],[Parch]])= 0,0,1)</f>
        <v>0</v>
      </c>
      <c r="I718" cm="1">
        <f t="array" ref="I718">_xlfn.IFS(Table1[[#This Row],[Embarked]]="C",1,Table1[[#This Row],[Embarked]]="Q",2,Table1[[#This Row],[Embarked]]="S",3)</f>
        <v>1</v>
      </c>
      <c r="J718" t="s">
        <v>1004</v>
      </c>
      <c r="K718" t="s">
        <v>17</v>
      </c>
      <c r="L718" s="2" t="str" cm="1">
        <f t="array" ref="L718">_xlfn.IFS(Table1[[#This Row],[Age]] &lt;= 20, "0-20", Table1[[#This Row],[Age]] &lt;=40, "20-40", Table1[[#This Row],[Age]] &lt;=60, "40-60", Table1[[#This Row],[Age]] &lt;=80, "60-80")</f>
        <v>20-40</v>
      </c>
      <c r="M718">
        <v>38</v>
      </c>
      <c r="O718" t="s">
        <v>565</v>
      </c>
      <c r="P718">
        <v>227.52500000000001</v>
      </c>
      <c r="Q718" t="s">
        <v>1005</v>
      </c>
      <c r="R718" t="s">
        <v>20</v>
      </c>
    </row>
    <row r="719" spans="1:18" x14ac:dyDescent="0.25">
      <c r="A719">
        <v>718</v>
      </c>
      <c r="B719">
        <v>1</v>
      </c>
      <c r="C719">
        <v>2</v>
      </c>
      <c r="D719">
        <f>VLOOKUP(Table1[[#This Row],[Sex]],$H$902:$I$903,2,FALSE)</f>
        <v>0</v>
      </c>
      <c r="E719">
        <f>VLOOKUP(Table1[[#This Row],[Age-Group]],$J$904:$K$907,2,FALSE)</f>
        <v>2</v>
      </c>
      <c r="F719">
        <v>0</v>
      </c>
      <c r="G719">
        <v>0</v>
      </c>
      <c r="H719">
        <f>IF((Table1[[#This Row],[SibSp]]+Table1[[#This Row],[Parch]])= 0,0,1)</f>
        <v>0</v>
      </c>
      <c r="I719" cm="1">
        <f t="array" ref="I719">_xlfn.IFS(Table1[[#This Row],[Embarked]]="C",1,Table1[[#This Row],[Embarked]]="Q",2,Table1[[#This Row],[Embarked]]="S",3)</f>
        <v>3</v>
      </c>
      <c r="J719" t="s">
        <v>1006</v>
      </c>
      <c r="K719" t="s">
        <v>17</v>
      </c>
      <c r="L719" s="2" t="str" cm="1">
        <f t="array" ref="L719">_xlfn.IFS(Table1[[#This Row],[Age]] &lt;= 20, "0-20", Table1[[#This Row],[Age]] &lt;=40, "20-40", Table1[[#This Row],[Age]] &lt;=60, "40-60", Table1[[#This Row],[Age]] &lt;=80, "60-80")</f>
        <v>20-40</v>
      </c>
      <c r="M719">
        <v>27</v>
      </c>
      <c r="O719">
        <v>34218</v>
      </c>
      <c r="P719">
        <v>10.5</v>
      </c>
      <c r="Q719" t="s">
        <v>195</v>
      </c>
      <c r="R719" t="s">
        <v>15</v>
      </c>
    </row>
    <row r="720" spans="1:18" x14ac:dyDescent="0.25">
      <c r="A720">
        <v>719</v>
      </c>
      <c r="B720">
        <v>0</v>
      </c>
      <c r="C720">
        <v>3</v>
      </c>
      <c r="D720">
        <f>VLOOKUP(Table1[[#This Row],[Sex]],$H$902:$I$903,2,FALSE)</f>
        <v>1</v>
      </c>
      <c r="E720">
        <f>VLOOKUP(Table1[[#This Row],[Age-Group]],$J$904:$K$907,2,FALSE)</f>
        <v>2</v>
      </c>
      <c r="F720">
        <v>0</v>
      </c>
      <c r="G720">
        <v>0</v>
      </c>
      <c r="H720">
        <f>IF((Table1[[#This Row],[SibSp]]+Table1[[#This Row],[Parch]])= 0,0,1)</f>
        <v>0</v>
      </c>
      <c r="I720" cm="1">
        <f t="array" ref="I720">_xlfn.IFS(Table1[[#This Row],[Embarked]]="C",1,Table1[[#This Row],[Embarked]]="Q",2,Table1[[#This Row],[Embarked]]="S",3)</f>
        <v>2</v>
      </c>
      <c r="J720" t="s">
        <v>1007</v>
      </c>
      <c r="K720" t="s">
        <v>13</v>
      </c>
      <c r="L720" s="2" t="str" cm="1">
        <f t="array" ref="L720">_xlfn.IFS(Table1[[#This Row],[Age]] &lt;= 20, "0-20", Table1[[#This Row],[Age]] &lt;=40, "20-40", Table1[[#This Row],[Age]] &lt;=60, "40-60", Table1[[#This Row],[Age]] &lt;=80, "60-80")</f>
        <v>20-40</v>
      </c>
      <c r="M720">
        <v>29.7</v>
      </c>
      <c r="O720">
        <v>36568</v>
      </c>
      <c r="P720">
        <v>15.5</v>
      </c>
      <c r="Q720" t="s">
        <v>1223</v>
      </c>
      <c r="R720" t="s">
        <v>27</v>
      </c>
    </row>
    <row r="721" spans="1:18" x14ac:dyDescent="0.25">
      <c r="A721">
        <v>720</v>
      </c>
      <c r="B721">
        <v>0</v>
      </c>
      <c r="C721">
        <v>3</v>
      </c>
      <c r="D721">
        <f>VLOOKUP(Table1[[#This Row],[Sex]],$H$902:$I$903,2,FALSE)</f>
        <v>1</v>
      </c>
      <c r="E721">
        <f>VLOOKUP(Table1[[#This Row],[Age-Group]],$J$904:$K$907,2,FALSE)</f>
        <v>2</v>
      </c>
      <c r="F721">
        <v>0</v>
      </c>
      <c r="G721">
        <v>0</v>
      </c>
      <c r="H721">
        <f>IF((Table1[[#This Row],[SibSp]]+Table1[[#This Row],[Parch]])= 0,0,1)</f>
        <v>0</v>
      </c>
      <c r="I721" cm="1">
        <f t="array" ref="I721">_xlfn.IFS(Table1[[#This Row],[Embarked]]="C",1,Table1[[#This Row],[Embarked]]="Q",2,Table1[[#This Row],[Embarked]]="S",3)</f>
        <v>3</v>
      </c>
      <c r="J721" t="s">
        <v>1008</v>
      </c>
      <c r="K721" t="s">
        <v>13</v>
      </c>
      <c r="L721" s="2" t="str" cm="1">
        <f t="array" ref="L721">_xlfn.IFS(Table1[[#This Row],[Age]] &lt;= 20, "0-20", Table1[[#This Row],[Age]] &lt;=40, "20-40", Table1[[#This Row],[Age]] &lt;=60, "40-60", Table1[[#This Row],[Age]] &lt;=80, "60-80")</f>
        <v>20-40</v>
      </c>
      <c r="M721">
        <v>33</v>
      </c>
      <c r="O721">
        <v>347062</v>
      </c>
      <c r="P721">
        <v>7.7750000000000004</v>
      </c>
      <c r="Q721" t="s">
        <v>1223</v>
      </c>
      <c r="R721" t="s">
        <v>15</v>
      </c>
    </row>
    <row r="722" spans="1:18" x14ac:dyDescent="0.25">
      <c r="A722">
        <v>721</v>
      </c>
      <c r="B722">
        <v>1</v>
      </c>
      <c r="C722">
        <v>2</v>
      </c>
      <c r="D722">
        <f>VLOOKUP(Table1[[#This Row],[Sex]],$H$902:$I$903,2,FALSE)</f>
        <v>0</v>
      </c>
      <c r="E722">
        <f>VLOOKUP(Table1[[#This Row],[Age-Group]],$J$904:$K$907,2,FALSE)</f>
        <v>1</v>
      </c>
      <c r="F722">
        <v>0</v>
      </c>
      <c r="G722">
        <v>1</v>
      </c>
      <c r="H722">
        <f>IF((Table1[[#This Row],[SibSp]]+Table1[[#This Row],[Parch]])= 0,0,1)</f>
        <v>1</v>
      </c>
      <c r="I722" cm="1">
        <f t="array" ref="I722">_xlfn.IFS(Table1[[#This Row],[Embarked]]="C",1,Table1[[#This Row],[Embarked]]="Q",2,Table1[[#This Row],[Embarked]]="S",3)</f>
        <v>3</v>
      </c>
      <c r="J722" t="s">
        <v>1009</v>
      </c>
      <c r="K722" t="s">
        <v>17</v>
      </c>
      <c r="L722" s="2" t="str" cm="1">
        <f t="array" ref="L722">_xlfn.IFS(Table1[[#This Row],[Age]] &lt;= 20, "0-20", Table1[[#This Row],[Age]] &lt;=40, "20-40", Table1[[#This Row],[Age]] &lt;=60, "40-60", Table1[[#This Row],[Age]] &lt;=80, "60-80")</f>
        <v>0-20</v>
      </c>
      <c r="M722">
        <v>6</v>
      </c>
      <c r="O722">
        <v>248727</v>
      </c>
      <c r="P722">
        <v>33</v>
      </c>
      <c r="Q722" t="s">
        <v>1223</v>
      </c>
      <c r="R722" t="s">
        <v>15</v>
      </c>
    </row>
    <row r="723" spans="1:18" x14ac:dyDescent="0.25">
      <c r="A723">
        <v>722</v>
      </c>
      <c r="B723">
        <v>0</v>
      </c>
      <c r="C723">
        <v>3</v>
      </c>
      <c r="D723">
        <f>VLOOKUP(Table1[[#This Row],[Sex]],$H$902:$I$903,2,FALSE)</f>
        <v>1</v>
      </c>
      <c r="E723">
        <f>VLOOKUP(Table1[[#This Row],[Age-Group]],$J$904:$K$907,2,FALSE)</f>
        <v>1</v>
      </c>
      <c r="F723">
        <v>1</v>
      </c>
      <c r="G723">
        <v>0</v>
      </c>
      <c r="H723">
        <f>IF((Table1[[#This Row],[SibSp]]+Table1[[#This Row],[Parch]])= 0,0,1)</f>
        <v>1</v>
      </c>
      <c r="I723" cm="1">
        <f t="array" ref="I723">_xlfn.IFS(Table1[[#This Row],[Embarked]]="C",1,Table1[[#This Row],[Embarked]]="Q",2,Table1[[#This Row],[Embarked]]="S",3)</f>
        <v>3</v>
      </c>
      <c r="J723" t="s">
        <v>1010</v>
      </c>
      <c r="K723" t="s">
        <v>13</v>
      </c>
      <c r="L723" s="2" t="str" cm="1">
        <f t="array" ref="L723">_xlfn.IFS(Table1[[#This Row],[Age]] &lt;= 20, "0-20", Table1[[#This Row],[Age]] &lt;=40, "20-40", Table1[[#This Row],[Age]] &lt;=60, "40-60", Table1[[#This Row],[Age]] &lt;=80, "60-80")</f>
        <v>0-20</v>
      </c>
      <c r="M723">
        <v>17</v>
      </c>
      <c r="O723">
        <v>350048</v>
      </c>
      <c r="P723">
        <v>7.0541999999999998</v>
      </c>
      <c r="Q723" t="s">
        <v>1223</v>
      </c>
      <c r="R723" t="s">
        <v>15</v>
      </c>
    </row>
    <row r="724" spans="1:18" x14ac:dyDescent="0.25">
      <c r="A724">
        <v>723</v>
      </c>
      <c r="B724">
        <v>0</v>
      </c>
      <c r="C724">
        <v>2</v>
      </c>
      <c r="D724">
        <f>VLOOKUP(Table1[[#This Row],[Sex]],$H$902:$I$903,2,FALSE)</f>
        <v>1</v>
      </c>
      <c r="E724">
        <f>VLOOKUP(Table1[[#This Row],[Age-Group]],$J$904:$K$907,2,FALSE)</f>
        <v>2</v>
      </c>
      <c r="F724">
        <v>0</v>
      </c>
      <c r="G724">
        <v>0</v>
      </c>
      <c r="H724">
        <f>IF((Table1[[#This Row],[SibSp]]+Table1[[#This Row],[Parch]])= 0,0,1)</f>
        <v>0</v>
      </c>
      <c r="I724" cm="1">
        <f t="array" ref="I724">_xlfn.IFS(Table1[[#This Row],[Embarked]]="C",1,Table1[[#This Row],[Embarked]]="Q",2,Table1[[#This Row],[Embarked]]="S",3)</f>
        <v>3</v>
      </c>
      <c r="J724" t="s">
        <v>1011</v>
      </c>
      <c r="K724" t="s">
        <v>13</v>
      </c>
      <c r="L724" s="2" t="str" cm="1">
        <f t="array" ref="L724">_xlfn.IFS(Table1[[#This Row],[Age]] &lt;= 20, "0-20", Table1[[#This Row],[Age]] &lt;=40, "20-40", Table1[[#This Row],[Age]] &lt;=60, "40-60", Table1[[#This Row],[Age]] &lt;=80, "60-80")</f>
        <v>20-40</v>
      </c>
      <c r="M724">
        <v>34</v>
      </c>
      <c r="O724">
        <v>12233</v>
      </c>
      <c r="P724">
        <v>13</v>
      </c>
      <c r="Q724" t="s">
        <v>1223</v>
      </c>
      <c r="R724" t="s">
        <v>15</v>
      </c>
    </row>
    <row r="725" spans="1:18" x14ac:dyDescent="0.25">
      <c r="A725">
        <v>724</v>
      </c>
      <c r="B725">
        <v>0</v>
      </c>
      <c r="C725">
        <v>2</v>
      </c>
      <c r="D725">
        <f>VLOOKUP(Table1[[#This Row],[Sex]],$H$902:$I$903,2,FALSE)</f>
        <v>1</v>
      </c>
      <c r="E725">
        <f>VLOOKUP(Table1[[#This Row],[Age-Group]],$J$904:$K$907,2,FALSE)</f>
        <v>3</v>
      </c>
      <c r="F725">
        <v>0</v>
      </c>
      <c r="G725">
        <v>0</v>
      </c>
      <c r="H725">
        <f>IF((Table1[[#This Row],[SibSp]]+Table1[[#This Row],[Parch]])= 0,0,1)</f>
        <v>0</v>
      </c>
      <c r="I725" cm="1">
        <f t="array" ref="I725">_xlfn.IFS(Table1[[#This Row],[Embarked]]="C",1,Table1[[#This Row],[Embarked]]="Q",2,Table1[[#This Row],[Embarked]]="S",3)</f>
        <v>3</v>
      </c>
      <c r="J725" t="s">
        <v>1012</v>
      </c>
      <c r="K725" t="s">
        <v>13</v>
      </c>
      <c r="L725" s="2" t="str" cm="1">
        <f t="array" ref="L725">_xlfn.IFS(Table1[[#This Row],[Age]] &lt;= 20, "0-20", Table1[[#This Row],[Age]] &lt;=40, "20-40", Table1[[#This Row],[Age]] &lt;=60, "40-60", Table1[[#This Row],[Age]] &lt;=80, "60-80")</f>
        <v>40-60</v>
      </c>
      <c r="M725">
        <v>50</v>
      </c>
      <c r="O725">
        <v>250643</v>
      </c>
      <c r="P725">
        <v>13</v>
      </c>
      <c r="Q725" t="s">
        <v>1223</v>
      </c>
      <c r="R725" t="s">
        <v>15</v>
      </c>
    </row>
    <row r="726" spans="1:18" x14ac:dyDescent="0.25">
      <c r="A726">
        <v>725</v>
      </c>
      <c r="B726">
        <v>1</v>
      </c>
      <c r="C726">
        <v>1</v>
      </c>
      <c r="D726">
        <f>VLOOKUP(Table1[[#This Row],[Sex]],$H$902:$I$903,2,FALSE)</f>
        <v>1</v>
      </c>
      <c r="E726">
        <f>VLOOKUP(Table1[[#This Row],[Age-Group]],$J$904:$K$907,2,FALSE)</f>
        <v>2</v>
      </c>
      <c r="F726">
        <v>1</v>
      </c>
      <c r="G726">
        <v>0</v>
      </c>
      <c r="H726">
        <f>IF((Table1[[#This Row],[SibSp]]+Table1[[#This Row],[Parch]])= 0,0,1)</f>
        <v>1</v>
      </c>
      <c r="I726" cm="1">
        <f t="array" ref="I726">_xlfn.IFS(Table1[[#This Row],[Embarked]]="C",1,Table1[[#This Row],[Embarked]]="Q",2,Table1[[#This Row],[Embarked]]="S",3)</f>
        <v>3</v>
      </c>
      <c r="J726" t="s">
        <v>1013</v>
      </c>
      <c r="K726" t="s">
        <v>13</v>
      </c>
      <c r="L726" s="2" t="str" cm="1">
        <f t="array" ref="L726">_xlfn.IFS(Table1[[#This Row],[Age]] &lt;= 20, "0-20", Table1[[#This Row],[Age]] &lt;=40, "20-40", Table1[[#This Row],[Age]] &lt;=60, "40-60", Table1[[#This Row],[Age]] &lt;=80, "60-80")</f>
        <v>20-40</v>
      </c>
      <c r="M726">
        <v>27</v>
      </c>
      <c r="O726">
        <v>113806</v>
      </c>
      <c r="P726">
        <v>53.1</v>
      </c>
      <c r="Q726" t="s">
        <v>1014</v>
      </c>
      <c r="R726" t="s">
        <v>15</v>
      </c>
    </row>
    <row r="727" spans="1:18" x14ac:dyDescent="0.25">
      <c r="A727">
        <v>726</v>
      </c>
      <c r="B727">
        <v>0</v>
      </c>
      <c r="C727">
        <v>3</v>
      </c>
      <c r="D727">
        <f>VLOOKUP(Table1[[#This Row],[Sex]],$H$902:$I$903,2,FALSE)</f>
        <v>1</v>
      </c>
      <c r="E727">
        <f>VLOOKUP(Table1[[#This Row],[Age-Group]],$J$904:$K$907,2,FALSE)</f>
        <v>1</v>
      </c>
      <c r="F727">
        <v>0</v>
      </c>
      <c r="G727">
        <v>0</v>
      </c>
      <c r="H727">
        <f>IF((Table1[[#This Row],[SibSp]]+Table1[[#This Row],[Parch]])= 0,0,1)</f>
        <v>0</v>
      </c>
      <c r="I727" cm="1">
        <f t="array" ref="I727">_xlfn.IFS(Table1[[#This Row],[Embarked]]="C",1,Table1[[#This Row],[Embarked]]="Q",2,Table1[[#This Row],[Embarked]]="S",3)</f>
        <v>3</v>
      </c>
      <c r="J727" t="s">
        <v>1015</v>
      </c>
      <c r="K727" t="s">
        <v>13</v>
      </c>
      <c r="L727" s="2" t="str" cm="1">
        <f t="array" ref="L727">_xlfn.IFS(Table1[[#This Row],[Age]] &lt;= 20, "0-20", Table1[[#This Row],[Age]] &lt;=40, "20-40", Table1[[#This Row],[Age]] &lt;=60, "40-60", Table1[[#This Row],[Age]] &lt;=80, "60-80")</f>
        <v>0-20</v>
      </c>
      <c r="M727">
        <v>20</v>
      </c>
      <c r="O727">
        <v>315094</v>
      </c>
      <c r="P727">
        <v>8.6624999999999996</v>
      </c>
      <c r="Q727" t="s">
        <v>1223</v>
      </c>
      <c r="R727" t="s">
        <v>15</v>
      </c>
    </row>
    <row r="728" spans="1:18" x14ac:dyDescent="0.25">
      <c r="A728">
        <v>727</v>
      </c>
      <c r="B728">
        <v>1</v>
      </c>
      <c r="C728">
        <v>2</v>
      </c>
      <c r="D728">
        <f>VLOOKUP(Table1[[#This Row],[Sex]],$H$902:$I$903,2,FALSE)</f>
        <v>0</v>
      </c>
      <c r="E728">
        <f>VLOOKUP(Table1[[#This Row],[Age-Group]],$J$904:$K$907,2,FALSE)</f>
        <v>2</v>
      </c>
      <c r="F728">
        <v>3</v>
      </c>
      <c r="G728">
        <v>0</v>
      </c>
      <c r="H728">
        <f>IF((Table1[[#This Row],[SibSp]]+Table1[[#This Row],[Parch]])= 0,0,1)</f>
        <v>1</v>
      </c>
      <c r="I728" cm="1">
        <f t="array" ref="I728">_xlfn.IFS(Table1[[#This Row],[Embarked]]="C",1,Table1[[#This Row],[Embarked]]="Q",2,Table1[[#This Row],[Embarked]]="S",3)</f>
        <v>3</v>
      </c>
      <c r="J728" t="s">
        <v>1016</v>
      </c>
      <c r="K728" t="s">
        <v>17</v>
      </c>
      <c r="L728" s="2" t="str" cm="1">
        <f t="array" ref="L728">_xlfn.IFS(Table1[[#This Row],[Age]] &lt;= 20, "0-20", Table1[[#This Row],[Age]] &lt;=40, "20-40", Table1[[#This Row],[Age]] &lt;=60, "40-60", Table1[[#This Row],[Age]] &lt;=80, "60-80")</f>
        <v>20-40</v>
      </c>
      <c r="M728">
        <v>30</v>
      </c>
      <c r="O728">
        <v>31027</v>
      </c>
      <c r="P728">
        <v>21</v>
      </c>
      <c r="Q728" t="s">
        <v>1223</v>
      </c>
      <c r="R728" t="s">
        <v>15</v>
      </c>
    </row>
    <row r="729" spans="1:18" x14ac:dyDescent="0.25">
      <c r="A729">
        <v>728</v>
      </c>
      <c r="B729">
        <v>1</v>
      </c>
      <c r="C729">
        <v>3</v>
      </c>
      <c r="D729">
        <f>VLOOKUP(Table1[[#This Row],[Sex]],$H$902:$I$903,2,FALSE)</f>
        <v>0</v>
      </c>
      <c r="E729">
        <f>VLOOKUP(Table1[[#This Row],[Age-Group]],$J$904:$K$907,2,FALSE)</f>
        <v>2</v>
      </c>
      <c r="F729">
        <v>0</v>
      </c>
      <c r="G729">
        <v>0</v>
      </c>
      <c r="H729">
        <f>IF((Table1[[#This Row],[SibSp]]+Table1[[#This Row],[Parch]])= 0,0,1)</f>
        <v>0</v>
      </c>
      <c r="I729" cm="1">
        <f t="array" ref="I729">_xlfn.IFS(Table1[[#This Row],[Embarked]]="C",1,Table1[[#This Row],[Embarked]]="Q",2,Table1[[#This Row],[Embarked]]="S",3)</f>
        <v>2</v>
      </c>
      <c r="J729" t="s">
        <v>1017</v>
      </c>
      <c r="K729" t="s">
        <v>17</v>
      </c>
      <c r="L729" s="2" t="str" cm="1">
        <f t="array" ref="L729">_xlfn.IFS(Table1[[#This Row],[Age]] &lt;= 20, "0-20", Table1[[#This Row],[Age]] &lt;=40, "20-40", Table1[[#This Row],[Age]] &lt;=60, "40-60", Table1[[#This Row],[Age]] &lt;=80, "60-80")</f>
        <v>20-40</v>
      </c>
      <c r="M729">
        <v>29.7</v>
      </c>
      <c r="O729">
        <v>36866</v>
      </c>
      <c r="P729">
        <v>7.7374999999999998</v>
      </c>
      <c r="Q729" t="s">
        <v>1223</v>
      </c>
      <c r="R729" t="s">
        <v>27</v>
      </c>
    </row>
    <row r="730" spans="1:18" x14ac:dyDescent="0.25">
      <c r="A730">
        <v>729</v>
      </c>
      <c r="B730">
        <v>0</v>
      </c>
      <c r="C730">
        <v>2</v>
      </c>
      <c r="D730">
        <f>VLOOKUP(Table1[[#This Row],[Sex]],$H$902:$I$903,2,FALSE)</f>
        <v>1</v>
      </c>
      <c r="E730">
        <f>VLOOKUP(Table1[[#This Row],[Age-Group]],$J$904:$K$907,2,FALSE)</f>
        <v>2</v>
      </c>
      <c r="F730">
        <v>1</v>
      </c>
      <c r="G730">
        <v>0</v>
      </c>
      <c r="H730">
        <f>IF((Table1[[#This Row],[SibSp]]+Table1[[#This Row],[Parch]])= 0,0,1)</f>
        <v>1</v>
      </c>
      <c r="I730" cm="1">
        <f t="array" ref="I730">_xlfn.IFS(Table1[[#This Row],[Embarked]]="C",1,Table1[[#This Row],[Embarked]]="Q",2,Table1[[#This Row],[Embarked]]="S",3)</f>
        <v>3</v>
      </c>
      <c r="J730" t="s">
        <v>1018</v>
      </c>
      <c r="K730" t="s">
        <v>13</v>
      </c>
      <c r="L730" s="2" t="str" cm="1">
        <f t="array" ref="L730">_xlfn.IFS(Table1[[#This Row],[Age]] &lt;= 20, "0-20", Table1[[#This Row],[Age]] &lt;=40, "20-40", Table1[[#This Row],[Age]] &lt;=60, "40-60", Table1[[#This Row],[Age]] &lt;=80, "60-80")</f>
        <v>20-40</v>
      </c>
      <c r="M730">
        <v>25</v>
      </c>
      <c r="O730">
        <v>236853</v>
      </c>
      <c r="P730">
        <v>26</v>
      </c>
      <c r="Q730" t="s">
        <v>1223</v>
      </c>
      <c r="R730" t="s">
        <v>15</v>
      </c>
    </row>
    <row r="731" spans="1:18" x14ac:dyDescent="0.25">
      <c r="A731">
        <v>730</v>
      </c>
      <c r="B731">
        <v>0</v>
      </c>
      <c r="C731">
        <v>3</v>
      </c>
      <c r="D731">
        <f>VLOOKUP(Table1[[#This Row],[Sex]],$H$902:$I$903,2,FALSE)</f>
        <v>0</v>
      </c>
      <c r="E731">
        <f>VLOOKUP(Table1[[#This Row],[Age-Group]],$J$904:$K$907,2,FALSE)</f>
        <v>2</v>
      </c>
      <c r="F731">
        <v>1</v>
      </c>
      <c r="G731">
        <v>0</v>
      </c>
      <c r="H731">
        <f>IF((Table1[[#This Row],[SibSp]]+Table1[[#This Row],[Parch]])= 0,0,1)</f>
        <v>1</v>
      </c>
      <c r="I731" cm="1">
        <f t="array" ref="I731">_xlfn.IFS(Table1[[#This Row],[Embarked]]="C",1,Table1[[#This Row],[Embarked]]="Q",2,Table1[[#This Row],[Embarked]]="S",3)</f>
        <v>3</v>
      </c>
      <c r="J731" t="s">
        <v>1019</v>
      </c>
      <c r="K731" t="s">
        <v>17</v>
      </c>
      <c r="L731" s="2" t="str" cm="1">
        <f t="array" ref="L731">_xlfn.IFS(Table1[[#This Row],[Age]] &lt;= 20, "0-20", Table1[[#This Row],[Age]] &lt;=40, "20-40", Table1[[#This Row],[Age]] &lt;=60, "40-60", Table1[[#This Row],[Age]] &lt;=80, "60-80")</f>
        <v>20-40</v>
      </c>
      <c r="M731">
        <v>25</v>
      </c>
      <c r="O731" t="s">
        <v>1020</v>
      </c>
      <c r="P731">
        <v>7.9249999999999998</v>
      </c>
      <c r="Q731" t="s">
        <v>1223</v>
      </c>
      <c r="R731" t="s">
        <v>15</v>
      </c>
    </row>
    <row r="732" spans="1:18" x14ac:dyDescent="0.25">
      <c r="A732">
        <v>731</v>
      </c>
      <c r="B732">
        <v>1</v>
      </c>
      <c r="C732">
        <v>1</v>
      </c>
      <c r="D732">
        <f>VLOOKUP(Table1[[#This Row],[Sex]],$H$902:$I$903,2,FALSE)</f>
        <v>0</v>
      </c>
      <c r="E732">
        <f>VLOOKUP(Table1[[#This Row],[Age-Group]],$J$904:$K$907,2,FALSE)</f>
        <v>2</v>
      </c>
      <c r="F732">
        <v>0</v>
      </c>
      <c r="G732">
        <v>0</v>
      </c>
      <c r="H732">
        <f>IF((Table1[[#This Row],[SibSp]]+Table1[[#This Row],[Parch]])= 0,0,1)</f>
        <v>0</v>
      </c>
      <c r="I732" cm="1">
        <f t="array" ref="I732">_xlfn.IFS(Table1[[#This Row],[Embarked]]="C",1,Table1[[#This Row],[Embarked]]="Q",2,Table1[[#This Row],[Embarked]]="S",3)</f>
        <v>3</v>
      </c>
      <c r="J732" t="s">
        <v>1021</v>
      </c>
      <c r="K732" t="s">
        <v>17</v>
      </c>
      <c r="L732" s="2" t="str" cm="1">
        <f t="array" ref="L732">_xlfn.IFS(Table1[[#This Row],[Age]] &lt;= 20, "0-20", Table1[[#This Row],[Age]] &lt;=40, "20-40", Table1[[#This Row],[Age]] &lt;=60, "40-60", Table1[[#This Row],[Age]] &lt;=80, "60-80")</f>
        <v>20-40</v>
      </c>
      <c r="M732">
        <v>29</v>
      </c>
      <c r="O732">
        <v>24160</v>
      </c>
      <c r="P732">
        <v>211.33750000000001</v>
      </c>
      <c r="Q732" t="s">
        <v>969</v>
      </c>
      <c r="R732" t="s">
        <v>15</v>
      </c>
    </row>
    <row r="733" spans="1:18" x14ac:dyDescent="0.25">
      <c r="A733">
        <v>732</v>
      </c>
      <c r="B733">
        <v>0</v>
      </c>
      <c r="C733">
        <v>3</v>
      </c>
      <c r="D733">
        <f>VLOOKUP(Table1[[#This Row],[Sex]],$H$902:$I$903,2,FALSE)</f>
        <v>1</v>
      </c>
      <c r="E733">
        <f>VLOOKUP(Table1[[#This Row],[Age-Group]],$J$904:$K$907,2,FALSE)</f>
        <v>1</v>
      </c>
      <c r="F733">
        <v>0</v>
      </c>
      <c r="G733">
        <v>0</v>
      </c>
      <c r="H733">
        <f>IF((Table1[[#This Row],[SibSp]]+Table1[[#This Row],[Parch]])= 0,0,1)</f>
        <v>0</v>
      </c>
      <c r="I733" cm="1">
        <f t="array" ref="I733">_xlfn.IFS(Table1[[#This Row],[Embarked]]="C",1,Table1[[#This Row],[Embarked]]="Q",2,Table1[[#This Row],[Embarked]]="S",3)</f>
        <v>1</v>
      </c>
      <c r="J733" t="s">
        <v>1022</v>
      </c>
      <c r="K733" t="s">
        <v>13</v>
      </c>
      <c r="L733" s="2" t="str" cm="1">
        <f t="array" ref="L733">_xlfn.IFS(Table1[[#This Row],[Age]] &lt;= 20, "0-20", Table1[[#This Row],[Age]] &lt;=40, "20-40", Table1[[#This Row],[Age]] &lt;=60, "40-60", Table1[[#This Row],[Age]] &lt;=80, "60-80")</f>
        <v>0-20</v>
      </c>
      <c r="M733">
        <v>11</v>
      </c>
      <c r="O733">
        <v>2699</v>
      </c>
      <c r="P733">
        <v>18.787500000000001</v>
      </c>
      <c r="Q733" t="s">
        <v>1223</v>
      </c>
      <c r="R733" t="s">
        <v>20</v>
      </c>
    </row>
    <row r="734" spans="1:18" x14ac:dyDescent="0.25">
      <c r="A734">
        <v>733</v>
      </c>
      <c r="B734">
        <v>0</v>
      </c>
      <c r="C734">
        <v>2</v>
      </c>
      <c r="D734">
        <f>VLOOKUP(Table1[[#This Row],[Sex]],$H$902:$I$903,2,FALSE)</f>
        <v>1</v>
      </c>
      <c r="E734">
        <f>VLOOKUP(Table1[[#This Row],[Age-Group]],$J$904:$K$907,2,FALSE)</f>
        <v>2</v>
      </c>
      <c r="F734">
        <v>0</v>
      </c>
      <c r="G734">
        <v>0</v>
      </c>
      <c r="H734">
        <f>IF((Table1[[#This Row],[SibSp]]+Table1[[#This Row],[Parch]])= 0,0,1)</f>
        <v>0</v>
      </c>
      <c r="I734" cm="1">
        <f t="array" ref="I734">_xlfn.IFS(Table1[[#This Row],[Embarked]]="C",1,Table1[[#This Row],[Embarked]]="Q",2,Table1[[#This Row],[Embarked]]="S",3)</f>
        <v>3</v>
      </c>
      <c r="J734" t="s">
        <v>1023</v>
      </c>
      <c r="K734" t="s">
        <v>13</v>
      </c>
      <c r="L734" s="2" t="str" cm="1">
        <f t="array" ref="L734">_xlfn.IFS(Table1[[#This Row],[Age]] &lt;= 20, "0-20", Table1[[#This Row],[Age]] &lt;=40, "20-40", Table1[[#This Row],[Age]] &lt;=60, "40-60", Table1[[#This Row],[Age]] &lt;=80, "60-80")</f>
        <v>20-40</v>
      </c>
      <c r="M734">
        <v>29.7</v>
      </c>
      <c r="O734">
        <v>239855</v>
      </c>
      <c r="P734">
        <v>0</v>
      </c>
      <c r="Q734" t="s">
        <v>1223</v>
      </c>
      <c r="R734" t="s">
        <v>15</v>
      </c>
    </row>
    <row r="735" spans="1:18" x14ac:dyDescent="0.25">
      <c r="A735">
        <v>734</v>
      </c>
      <c r="B735">
        <v>0</v>
      </c>
      <c r="C735">
        <v>2</v>
      </c>
      <c r="D735">
        <f>VLOOKUP(Table1[[#This Row],[Sex]],$H$902:$I$903,2,FALSE)</f>
        <v>1</v>
      </c>
      <c r="E735">
        <f>VLOOKUP(Table1[[#This Row],[Age-Group]],$J$904:$K$907,2,FALSE)</f>
        <v>2</v>
      </c>
      <c r="F735">
        <v>0</v>
      </c>
      <c r="G735">
        <v>0</v>
      </c>
      <c r="H735">
        <f>IF((Table1[[#This Row],[SibSp]]+Table1[[#This Row],[Parch]])= 0,0,1)</f>
        <v>0</v>
      </c>
      <c r="I735" cm="1">
        <f t="array" ref="I735">_xlfn.IFS(Table1[[#This Row],[Embarked]]="C",1,Table1[[#This Row],[Embarked]]="Q",2,Table1[[#This Row],[Embarked]]="S",3)</f>
        <v>3</v>
      </c>
      <c r="J735" t="s">
        <v>1024</v>
      </c>
      <c r="K735" t="s">
        <v>13</v>
      </c>
      <c r="L735" s="2" t="str" cm="1">
        <f t="array" ref="L735">_xlfn.IFS(Table1[[#This Row],[Age]] &lt;= 20, "0-20", Table1[[#This Row],[Age]] &lt;=40, "20-40", Table1[[#This Row],[Age]] &lt;=60, "40-60", Table1[[#This Row],[Age]] &lt;=80, "60-80")</f>
        <v>20-40</v>
      </c>
      <c r="M735">
        <v>23</v>
      </c>
      <c r="O735">
        <v>28425</v>
      </c>
      <c r="P735">
        <v>13</v>
      </c>
      <c r="Q735" t="s">
        <v>1223</v>
      </c>
      <c r="R735" t="s">
        <v>15</v>
      </c>
    </row>
    <row r="736" spans="1:18" x14ac:dyDescent="0.25">
      <c r="A736">
        <v>735</v>
      </c>
      <c r="B736">
        <v>0</v>
      </c>
      <c r="C736">
        <v>2</v>
      </c>
      <c r="D736">
        <f>VLOOKUP(Table1[[#This Row],[Sex]],$H$902:$I$903,2,FALSE)</f>
        <v>1</v>
      </c>
      <c r="E736">
        <f>VLOOKUP(Table1[[#This Row],[Age-Group]],$J$904:$K$907,2,FALSE)</f>
        <v>2</v>
      </c>
      <c r="F736">
        <v>0</v>
      </c>
      <c r="G736">
        <v>0</v>
      </c>
      <c r="H736">
        <f>IF((Table1[[#This Row],[SibSp]]+Table1[[#This Row],[Parch]])= 0,0,1)</f>
        <v>0</v>
      </c>
      <c r="I736" cm="1">
        <f t="array" ref="I736">_xlfn.IFS(Table1[[#This Row],[Embarked]]="C",1,Table1[[#This Row],[Embarked]]="Q",2,Table1[[#This Row],[Embarked]]="S",3)</f>
        <v>3</v>
      </c>
      <c r="J736" t="s">
        <v>1025</v>
      </c>
      <c r="K736" t="s">
        <v>13</v>
      </c>
      <c r="L736" s="2" t="str" cm="1">
        <f t="array" ref="L736">_xlfn.IFS(Table1[[#This Row],[Age]] &lt;= 20, "0-20", Table1[[#This Row],[Age]] &lt;=40, "20-40", Table1[[#This Row],[Age]] &lt;=60, "40-60", Table1[[#This Row],[Age]] &lt;=80, "60-80")</f>
        <v>20-40</v>
      </c>
      <c r="M736">
        <v>23</v>
      </c>
      <c r="O736">
        <v>233639</v>
      </c>
      <c r="P736">
        <v>13</v>
      </c>
      <c r="Q736" t="s">
        <v>1223</v>
      </c>
      <c r="R736" t="s">
        <v>15</v>
      </c>
    </row>
    <row r="737" spans="1:18" x14ac:dyDescent="0.25">
      <c r="A737">
        <v>736</v>
      </c>
      <c r="B737">
        <v>0</v>
      </c>
      <c r="C737">
        <v>3</v>
      </c>
      <c r="D737">
        <f>VLOOKUP(Table1[[#This Row],[Sex]],$H$902:$I$903,2,FALSE)</f>
        <v>1</v>
      </c>
      <c r="E737">
        <f>VLOOKUP(Table1[[#This Row],[Age-Group]],$J$904:$K$907,2,FALSE)</f>
        <v>2</v>
      </c>
      <c r="F737">
        <v>0</v>
      </c>
      <c r="G737">
        <v>0</v>
      </c>
      <c r="H737">
        <f>IF((Table1[[#This Row],[SibSp]]+Table1[[#This Row],[Parch]])= 0,0,1)</f>
        <v>0</v>
      </c>
      <c r="I737" cm="1">
        <f t="array" ref="I737">_xlfn.IFS(Table1[[#This Row],[Embarked]]="C",1,Table1[[#This Row],[Embarked]]="Q",2,Table1[[#This Row],[Embarked]]="S",3)</f>
        <v>3</v>
      </c>
      <c r="J737" t="s">
        <v>1026</v>
      </c>
      <c r="K737" t="s">
        <v>13</v>
      </c>
      <c r="L737" s="2" t="str" cm="1">
        <f t="array" ref="L737">_xlfn.IFS(Table1[[#This Row],[Age]] &lt;= 20, "0-20", Table1[[#This Row],[Age]] &lt;=40, "20-40", Table1[[#This Row],[Age]] &lt;=60, "40-60", Table1[[#This Row],[Age]] &lt;=80, "60-80")</f>
        <v>20-40</v>
      </c>
      <c r="M737">
        <v>28.5</v>
      </c>
      <c r="O737">
        <v>54636</v>
      </c>
      <c r="P737">
        <v>16.100000000000001</v>
      </c>
      <c r="Q737" t="s">
        <v>1223</v>
      </c>
      <c r="R737" t="s">
        <v>15</v>
      </c>
    </row>
    <row r="738" spans="1:18" x14ac:dyDescent="0.25">
      <c r="A738">
        <v>737</v>
      </c>
      <c r="B738">
        <v>0</v>
      </c>
      <c r="C738">
        <v>3</v>
      </c>
      <c r="D738">
        <f>VLOOKUP(Table1[[#This Row],[Sex]],$H$902:$I$903,2,FALSE)</f>
        <v>0</v>
      </c>
      <c r="E738">
        <f>VLOOKUP(Table1[[#This Row],[Age-Group]],$J$904:$K$907,2,FALSE)</f>
        <v>3</v>
      </c>
      <c r="F738">
        <v>1</v>
      </c>
      <c r="G738">
        <v>3</v>
      </c>
      <c r="H738">
        <f>IF((Table1[[#This Row],[SibSp]]+Table1[[#This Row],[Parch]])= 0,0,1)</f>
        <v>1</v>
      </c>
      <c r="I738" cm="1">
        <f t="array" ref="I738">_xlfn.IFS(Table1[[#This Row],[Embarked]]="C",1,Table1[[#This Row],[Embarked]]="Q",2,Table1[[#This Row],[Embarked]]="S",3)</f>
        <v>3</v>
      </c>
      <c r="J738" t="s">
        <v>1027</v>
      </c>
      <c r="K738" t="s">
        <v>17</v>
      </c>
      <c r="L738" s="2" t="str" cm="1">
        <f t="array" ref="L738">_xlfn.IFS(Table1[[#This Row],[Age]] &lt;= 20, "0-20", Table1[[#This Row],[Age]] &lt;=40, "20-40", Table1[[#This Row],[Age]] &lt;=60, "40-60", Table1[[#This Row],[Age]] &lt;=80, "60-80")</f>
        <v>40-60</v>
      </c>
      <c r="M738">
        <v>48</v>
      </c>
      <c r="O738" t="s">
        <v>143</v>
      </c>
      <c r="P738">
        <v>34.375</v>
      </c>
      <c r="Q738" t="s">
        <v>1223</v>
      </c>
      <c r="R738" t="s">
        <v>15</v>
      </c>
    </row>
    <row r="739" spans="1:18" x14ac:dyDescent="0.25">
      <c r="A739">
        <v>738</v>
      </c>
      <c r="B739">
        <v>1</v>
      </c>
      <c r="C739">
        <v>1</v>
      </c>
      <c r="D739">
        <f>VLOOKUP(Table1[[#This Row],[Sex]],$H$902:$I$903,2,FALSE)</f>
        <v>1</v>
      </c>
      <c r="E739">
        <f>VLOOKUP(Table1[[#This Row],[Age-Group]],$J$904:$K$907,2,FALSE)</f>
        <v>2</v>
      </c>
      <c r="F739">
        <v>0</v>
      </c>
      <c r="G739">
        <v>0</v>
      </c>
      <c r="H739">
        <f>IF((Table1[[#This Row],[SibSp]]+Table1[[#This Row],[Parch]])= 0,0,1)</f>
        <v>0</v>
      </c>
      <c r="I739" cm="1">
        <f t="array" ref="I739">_xlfn.IFS(Table1[[#This Row],[Embarked]]="C",1,Table1[[#This Row],[Embarked]]="Q",2,Table1[[#This Row],[Embarked]]="S",3)</f>
        <v>1</v>
      </c>
      <c r="J739" t="s">
        <v>1028</v>
      </c>
      <c r="K739" t="s">
        <v>13</v>
      </c>
      <c r="L739" s="2" t="str" cm="1">
        <f t="array" ref="L739">_xlfn.IFS(Table1[[#This Row],[Age]] &lt;= 20, "0-20", Table1[[#This Row],[Age]] &lt;=40, "20-40", Table1[[#This Row],[Age]] &lt;=60, "40-60", Table1[[#This Row],[Age]] &lt;=80, "60-80")</f>
        <v>20-40</v>
      </c>
      <c r="M739">
        <v>35</v>
      </c>
      <c r="O739" t="s">
        <v>392</v>
      </c>
      <c r="P739">
        <v>512.32920000000001</v>
      </c>
      <c r="Q739" t="s">
        <v>1029</v>
      </c>
      <c r="R739" t="s">
        <v>20</v>
      </c>
    </row>
    <row r="740" spans="1:18" x14ac:dyDescent="0.25">
      <c r="A740">
        <v>739</v>
      </c>
      <c r="B740">
        <v>0</v>
      </c>
      <c r="C740">
        <v>3</v>
      </c>
      <c r="D740">
        <f>VLOOKUP(Table1[[#This Row],[Sex]],$H$902:$I$903,2,FALSE)</f>
        <v>1</v>
      </c>
      <c r="E740">
        <f>VLOOKUP(Table1[[#This Row],[Age-Group]],$J$904:$K$907,2,FALSE)</f>
        <v>2</v>
      </c>
      <c r="F740">
        <v>0</v>
      </c>
      <c r="G740">
        <v>0</v>
      </c>
      <c r="H740">
        <f>IF((Table1[[#This Row],[SibSp]]+Table1[[#This Row],[Parch]])= 0,0,1)</f>
        <v>0</v>
      </c>
      <c r="I740" cm="1">
        <f t="array" ref="I740">_xlfn.IFS(Table1[[#This Row],[Embarked]]="C",1,Table1[[#This Row],[Embarked]]="Q",2,Table1[[#This Row],[Embarked]]="S",3)</f>
        <v>3</v>
      </c>
      <c r="J740" t="s">
        <v>1030</v>
      </c>
      <c r="K740" t="s">
        <v>13</v>
      </c>
      <c r="L740" s="2" t="str" cm="1">
        <f t="array" ref="L740">_xlfn.IFS(Table1[[#This Row],[Age]] &lt;= 20, "0-20", Table1[[#This Row],[Age]] &lt;=40, "20-40", Table1[[#This Row],[Age]] &lt;=60, "40-60", Table1[[#This Row],[Age]] &lt;=80, "60-80")</f>
        <v>20-40</v>
      </c>
      <c r="M740">
        <v>29.7</v>
      </c>
      <c r="O740">
        <v>349201</v>
      </c>
      <c r="P740">
        <v>7.8958000000000004</v>
      </c>
      <c r="Q740" t="s">
        <v>1223</v>
      </c>
      <c r="R740" t="s">
        <v>15</v>
      </c>
    </row>
    <row r="741" spans="1:18" x14ac:dyDescent="0.25">
      <c r="A741">
        <v>740</v>
      </c>
      <c r="B741">
        <v>0</v>
      </c>
      <c r="C741">
        <v>3</v>
      </c>
      <c r="D741">
        <f>VLOOKUP(Table1[[#This Row],[Sex]],$H$902:$I$903,2,FALSE)</f>
        <v>1</v>
      </c>
      <c r="E741">
        <f>VLOOKUP(Table1[[#This Row],[Age-Group]],$J$904:$K$907,2,FALSE)</f>
        <v>2</v>
      </c>
      <c r="F741">
        <v>0</v>
      </c>
      <c r="G741">
        <v>0</v>
      </c>
      <c r="H741">
        <f>IF((Table1[[#This Row],[SibSp]]+Table1[[#This Row],[Parch]])= 0,0,1)</f>
        <v>0</v>
      </c>
      <c r="I741" cm="1">
        <f t="array" ref="I741">_xlfn.IFS(Table1[[#This Row],[Embarked]]="C",1,Table1[[#This Row],[Embarked]]="Q",2,Table1[[#This Row],[Embarked]]="S",3)</f>
        <v>3</v>
      </c>
      <c r="J741" t="s">
        <v>1031</v>
      </c>
      <c r="K741" t="s">
        <v>13</v>
      </c>
      <c r="L741" s="2" t="str" cm="1">
        <f t="array" ref="L741">_xlfn.IFS(Table1[[#This Row],[Age]] &lt;= 20, "0-20", Table1[[#This Row],[Age]] &lt;=40, "20-40", Table1[[#This Row],[Age]] &lt;=60, "40-60", Table1[[#This Row],[Age]] &lt;=80, "60-80")</f>
        <v>20-40</v>
      </c>
      <c r="M741">
        <v>29.7</v>
      </c>
      <c r="O741">
        <v>349218</v>
      </c>
      <c r="P741">
        <v>7.8958000000000004</v>
      </c>
      <c r="Q741" t="s">
        <v>1223</v>
      </c>
      <c r="R741" t="s">
        <v>15</v>
      </c>
    </row>
    <row r="742" spans="1:18" x14ac:dyDescent="0.25">
      <c r="A742">
        <v>741</v>
      </c>
      <c r="B742">
        <v>1</v>
      </c>
      <c r="C742">
        <v>1</v>
      </c>
      <c r="D742">
        <f>VLOOKUP(Table1[[#This Row],[Sex]],$H$902:$I$903,2,FALSE)</f>
        <v>1</v>
      </c>
      <c r="E742">
        <f>VLOOKUP(Table1[[#This Row],[Age-Group]],$J$904:$K$907,2,FALSE)</f>
        <v>2</v>
      </c>
      <c r="F742">
        <v>0</v>
      </c>
      <c r="G742">
        <v>0</v>
      </c>
      <c r="H742">
        <f>IF((Table1[[#This Row],[SibSp]]+Table1[[#This Row],[Parch]])= 0,0,1)</f>
        <v>0</v>
      </c>
      <c r="I742" cm="1">
        <f t="array" ref="I742">_xlfn.IFS(Table1[[#This Row],[Embarked]]="C",1,Table1[[#This Row],[Embarked]]="Q",2,Table1[[#This Row],[Embarked]]="S",3)</f>
        <v>3</v>
      </c>
      <c r="J742" t="s">
        <v>1032</v>
      </c>
      <c r="K742" t="s">
        <v>13</v>
      </c>
      <c r="L742" s="2" t="str" cm="1">
        <f t="array" ref="L742">_xlfn.IFS(Table1[[#This Row],[Age]] &lt;= 20, "0-20", Table1[[#This Row],[Age]] &lt;=40, "20-40", Table1[[#This Row],[Age]] &lt;=60, "40-60", Table1[[#This Row],[Age]] &lt;=80, "60-80")</f>
        <v>20-40</v>
      </c>
      <c r="M742">
        <v>29.7</v>
      </c>
      <c r="O742">
        <v>16988</v>
      </c>
      <c r="P742">
        <v>30</v>
      </c>
      <c r="Q742" t="s">
        <v>1033</v>
      </c>
      <c r="R742" t="s">
        <v>15</v>
      </c>
    </row>
    <row r="743" spans="1:18" x14ac:dyDescent="0.25">
      <c r="A743">
        <v>742</v>
      </c>
      <c r="B743">
        <v>0</v>
      </c>
      <c r="C743">
        <v>1</v>
      </c>
      <c r="D743">
        <f>VLOOKUP(Table1[[#This Row],[Sex]],$H$902:$I$903,2,FALSE)</f>
        <v>1</v>
      </c>
      <c r="E743">
        <f>VLOOKUP(Table1[[#This Row],[Age-Group]],$J$904:$K$907,2,FALSE)</f>
        <v>2</v>
      </c>
      <c r="F743">
        <v>1</v>
      </c>
      <c r="G743">
        <v>0</v>
      </c>
      <c r="H743">
        <f>IF((Table1[[#This Row],[SibSp]]+Table1[[#This Row],[Parch]])= 0,0,1)</f>
        <v>1</v>
      </c>
      <c r="I743" cm="1">
        <f t="array" ref="I743">_xlfn.IFS(Table1[[#This Row],[Embarked]]="C",1,Table1[[#This Row],[Embarked]]="Q",2,Table1[[#This Row],[Embarked]]="S",3)</f>
        <v>3</v>
      </c>
      <c r="J743" t="s">
        <v>1034</v>
      </c>
      <c r="K743" t="s">
        <v>13</v>
      </c>
      <c r="L743" s="2" t="str" cm="1">
        <f t="array" ref="L743">_xlfn.IFS(Table1[[#This Row],[Age]] &lt;= 20, "0-20", Table1[[#This Row],[Age]] &lt;=40, "20-40", Table1[[#This Row],[Age]] &lt;=60, "40-60", Table1[[#This Row],[Age]] &lt;=80, "60-80")</f>
        <v>20-40</v>
      </c>
      <c r="M743">
        <v>36</v>
      </c>
      <c r="O743">
        <v>19877</v>
      </c>
      <c r="P743">
        <v>78.849999999999994</v>
      </c>
      <c r="Q743" t="s">
        <v>1035</v>
      </c>
      <c r="R743" t="s">
        <v>15</v>
      </c>
    </row>
    <row r="744" spans="1:18" x14ac:dyDescent="0.25">
      <c r="A744">
        <v>743</v>
      </c>
      <c r="B744">
        <v>1</v>
      </c>
      <c r="C744">
        <v>1</v>
      </c>
      <c r="D744">
        <f>VLOOKUP(Table1[[#This Row],[Sex]],$H$902:$I$903,2,FALSE)</f>
        <v>0</v>
      </c>
      <c r="E744">
        <f>VLOOKUP(Table1[[#This Row],[Age-Group]],$J$904:$K$907,2,FALSE)</f>
        <v>2</v>
      </c>
      <c r="F744">
        <v>2</v>
      </c>
      <c r="G744">
        <v>2</v>
      </c>
      <c r="H744">
        <f>IF((Table1[[#This Row],[SibSp]]+Table1[[#This Row],[Parch]])= 0,0,1)</f>
        <v>1</v>
      </c>
      <c r="I744" cm="1">
        <f t="array" ref="I744">_xlfn.IFS(Table1[[#This Row],[Embarked]]="C",1,Table1[[#This Row],[Embarked]]="Q",2,Table1[[#This Row],[Embarked]]="S",3)</f>
        <v>1</v>
      </c>
      <c r="J744" t="s">
        <v>1036</v>
      </c>
      <c r="K744" t="s">
        <v>17</v>
      </c>
      <c r="L744" s="2" t="str" cm="1">
        <f t="array" ref="L744">_xlfn.IFS(Table1[[#This Row],[Age]] &lt;= 20, "0-20", Table1[[#This Row],[Age]] &lt;=40, "20-40", Table1[[#This Row],[Age]] &lt;=60, "40-60", Table1[[#This Row],[Age]] &lt;=80, "60-80")</f>
        <v>20-40</v>
      </c>
      <c r="M744">
        <v>21</v>
      </c>
      <c r="O744" t="s">
        <v>472</v>
      </c>
      <c r="P744">
        <v>262.375</v>
      </c>
      <c r="Q744" t="s">
        <v>473</v>
      </c>
      <c r="R744" t="s">
        <v>20</v>
      </c>
    </row>
    <row r="745" spans="1:18" x14ac:dyDescent="0.25">
      <c r="A745">
        <v>744</v>
      </c>
      <c r="B745">
        <v>0</v>
      </c>
      <c r="C745">
        <v>3</v>
      </c>
      <c r="D745">
        <f>VLOOKUP(Table1[[#This Row],[Sex]],$H$902:$I$903,2,FALSE)</f>
        <v>1</v>
      </c>
      <c r="E745">
        <f>VLOOKUP(Table1[[#This Row],[Age-Group]],$J$904:$K$907,2,FALSE)</f>
        <v>2</v>
      </c>
      <c r="F745">
        <v>1</v>
      </c>
      <c r="G745">
        <v>0</v>
      </c>
      <c r="H745">
        <f>IF((Table1[[#This Row],[SibSp]]+Table1[[#This Row],[Parch]])= 0,0,1)</f>
        <v>1</v>
      </c>
      <c r="I745" cm="1">
        <f t="array" ref="I745">_xlfn.IFS(Table1[[#This Row],[Embarked]]="C",1,Table1[[#This Row],[Embarked]]="Q",2,Table1[[#This Row],[Embarked]]="S",3)</f>
        <v>3</v>
      </c>
      <c r="J745" t="s">
        <v>1037</v>
      </c>
      <c r="K745" t="s">
        <v>13</v>
      </c>
      <c r="L745" s="2" t="str" cm="1">
        <f t="array" ref="L745">_xlfn.IFS(Table1[[#This Row],[Age]] &lt;= 20, "0-20", Table1[[#This Row],[Age]] &lt;=40, "20-40", Table1[[#This Row],[Age]] &lt;=60, "40-60", Table1[[#This Row],[Age]] &lt;=80, "60-80")</f>
        <v>20-40</v>
      </c>
      <c r="M745">
        <v>24</v>
      </c>
      <c r="O745">
        <v>376566</v>
      </c>
      <c r="P745">
        <v>16.100000000000001</v>
      </c>
      <c r="Q745" t="s">
        <v>1223</v>
      </c>
      <c r="R745" t="s">
        <v>15</v>
      </c>
    </row>
    <row r="746" spans="1:18" x14ac:dyDescent="0.25">
      <c r="A746">
        <v>745</v>
      </c>
      <c r="B746">
        <v>1</v>
      </c>
      <c r="C746">
        <v>3</v>
      </c>
      <c r="D746">
        <f>VLOOKUP(Table1[[#This Row],[Sex]],$H$902:$I$903,2,FALSE)</f>
        <v>1</v>
      </c>
      <c r="E746">
        <f>VLOOKUP(Table1[[#This Row],[Age-Group]],$J$904:$K$907,2,FALSE)</f>
        <v>2</v>
      </c>
      <c r="F746">
        <v>0</v>
      </c>
      <c r="G746">
        <v>0</v>
      </c>
      <c r="H746">
        <f>IF((Table1[[#This Row],[SibSp]]+Table1[[#This Row],[Parch]])= 0,0,1)</f>
        <v>0</v>
      </c>
      <c r="I746" cm="1">
        <f t="array" ref="I746">_xlfn.IFS(Table1[[#This Row],[Embarked]]="C",1,Table1[[#This Row],[Embarked]]="Q",2,Table1[[#This Row],[Embarked]]="S",3)</f>
        <v>3</v>
      </c>
      <c r="J746" t="s">
        <v>1038</v>
      </c>
      <c r="K746" t="s">
        <v>13</v>
      </c>
      <c r="L746" s="2" t="str" cm="1">
        <f t="array" ref="L746">_xlfn.IFS(Table1[[#This Row],[Age]] &lt;= 20, "0-20", Table1[[#This Row],[Age]] &lt;=40, "20-40", Table1[[#This Row],[Age]] &lt;=60, "40-60", Table1[[#This Row],[Age]] &lt;=80, "60-80")</f>
        <v>20-40</v>
      </c>
      <c r="M746">
        <v>31</v>
      </c>
      <c r="O746" t="s">
        <v>1039</v>
      </c>
      <c r="P746">
        <v>7.9249999999999998</v>
      </c>
      <c r="Q746" t="s">
        <v>1223</v>
      </c>
      <c r="R746" t="s">
        <v>15</v>
      </c>
    </row>
    <row r="747" spans="1:18" x14ac:dyDescent="0.25">
      <c r="A747">
        <v>746</v>
      </c>
      <c r="B747">
        <v>0</v>
      </c>
      <c r="C747">
        <v>1</v>
      </c>
      <c r="D747">
        <f>VLOOKUP(Table1[[#This Row],[Sex]],$H$902:$I$903,2,FALSE)</f>
        <v>1</v>
      </c>
      <c r="E747">
        <f>VLOOKUP(Table1[[#This Row],[Age-Group]],$J$904:$K$907,2,FALSE)</f>
        <v>4</v>
      </c>
      <c r="F747">
        <v>1</v>
      </c>
      <c r="G747">
        <v>1</v>
      </c>
      <c r="H747">
        <f>IF((Table1[[#This Row],[SibSp]]+Table1[[#This Row],[Parch]])= 0,0,1)</f>
        <v>1</v>
      </c>
      <c r="I747" cm="1">
        <f t="array" ref="I747">_xlfn.IFS(Table1[[#This Row],[Embarked]]="C",1,Table1[[#This Row],[Embarked]]="Q",2,Table1[[#This Row],[Embarked]]="S",3)</f>
        <v>3</v>
      </c>
      <c r="J747" t="s">
        <v>1040</v>
      </c>
      <c r="K747" t="s">
        <v>13</v>
      </c>
      <c r="L747" s="2" t="str" cm="1">
        <f t="array" ref="L747">_xlfn.IFS(Table1[[#This Row],[Age]] &lt;= 20, "0-20", Table1[[#This Row],[Age]] &lt;=40, "20-40", Table1[[#This Row],[Age]] &lt;=60, "40-60", Table1[[#This Row],[Age]] &lt;=80, "60-80")</f>
        <v>60-80</v>
      </c>
      <c r="M747">
        <v>70</v>
      </c>
      <c r="O747" t="s">
        <v>777</v>
      </c>
      <c r="P747">
        <v>71</v>
      </c>
      <c r="Q747" t="s">
        <v>778</v>
      </c>
      <c r="R747" t="s">
        <v>15</v>
      </c>
    </row>
    <row r="748" spans="1:18" x14ac:dyDescent="0.25">
      <c r="A748">
        <v>747</v>
      </c>
      <c r="B748">
        <v>0</v>
      </c>
      <c r="C748">
        <v>3</v>
      </c>
      <c r="D748">
        <f>VLOOKUP(Table1[[#This Row],[Sex]],$H$902:$I$903,2,FALSE)</f>
        <v>1</v>
      </c>
      <c r="E748">
        <f>VLOOKUP(Table1[[#This Row],[Age-Group]],$J$904:$K$907,2,FALSE)</f>
        <v>1</v>
      </c>
      <c r="F748">
        <v>1</v>
      </c>
      <c r="G748">
        <v>1</v>
      </c>
      <c r="H748">
        <f>IF((Table1[[#This Row],[SibSp]]+Table1[[#This Row],[Parch]])= 0,0,1)</f>
        <v>1</v>
      </c>
      <c r="I748" cm="1">
        <f t="array" ref="I748">_xlfn.IFS(Table1[[#This Row],[Embarked]]="C",1,Table1[[#This Row],[Embarked]]="Q",2,Table1[[#This Row],[Embarked]]="S",3)</f>
        <v>3</v>
      </c>
      <c r="J748" t="s">
        <v>1041</v>
      </c>
      <c r="K748" t="s">
        <v>13</v>
      </c>
      <c r="L748" s="2" t="str" cm="1">
        <f t="array" ref="L748">_xlfn.IFS(Table1[[#This Row],[Age]] &lt;= 20, "0-20", Table1[[#This Row],[Age]] &lt;=40, "20-40", Table1[[#This Row],[Age]] &lt;=60, "40-60", Table1[[#This Row],[Age]] &lt;=80, "60-80")</f>
        <v>0-20</v>
      </c>
      <c r="M748">
        <v>16</v>
      </c>
      <c r="O748" t="s">
        <v>424</v>
      </c>
      <c r="P748">
        <v>20.25</v>
      </c>
      <c r="Q748" t="s">
        <v>1223</v>
      </c>
      <c r="R748" t="s">
        <v>15</v>
      </c>
    </row>
    <row r="749" spans="1:18" x14ac:dyDescent="0.25">
      <c r="A749">
        <v>748</v>
      </c>
      <c r="B749">
        <v>1</v>
      </c>
      <c r="C749">
        <v>2</v>
      </c>
      <c r="D749">
        <f>VLOOKUP(Table1[[#This Row],[Sex]],$H$902:$I$903,2,FALSE)</f>
        <v>0</v>
      </c>
      <c r="E749">
        <f>VLOOKUP(Table1[[#This Row],[Age-Group]],$J$904:$K$907,2,FALSE)</f>
        <v>2</v>
      </c>
      <c r="F749">
        <v>0</v>
      </c>
      <c r="G749">
        <v>0</v>
      </c>
      <c r="H749">
        <f>IF((Table1[[#This Row],[SibSp]]+Table1[[#This Row],[Parch]])= 0,0,1)</f>
        <v>0</v>
      </c>
      <c r="I749" cm="1">
        <f t="array" ref="I749">_xlfn.IFS(Table1[[#This Row],[Embarked]]="C",1,Table1[[#This Row],[Embarked]]="Q",2,Table1[[#This Row],[Embarked]]="S",3)</f>
        <v>3</v>
      </c>
      <c r="J749" t="s">
        <v>1042</v>
      </c>
      <c r="K749" t="s">
        <v>17</v>
      </c>
      <c r="L749" s="2" t="str" cm="1">
        <f t="array" ref="L749">_xlfn.IFS(Table1[[#This Row],[Age]] &lt;= 20, "0-20", Table1[[#This Row],[Age]] &lt;=40, "20-40", Table1[[#This Row],[Age]] &lt;=60, "40-60", Table1[[#This Row],[Age]] &lt;=80, "60-80")</f>
        <v>20-40</v>
      </c>
      <c r="M749">
        <v>30</v>
      </c>
      <c r="O749">
        <v>250648</v>
      </c>
      <c r="P749">
        <v>13</v>
      </c>
      <c r="Q749" t="s">
        <v>1223</v>
      </c>
      <c r="R749" t="s">
        <v>15</v>
      </c>
    </row>
    <row r="750" spans="1:18" x14ac:dyDescent="0.25">
      <c r="A750">
        <v>749</v>
      </c>
      <c r="B750">
        <v>0</v>
      </c>
      <c r="C750">
        <v>1</v>
      </c>
      <c r="D750">
        <f>VLOOKUP(Table1[[#This Row],[Sex]],$H$902:$I$903,2,FALSE)</f>
        <v>1</v>
      </c>
      <c r="E750">
        <f>VLOOKUP(Table1[[#This Row],[Age-Group]],$J$904:$K$907,2,FALSE)</f>
        <v>1</v>
      </c>
      <c r="F750">
        <v>1</v>
      </c>
      <c r="G750">
        <v>0</v>
      </c>
      <c r="H750">
        <f>IF((Table1[[#This Row],[SibSp]]+Table1[[#This Row],[Parch]])= 0,0,1)</f>
        <v>1</v>
      </c>
      <c r="I750" cm="1">
        <f t="array" ref="I750">_xlfn.IFS(Table1[[#This Row],[Embarked]]="C",1,Table1[[#This Row],[Embarked]]="Q",2,Table1[[#This Row],[Embarked]]="S",3)</f>
        <v>3</v>
      </c>
      <c r="J750" t="s">
        <v>1043</v>
      </c>
      <c r="K750" t="s">
        <v>13</v>
      </c>
      <c r="L750" s="2" t="str" cm="1">
        <f t="array" ref="L750">_xlfn.IFS(Table1[[#This Row],[Age]] &lt;= 20, "0-20", Table1[[#This Row],[Age]] &lt;=40, "20-40", Table1[[#This Row],[Age]] &lt;=60, "40-60", Table1[[#This Row],[Age]] &lt;=80, "60-80")</f>
        <v>0-20</v>
      </c>
      <c r="M750">
        <v>19</v>
      </c>
      <c r="O750">
        <v>113773</v>
      </c>
      <c r="P750">
        <v>53.1</v>
      </c>
      <c r="Q750" t="s">
        <v>1044</v>
      </c>
      <c r="R750" t="s">
        <v>15</v>
      </c>
    </row>
    <row r="751" spans="1:18" x14ac:dyDescent="0.25">
      <c r="A751">
        <v>750</v>
      </c>
      <c r="B751">
        <v>0</v>
      </c>
      <c r="C751">
        <v>3</v>
      </c>
      <c r="D751">
        <f>VLOOKUP(Table1[[#This Row],[Sex]],$H$902:$I$903,2,FALSE)</f>
        <v>1</v>
      </c>
      <c r="E751">
        <f>VLOOKUP(Table1[[#This Row],[Age-Group]],$J$904:$K$907,2,FALSE)</f>
        <v>2</v>
      </c>
      <c r="F751">
        <v>0</v>
      </c>
      <c r="G751">
        <v>0</v>
      </c>
      <c r="H751">
        <f>IF((Table1[[#This Row],[SibSp]]+Table1[[#This Row],[Parch]])= 0,0,1)</f>
        <v>0</v>
      </c>
      <c r="I751" cm="1">
        <f t="array" ref="I751">_xlfn.IFS(Table1[[#This Row],[Embarked]]="C",1,Table1[[#This Row],[Embarked]]="Q",2,Table1[[#This Row],[Embarked]]="S",3)</f>
        <v>2</v>
      </c>
      <c r="J751" t="s">
        <v>1045</v>
      </c>
      <c r="K751" t="s">
        <v>13</v>
      </c>
      <c r="L751" s="2" t="str" cm="1">
        <f t="array" ref="L751">_xlfn.IFS(Table1[[#This Row],[Age]] &lt;= 20, "0-20", Table1[[#This Row],[Age]] &lt;=40, "20-40", Table1[[#This Row],[Age]] &lt;=60, "40-60", Table1[[#This Row],[Age]] &lt;=80, "60-80")</f>
        <v>20-40</v>
      </c>
      <c r="M751">
        <v>31</v>
      </c>
      <c r="O751">
        <v>335097</v>
      </c>
      <c r="P751">
        <v>7.75</v>
      </c>
      <c r="Q751" t="s">
        <v>1223</v>
      </c>
      <c r="R751" t="s">
        <v>27</v>
      </c>
    </row>
    <row r="752" spans="1:18" x14ac:dyDescent="0.25">
      <c r="A752">
        <v>751</v>
      </c>
      <c r="B752">
        <v>1</v>
      </c>
      <c r="C752">
        <v>2</v>
      </c>
      <c r="D752">
        <f>VLOOKUP(Table1[[#This Row],[Sex]],$H$902:$I$903,2,FALSE)</f>
        <v>0</v>
      </c>
      <c r="E752">
        <f>VLOOKUP(Table1[[#This Row],[Age-Group]],$J$904:$K$907,2,FALSE)</f>
        <v>1</v>
      </c>
      <c r="F752">
        <v>1</v>
      </c>
      <c r="G752">
        <v>1</v>
      </c>
      <c r="H752">
        <f>IF((Table1[[#This Row],[SibSp]]+Table1[[#This Row],[Parch]])= 0,0,1)</f>
        <v>1</v>
      </c>
      <c r="I752" cm="1">
        <f t="array" ref="I752">_xlfn.IFS(Table1[[#This Row],[Embarked]]="C",1,Table1[[#This Row],[Embarked]]="Q",2,Table1[[#This Row],[Embarked]]="S",3)</f>
        <v>3</v>
      </c>
      <c r="J752" t="s">
        <v>1046</v>
      </c>
      <c r="K752" t="s">
        <v>17</v>
      </c>
      <c r="L752" s="2" t="str" cm="1">
        <f t="array" ref="L752">_xlfn.IFS(Table1[[#This Row],[Age]] &lt;= 20, "0-20", Table1[[#This Row],[Age]] &lt;=40, "20-40", Table1[[#This Row],[Age]] &lt;=60, "40-60", Table1[[#This Row],[Age]] &lt;=80, "60-80")</f>
        <v>0-20</v>
      </c>
      <c r="M752">
        <v>4</v>
      </c>
      <c r="O752">
        <v>29103</v>
      </c>
      <c r="P752">
        <v>23</v>
      </c>
      <c r="Q752" t="s">
        <v>1223</v>
      </c>
      <c r="R752" t="s">
        <v>15</v>
      </c>
    </row>
    <row r="753" spans="1:18" x14ac:dyDescent="0.25">
      <c r="A753">
        <v>752</v>
      </c>
      <c r="B753">
        <v>1</v>
      </c>
      <c r="C753">
        <v>3</v>
      </c>
      <c r="D753">
        <f>VLOOKUP(Table1[[#This Row],[Sex]],$H$902:$I$903,2,FALSE)</f>
        <v>1</v>
      </c>
      <c r="E753">
        <f>VLOOKUP(Table1[[#This Row],[Age-Group]],$J$904:$K$907,2,FALSE)</f>
        <v>1</v>
      </c>
      <c r="F753">
        <v>0</v>
      </c>
      <c r="G753">
        <v>1</v>
      </c>
      <c r="H753">
        <f>IF((Table1[[#This Row],[SibSp]]+Table1[[#This Row],[Parch]])= 0,0,1)</f>
        <v>1</v>
      </c>
      <c r="I753" cm="1">
        <f t="array" ref="I753">_xlfn.IFS(Table1[[#This Row],[Embarked]]="C",1,Table1[[#This Row],[Embarked]]="Q",2,Table1[[#This Row],[Embarked]]="S",3)</f>
        <v>3</v>
      </c>
      <c r="J753" t="s">
        <v>1047</v>
      </c>
      <c r="K753" t="s">
        <v>13</v>
      </c>
      <c r="L753" s="2" t="str" cm="1">
        <f t="array" ref="L753">_xlfn.IFS(Table1[[#This Row],[Age]] &lt;= 20, "0-20", Table1[[#This Row],[Age]] &lt;=40, "20-40", Table1[[#This Row],[Age]] &lt;=60, "40-60", Table1[[#This Row],[Age]] &lt;=80, "60-80")</f>
        <v>0-20</v>
      </c>
      <c r="M753">
        <v>6</v>
      </c>
      <c r="O753">
        <v>392096</v>
      </c>
      <c r="P753">
        <v>12.475</v>
      </c>
      <c r="Q753" t="s">
        <v>1048</v>
      </c>
      <c r="R753" t="s">
        <v>15</v>
      </c>
    </row>
    <row r="754" spans="1:18" x14ac:dyDescent="0.25">
      <c r="A754">
        <v>753</v>
      </c>
      <c r="B754">
        <v>0</v>
      </c>
      <c r="C754">
        <v>3</v>
      </c>
      <c r="D754">
        <f>VLOOKUP(Table1[[#This Row],[Sex]],$H$902:$I$903,2,FALSE)</f>
        <v>1</v>
      </c>
      <c r="E754">
        <f>VLOOKUP(Table1[[#This Row],[Age-Group]],$J$904:$K$907,2,FALSE)</f>
        <v>2</v>
      </c>
      <c r="F754">
        <v>0</v>
      </c>
      <c r="G754">
        <v>0</v>
      </c>
      <c r="H754">
        <f>IF((Table1[[#This Row],[SibSp]]+Table1[[#This Row],[Parch]])= 0,0,1)</f>
        <v>0</v>
      </c>
      <c r="I754" cm="1">
        <f t="array" ref="I754">_xlfn.IFS(Table1[[#This Row],[Embarked]]="C",1,Table1[[#This Row],[Embarked]]="Q",2,Table1[[#This Row],[Embarked]]="S",3)</f>
        <v>3</v>
      </c>
      <c r="J754" t="s">
        <v>1049</v>
      </c>
      <c r="K754" t="s">
        <v>13</v>
      </c>
      <c r="L754" s="2" t="str" cm="1">
        <f t="array" ref="L754">_xlfn.IFS(Table1[[#This Row],[Age]] &lt;= 20, "0-20", Table1[[#This Row],[Age]] &lt;=40, "20-40", Table1[[#This Row],[Age]] &lt;=60, "40-60", Table1[[#This Row],[Age]] &lt;=80, "60-80")</f>
        <v>20-40</v>
      </c>
      <c r="M754">
        <v>33</v>
      </c>
      <c r="O754">
        <v>345780</v>
      </c>
      <c r="P754">
        <v>9.5</v>
      </c>
      <c r="Q754" t="s">
        <v>1223</v>
      </c>
      <c r="R754" t="s">
        <v>15</v>
      </c>
    </row>
    <row r="755" spans="1:18" x14ac:dyDescent="0.25">
      <c r="A755">
        <v>754</v>
      </c>
      <c r="B755">
        <v>0</v>
      </c>
      <c r="C755">
        <v>3</v>
      </c>
      <c r="D755">
        <f>VLOOKUP(Table1[[#This Row],[Sex]],$H$902:$I$903,2,FALSE)</f>
        <v>1</v>
      </c>
      <c r="E755">
        <f>VLOOKUP(Table1[[#This Row],[Age-Group]],$J$904:$K$907,2,FALSE)</f>
        <v>2</v>
      </c>
      <c r="F755">
        <v>0</v>
      </c>
      <c r="G755">
        <v>0</v>
      </c>
      <c r="H755">
        <f>IF((Table1[[#This Row],[SibSp]]+Table1[[#This Row],[Parch]])= 0,0,1)</f>
        <v>0</v>
      </c>
      <c r="I755" cm="1">
        <f t="array" ref="I755">_xlfn.IFS(Table1[[#This Row],[Embarked]]="C",1,Table1[[#This Row],[Embarked]]="Q",2,Table1[[#This Row],[Embarked]]="S",3)</f>
        <v>3</v>
      </c>
      <c r="J755" t="s">
        <v>1050</v>
      </c>
      <c r="K755" t="s">
        <v>13</v>
      </c>
      <c r="L755" s="2" t="str" cm="1">
        <f t="array" ref="L755">_xlfn.IFS(Table1[[#This Row],[Age]] &lt;= 20, "0-20", Table1[[#This Row],[Age]] &lt;=40, "20-40", Table1[[#This Row],[Age]] &lt;=60, "40-60", Table1[[#This Row],[Age]] &lt;=80, "60-80")</f>
        <v>20-40</v>
      </c>
      <c r="M755">
        <v>23</v>
      </c>
      <c r="O755">
        <v>349204</v>
      </c>
      <c r="P755">
        <v>7.8958000000000004</v>
      </c>
      <c r="Q755" t="s">
        <v>1223</v>
      </c>
      <c r="R755" t="s">
        <v>15</v>
      </c>
    </row>
    <row r="756" spans="1:18" x14ac:dyDescent="0.25">
      <c r="A756">
        <v>755</v>
      </c>
      <c r="B756">
        <v>1</v>
      </c>
      <c r="C756">
        <v>2</v>
      </c>
      <c r="D756">
        <f>VLOOKUP(Table1[[#This Row],[Sex]],$H$902:$I$903,2,FALSE)</f>
        <v>0</v>
      </c>
      <c r="E756">
        <f>VLOOKUP(Table1[[#This Row],[Age-Group]],$J$904:$K$907,2,FALSE)</f>
        <v>3</v>
      </c>
      <c r="F756">
        <v>1</v>
      </c>
      <c r="G756">
        <v>2</v>
      </c>
      <c r="H756">
        <f>IF((Table1[[#This Row],[SibSp]]+Table1[[#This Row],[Parch]])= 0,0,1)</f>
        <v>1</v>
      </c>
      <c r="I756" cm="1">
        <f t="array" ref="I756">_xlfn.IFS(Table1[[#This Row],[Embarked]]="C",1,Table1[[#This Row],[Embarked]]="Q",2,Table1[[#This Row],[Embarked]]="S",3)</f>
        <v>3</v>
      </c>
      <c r="J756" t="s">
        <v>1051</v>
      </c>
      <c r="K756" t="s">
        <v>17</v>
      </c>
      <c r="L756" s="2" t="str" cm="1">
        <f t="array" ref="L756">_xlfn.IFS(Table1[[#This Row],[Age]] &lt;= 20, "0-20", Table1[[#This Row],[Age]] &lt;=40, "20-40", Table1[[#This Row],[Age]] &lt;=60, "40-60", Table1[[#This Row],[Age]] &lt;=80, "60-80")</f>
        <v>40-60</v>
      </c>
      <c r="M756">
        <v>48</v>
      </c>
      <c r="O756">
        <v>220845</v>
      </c>
      <c r="P756">
        <v>65</v>
      </c>
      <c r="Q756" t="s">
        <v>1223</v>
      </c>
      <c r="R756" t="s">
        <v>15</v>
      </c>
    </row>
    <row r="757" spans="1:18" x14ac:dyDescent="0.25">
      <c r="A757">
        <v>756</v>
      </c>
      <c r="B757">
        <v>1</v>
      </c>
      <c r="C757">
        <v>2</v>
      </c>
      <c r="D757">
        <f>VLOOKUP(Table1[[#This Row],[Sex]],$H$902:$I$903,2,FALSE)</f>
        <v>1</v>
      </c>
      <c r="E757">
        <f>VLOOKUP(Table1[[#This Row],[Age-Group]],$J$904:$K$907,2,FALSE)</f>
        <v>1</v>
      </c>
      <c r="F757">
        <v>1</v>
      </c>
      <c r="G757">
        <v>1</v>
      </c>
      <c r="H757">
        <f>IF((Table1[[#This Row],[SibSp]]+Table1[[#This Row],[Parch]])= 0,0,1)</f>
        <v>1</v>
      </c>
      <c r="I757" cm="1">
        <f t="array" ref="I757">_xlfn.IFS(Table1[[#This Row],[Embarked]]="C",1,Table1[[#This Row],[Embarked]]="Q",2,Table1[[#This Row],[Embarked]]="S",3)</f>
        <v>3</v>
      </c>
      <c r="J757" t="s">
        <v>1052</v>
      </c>
      <c r="K757" t="s">
        <v>13</v>
      </c>
      <c r="L757" s="2" t="str" cm="1">
        <f t="array" ref="L757">_xlfn.IFS(Table1[[#This Row],[Age]] &lt;= 20, "0-20", Table1[[#This Row],[Age]] &lt;=40, "20-40", Table1[[#This Row],[Age]] &lt;=60, "40-60", Table1[[#This Row],[Age]] &lt;=80, "60-80")</f>
        <v>0-20</v>
      </c>
      <c r="M757">
        <v>0.67</v>
      </c>
      <c r="O757">
        <v>250649</v>
      </c>
      <c r="P757">
        <v>14.5</v>
      </c>
      <c r="Q757" t="s">
        <v>1223</v>
      </c>
      <c r="R757" t="s">
        <v>15</v>
      </c>
    </row>
    <row r="758" spans="1:18" x14ac:dyDescent="0.25">
      <c r="A758">
        <v>757</v>
      </c>
      <c r="B758">
        <v>0</v>
      </c>
      <c r="C758">
        <v>3</v>
      </c>
      <c r="D758">
        <f>VLOOKUP(Table1[[#This Row],[Sex]],$H$902:$I$903,2,FALSE)</f>
        <v>1</v>
      </c>
      <c r="E758">
        <f>VLOOKUP(Table1[[#This Row],[Age-Group]],$J$904:$K$907,2,FALSE)</f>
        <v>2</v>
      </c>
      <c r="F758">
        <v>0</v>
      </c>
      <c r="G758">
        <v>0</v>
      </c>
      <c r="H758">
        <f>IF((Table1[[#This Row],[SibSp]]+Table1[[#This Row],[Parch]])= 0,0,1)</f>
        <v>0</v>
      </c>
      <c r="I758" cm="1">
        <f t="array" ref="I758">_xlfn.IFS(Table1[[#This Row],[Embarked]]="C",1,Table1[[#This Row],[Embarked]]="Q",2,Table1[[#This Row],[Embarked]]="S",3)</f>
        <v>3</v>
      </c>
      <c r="J758" t="s">
        <v>1053</v>
      </c>
      <c r="K758" t="s">
        <v>13</v>
      </c>
      <c r="L758" s="2" t="str" cm="1">
        <f t="array" ref="L758">_xlfn.IFS(Table1[[#This Row],[Age]] &lt;= 20, "0-20", Table1[[#This Row],[Age]] &lt;=40, "20-40", Table1[[#This Row],[Age]] &lt;=60, "40-60", Table1[[#This Row],[Age]] &lt;=80, "60-80")</f>
        <v>20-40</v>
      </c>
      <c r="M758">
        <v>28</v>
      </c>
      <c r="O758">
        <v>350042</v>
      </c>
      <c r="P758">
        <v>7.7957999999999998</v>
      </c>
      <c r="Q758" t="s">
        <v>1223</v>
      </c>
      <c r="R758" t="s">
        <v>15</v>
      </c>
    </row>
    <row r="759" spans="1:18" x14ac:dyDescent="0.25">
      <c r="A759">
        <v>758</v>
      </c>
      <c r="B759">
        <v>0</v>
      </c>
      <c r="C759">
        <v>2</v>
      </c>
      <c r="D759">
        <f>VLOOKUP(Table1[[#This Row],[Sex]],$H$902:$I$903,2,FALSE)</f>
        <v>1</v>
      </c>
      <c r="E759">
        <f>VLOOKUP(Table1[[#This Row],[Age-Group]],$J$904:$K$907,2,FALSE)</f>
        <v>1</v>
      </c>
      <c r="F759">
        <v>0</v>
      </c>
      <c r="G759">
        <v>0</v>
      </c>
      <c r="H759">
        <f>IF((Table1[[#This Row],[SibSp]]+Table1[[#This Row],[Parch]])= 0,0,1)</f>
        <v>0</v>
      </c>
      <c r="I759" cm="1">
        <f t="array" ref="I759">_xlfn.IFS(Table1[[#This Row],[Embarked]]="C",1,Table1[[#This Row],[Embarked]]="Q",2,Table1[[#This Row],[Embarked]]="S",3)</f>
        <v>3</v>
      </c>
      <c r="J759" t="s">
        <v>1054</v>
      </c>
      <c r="K759" t="s">
        <v>13</v>
      </c>
      <c r="L759" s="2" t="str" cm="1">
        <f t="array" ref="L759">_xlfn.IFS(Table1[[#This Row],[Age]] &lt;= 20, "0-20", Table1[[#This Row],[Age]] &lt;=40, "20-40", Table1[[#This Row],[Age]] &lt;=60, "40-60", Table1[[#This Row],[Age]] &lt;=80, "60-80")</f>
        <v>0-20</v>
      </c>
      <c r="M759">
        <v>18</v>
      </c>
      <c r="O759">
        <v>29108</v>
      </c>
      <c r="P759">
        <v>11.5</v>
      </c>
      <c r="Q759" t="s">
        <v>1223</v>
      </c>
      <c r="R759" t="s">
        <v>15</v>
      </c>
    </row>
    <row r="760" spans="1:18" x14ac:dyDescent="0.25">
      <c r="A760">
        <v>759</v>
      </c>
      <c r="B760">
        <v>0</v>
      </c>
      <c r="C760">
        <v>3</v>
      </c>
      <c r="D760">
        <f>VLOOKUP(Table1[[#This Row],[Sex]],$H$902:$I$903,2,FALSE)</f>
        <v>1</v>
      </c>
      <c r="E760">
        <f>VLOOKUP(Table1[[#This Row],[Age-Group]],$J$904:$K$907,2,FALSE)</f>
        <v>2</v>
      </c>
      <c r="F760">
        <v>0</v>
      </c>
      <c r="G760">
        <v>0</v>
      </c>
      <c r="H760">
        <f>IF((Table1[[#This Row],[SibSp]]+Table1[[#This Row],[Parch]])= 0,0,1)</f>
        <v>0</v>
      </c>
      <c r="I760" cm="1">
        <f t="array" ref="I760">_xlfn.IFS(Table1[[#This Row],[Embarked]]="C",1,Table1[[#This Row],[Embarked]]="Q",2,Table1[[#This Row],[Embarked]]="S",3)</f>
        <v>3</v>
      </c>
      <c r="J760" t="s">
        <v>1055</v>
      </c>
      <c r="K760" t="s">
        <v>13</v>
      </c>
      <c r="L760" s="2" t="str" cm="1">
        <f t="array" ref="L760">_xlfn.IFS(Table1[[#This Row],[Age]] &lt;= 20, "0-20", Table1[[#This Row],[Age]] &lt;=40, "20-40", Table1[[#This Row],[Age]] &lt;=60, "40-60", Table1[[#This Row],[Age]] &lt;=80, "60-80")</f>
        <v>20-40</v>
      </c>
      <c r="M760">
        <v>34</v>
      </c>
      <c r="O760">
        <v>363294</v>
      </c>
      <c r="P760">
        <v>8.0500000000000007</v>
      </c>
      <c r="Q760" t="s">
        <v>1223</v>
      </c>
      <c r="R760" t="s">
        <v>15</v>
      </c>
    </row>
    <row r="761" spans="1:18" x14ac:dyDescent="0.25">
      <c r="A761">
        <v>760</v>
      </c>
      <c r="B761">
        <v>1</v>
      </c>
      <c r="C761">
        <v>1</v>
      </c>
      <c r="D761">
        <f>VLOOKUP(Table1[[#This Row],[Sex]],$H$902:$I$903,2,FALSE)</f>
        <v>0</v>
      </c>
      <c r="E761">
        <f>VLOOKUP(Table1[[#This Row],[Age-Group]],$J$904:$K$907,2,FALSE)</f>
        <v>2</v>
      </c>
      <c r="F761">
        <v>0</v>
      </c>
      <c r="G761">
        <v>0</v>
      </c>
      <c r="H761">
        <f>IF((Table1[[#This Row],[SibSp]]+Table1[[#This Row],[Parch]])= 0,0,1)</f>
        <v>0</v>
      </c>
      <c r="I761" cm="1">
        <f t="array" ref="I761">_xlfn.IFS(Table1[[#This Row],[Embarked]]="C",1,Table1[[#This Row],[Embarked]]="Q",2,Table1[[#This Row],[Embarked]]="S",3)</f>
        <v>3</v>
      </c>
      <c r="J761" t="s">
        <v>1056</v>
      </c>
      <c r="K761" t="s">
        <v>17</v>
      </c>
      <c r="L761" s="2" t="str" cm="1">
        <f t="array" ref="L761">_xlfn.IFS(Table1[[#This Row],[Age]] &lt;= 20, "0-20", Table1[[#This Row],[Age]] &lt;=40, "20-40", Table1[[#This Row],[Age]] &lt;=60, "40-60", Table1[[#This Row],[Age]] &lt;=80, "60-80")</f>
        <v>20-40</v>
      </c>
      <c r="M761">
        <v>33</v>
      </c>
      <c r="O761">
        <v>110152</v>
      </c>
      <c r="P761">
        <v>86.5</v>
      </c>
      <c r="Q761" t="s">
        <v>390</v>
      </c>
      <c r="R761" t="s">
        <v>15</v>
      </c>
    </row>
    <row r="762" spans="1:18" x14ac:dyDescent="0.25">
      <c r="A762">
        <v>761</v>
      </c>
      <c r="B762">
        <v>0</v>
      </c>
      <c r="C762">
        <v>3</v>
      </c>
      <c r="D762">
        <f>VLOOKUP(Table1[[#This Row],[Sex]],$H$902:$I$903,2,FALSE)</f>
        <v>1</v>
      </c>
      <c r="E762">
        <f>VLOOKUP(Table1[[#This Row],[Age-Group]],$J$904:$K$907,2,FALSE)</f>
        <v>2</v>
      </c>
      <c r="F762">
        <v>0</v>
      </c>
      <c r="G762">
        <v>0</v>
      </c>
      <c r="H762">
        <f>IF((Table1[[#This Row],[SibSp]]+Table1[[#This Row],[Parch]])= 0,0,1)</f>
        <v>0</v>
      </c>
      <c r="I762" cm="1">
        <f t="array" ref="I762">_xlfn.IFS(Table1[[#This Row],[Embarked]]="C",1,Table1[[#This Row],[Embarked]]="Q",2,Table1[[#This Row],[Embarked]]="S",3)</f>
        <v>3</v>
      </c>
      <c r="J762" t="s">
        <v>1057</v>
      </c>
      <c r="K762" t="s">
        <v>13</v>
      </c>
      <c r="L762" s="2" t="str" cm="1">
        <f t="array" ref="L762">_xlfn.IFS(Table1[[#This Row],[Age]] &lt;= 20, "0-20", Table1[[#This Row],[Age]] &lt;=40, "20-40", Table1[[#This Row],[Age]] &lt;=60, "40-60", Table1[[#This Row],[Age]] &lt;=80, "60-80")</f>
        <v>20-40</v>
      </c>
      <c r="M762">
        <v>29.7</v>
      </c>
      <c r="O762">
        <v>358585</v>
      </c>
      <c r="P762">
        <v>14.5</v>
      </c>
      <c r="Q762" t="s">
        <v>1223</v>
      </c>
      <c r="R762" t="s">
        <v>15</v>
      </c>
    </row>
    <row r="763" spans="1:18" x14ac:dyDescent="0.25">
      <c r="A763">
        <v>762</v>
      </c>
      <c r="B763">
        <v>0</v>
      </c>
      <c r="C763">
        <v>3</v>
      </c>
      <c r="D763">
        <f>VLOOKUP(Table1[[#This Row],[Sex]],$H$902:$I$903,2,FALSE)</f>
        <v>1</v>
      </c>
      <c r="E763">
        <f>VLOOKUP(Table1[[#This Row],[Age-Group]],$J$904:$K$907,2,FALSE)</f>
        <v>3</v>
      </c>
      <c r="F763">
        <v>0</v>
      </c>
      <c r="G763">
        <v>0</v>
      </c>
      <c r="H763">
        <f>IF((Table1[[#This Row],[SibSp]]+Table1[[#This Row],[Parch]])= 0,0,1)</f>
        <v>0</v>
      </c>
      <c r="I763" cm="1">
        <f t="array" ref="I763">_xlfn.IFS(Table1[[#This Row],[Embarked]]="C",1,Table1[[#This Row],[Embarked]]="Q",2,Table1[[#This Row],[Embarked]]="S",3)</f>
        <v>3</v>
      </c>
      <c r="J763" t="s">
        <v>1058</v>
      </c>
      <c r="K763" t="s">
        <v>13</v>
      </c>
      <c r="L763" s="2" t="str" cm="1">
        <f t="array" ref="L763">_xlfn.IFS(Table1[[#This Row],[Age]] &lt;= 20, "0-20", Table1[[#This Row],[Age]] &lt;=40, "20-40", Table1[[#This Row],[Age]] &lt;=60, "40-60", Table1[[#This Row],[Age]] &lt;=80, "60-80")</f>
        <v>40-60</v>
      </c>
      <c r="M763">
        <v>41</v>
      </c>
      <c r="O763" t="s">
        <v>1059</v>
      </c>
      <c r="P763">
        <v>7.125</v>
      </c>
      <c r="Q763" t="s">
        <v>1223</v>
      </c>
      <c r="R763" t="s">
        <v>15</v>
      </c>
    </row>
    <row r="764" spans="1:18" x14ac:dyDescent="0.25">
      <c r="A764">
        <v>763</v>
      </c>
      <c r="B764">
        <v>1</v>
      </c>
      <c r="C764">
        <v>3</v>
      </c>
      <c r="D764">
        <f>VLOOKUP(Table1[[#This Row],[Sex]],$H$902:$I$903,2,FALSE)</f>
        <v>1</v>
      </c>
      <c r="E764">
        <f>VLOOKUP(Table1[[#This Row],[Age-Group]],$J$904:$K$907,2,FALSE)</f>
        <v>1</v>
      </c>
      <c r="F764">
        <v>0</v>
      </c>
      <c r="G764">
        <v>0</v>
      </c>
      <c r="H764">
        <f>IF((Table1[[#This Row],[SibSp]]+Table1[[#This Row],[Parch]])= 0,0,1)</f>
        <v>0</v>
      </c>
      <c r="I764" cm="1">
        <f t="array" ref="I764">_xlfn.IFS(Table1[[#This Row],[Embarked]]="C",1,Table1[[#This Row],[Embarked]]="Q",2,Table1[[#This Row],[Embarked]]="S",3)</f>
        <v>1</v>
      </c>
      <c r="J764" t="s">
        <v>1060</v>
      </c>
      <c r="K764" t="s">
        <v>13</v>
      </c>
      <c r="L764" s="2" t="str" cm="1">
        <f t="array" ref="L764">_xlfn.IFS(Table1[[#This Row],[Age]] &lt;= 20, "0-20", Table1[[#This Row],[Age]] &lt;=40, "20-40", Table1[[#This Row],[Age]] &lt;=60, "40-60", Table1[[#This Row],[Age]] &lt;=80, "60-80")</f>
        <v>0-20</v>
      </c>
      <c r="M764">
        <v>20</v>
      </c>
      <c r="O764">
        <v>2663</v>
      </c>
      <c r="P764">
        <v>7.2291999999999996</v>
      </c>
      <c r="Q764" t="s">
        <v>1223</v>
      </c>
      <c r="R764" t="s">
        <v>20</v>
      </c>
    </row>
    <row r="765" spans="1:18" x14ac:dyDescent="0.25">
      <c r="A765">
        <v>764</v>
      </c>
      <c r="B765">
        <v>1</v>
      </c>
      <c r="C765">
        <v>1</v>
      </c>
      <c r="D765">
        <f>VLOOKUP(Table1[[#This Row],[Sex]],$H$902:$I$903,2,FALSE)</f>
        <v>0</v>
      </c>
      <c r="E765">
        <f>VLOOKUP(Table1[[#This Row],[Age-Group]],$J$904:$K$907,2,FALSE)</f>
        <v>2</v>
      </c>
      <c r="F765">
        <v>1</v>
      </c>
      <c r="G765">
        <v>2</v>
      </c>
      <c r="H765">
        <f>IF((Table1[[#This Row],[SibSp]]+Table1[[#This Row],[Parch]])= 0,0,1)</f>
        <v>1</v>
      </c>
      <c r="I765" cm="1">
        <f t="array" ref="I765">_xlfn.IFS(Table1[[#This Row],[Embarked]]="C",1,Table1[[#This Row],[Embarked]]="Q",2,Table1[[#This Row],[Embarked]]="S",3)</f>
        <v>3</v>
      </c>
      <c r="J765" t="s">
        <v>1061</v>
      </c>
      <c r="K765" t="s">
        <v>17</v>
      </c>
      <c r="L765" s="2" t="str" cm="1">
        <f t="array" ref="L765">_xlfn.IFS(Table1[[#This Row],[Age]] &lt;= 20, "0-20", Table1[[#This Row],[Age]] &lt;=40, "20-40", Table1[[#This Row],[Age]] &lt;=60, "40-60", Table1[[#This Row],[Age]] &lt;=80, "60-80")</f>
        <v>20-40</v>
      </c>
      <c r="M765">
        <v>36</v>
      </c>
      <c r="O765">
        <v>113760</v>
      </c>
      <c r="P765">
        <v>120</v>
      </c>
      <c r="Q765" t="s">
        <v>578</v>
      </c>
      <c r="R765" t="s">
        <v>15</v>
      </c>
    </row>
    <row r="766" spans="1:18" x14ac:dyDescent="0.25">
      <c r="A766">
        <v>765</v>
      </c>
      <c r="B766">
        <v>0</v>
      </c>
      <c r="C766">
        <v>3</v>
      </c>
      <c r="D766">
        <f>VLOOKUP(Table1[[#This Row],[Sex]],$H$902:$I$903,2,FALSE)</f>
        <v>1</v>
      </c>
      <c r="E766">
        <f>VLOOKUP(Table1[[#This Row],[Age-Group]],$J$904:$K$907,2,FALSE)</f>
        <v>1</v>
      </c>
      <c r="F766">
        <v>0</v>
      </c>
      <c r="G766">
        <v>0</v>
      </c>
      <c r="H766">
        <f>IF((Table1[[#This Row],[SibSp]]+Table1[[#This Row],[Parch]])= 0,0,1)</f>
        <v>0</v>
      </c>
      <c r="I766" cm="1">
        <f t="array" ref="I766">_xlfn.IFS(Table1[[#This Row],[Embarked]]="C",1,Table1[[#This Row],[Embarked]]="Q",2,Table1[[#This Row],[Embarked]]="S",3)</f>
        <v>3</v>
      </c>
      <c r="J766" t="s">
        <v>1062</v>
      </c>
      <c r="K766" t="s">
        <v>13</v>
      </c>
      <c r="L766" s="2" t="str" cm="1">
        <f t="array" ref="L766">_xlfn.IFS(Table1[[#This Row],[Age]] &lt;= 20, "0-20", Table1[[#This Row],[Age]] &lt;=40, "20-40", Table1[[#This Row],[Age]] &lt;=60, "40-60", Table1[[#This Row],[Age]] &lt;=80, "60-80")</f>
        <v>0-20</v>
      </c>
      <c r="M766">
        <v>16</v>
      </c>
      <c r="O766">
        <v>347074</v>
      </c>
      <c r="P766">
        <v>7.7750000000000004</v>
      </c>
      <c r="Q766" t="s">
        <v>1223</v>
      </c>
      <c r="R766" t="s">
        <v>15</v>
      </c>
    </row>
    <row r="767" spans="1:18" x14ac:dyDescent="0.25">
      <c r="A767">
        <v>766</v>
      </c>
      <c r="B767">
        <v>1</v>
      </c>
      <c r="C767">
        <v>1</v>
      </c>
      <c r="D767">
        <f>VLOOKUP(Table1[[#This Row],[Sex]],$H$902:$I$903,2,FALSE)</f>
        <v>0</v>
      </c>
      <c r="E767">
        <f>VLOOKUP(Table1[[#This Row],[Age-Group]],$J$904:$K$907,2,FALSE)</f>
        <v>3</v>
      </c>
      <c r="F767">
        <v>1</v>
      </c>
      <c r="G767">
        <v>0</v>
      </c>
      <c r="H767">
        <f>IF((Table1[[#This Row],[SibSp]]+Table1[[#This Row],[Parch]])= 0,0,1)</f>
        <v>1</v>
      </c>
      <c r="I767" cm="1">
        <f t="array" ref="I767">_xlfn.IFS(Table1[[#This Row],[Embarked]]="C",1,Table1[[#This Row],[Embarked]]="Q",2,Table1[[#This Row],[Embarked]]="S",3)</f>
        <v>3</v>
      </c>
      <c r="J767" t="s">
        <v>1063</v>
      </c>
      <c r="K767" t="s">
        <v>17</v>
      </c>
      <c r="L767" s="2" t="str" cm="1">
        <f t="array" ref="L767">_xlfn.IFS(Table1[[#This Row],[Age]] &lt;= 20, "0-20", Table1[[#This Row],[Age]] &lt;=40, "20-40", Table1[[#This Row],[Age]] &lt;=60, "40-60", Table1[[#This Row],[Age]] &lt;=80, "60-80")</f>
        <v>40-60</v>
      </c>
      <c r="M767">
        <v>51</v>
      </c>
      <c r="O767">
        <v>13502</v>
      </c>
      <c r="P767">
        <v>77.958299999999994</v>
      </c>
      <c r="Q767" t="s">
        <v>1064</v>
      </c>
      <c r="R767" t="s">
        <v>15</v>
      </c>
    </row>
    <row r="768" spans="1:18" x14ac:dyDescent="0.25">
      <c r="A768">
        <v>767</v>
      </c>
      <c r="B768">
        <v>0</v>
      </c>
      <c r="C768">
        <v>1</v>
      </c>
      <c r="D768">
        <f>VLOOKUP(Table1[[#This Row],[Sex]],$H$902:$I$903,2,FALSE)</f>
        <v>1</v>
      </c>
      <c r="E768">
        <f>VLOOKUP(Table1[[#This Row],[Age-Group]],$J$904:$K$907,2,FALSE)</f>
        <v>2</v>
      </c>
      <c r="F768">
        <v>0</v>
      </c>
      <c r="G768">
        <v>0</v>
      </c>
      <c r="H768">
        <f>IF((Table1[[#This Row],[SibSp]]+Table1[[#This Row],[Parch]])= 0,0,1)</f>
        <v>0</v>
      </c>
      <c r="I768" cm="1">
        <f t="array" ref="I768">_xlfn.IFS(Table1[[#This Row],[Embarked]]="C",1,Table1[[#This Row],[Embarked]]="Q",2,Table1[[#This Row],[Embarked]]="S",3)</f>
        <v>1</v>
      </c>
      <c r="J768" t="s">
        <v>1065</v>
      </c>
      <c r="K768" t="s">
        <v>13</v>
      </c>
      <c r="L768" s="2" t="str" cm="1">
        <f t="array" ref="L768">_xlfn.IFS(Table1[[#This Row],[Age]] &lt;= 20, "0-20", Table1[[#This Row],[Age]] &lt;=40, "20-40", Table1[[#This Row],[Age]] &lt;=60, "40-60", Table1[[#This Row],[Age]] &lt;=80, "60-80")</f>
        <v>20-40</v>
      </c>
      <c r="M768">
        <v>29.7</v>
      </c>
      <c r="O768">
        <v>112379</v>
      </c>
      <c r="P768">
        <v>39.6</v>
      </c>
      <c r="Q768" t="s">
        <v>1223</v>
      </c>
      <c r="R768" t="s">
        <v>20</v>
      </c>
    </row>
    <row r="769" spans="1:18" x14ac:dyDescent="0.25">
      <c r="A769">
        <v>768</v>
      </c>
      <c r="B769">
        <v>0</v>
      </c>
      <c r="C769">
        <v>3</v>
      </c>
      <c r="D769">
        <f>VLOOKUP(Table1[[#This Row],[Sex]],$H$902:$I$903,2,FALSE)</f>
        <v>0</v>
      </c>
      <c r="E769">
        <f>VLOOKUP(Table1[[#This Row],[Age-Group]],$J$904:$K$907,2,FALSE)</f>
        <v>2</v>
      </c>
      <c r="F769">
        <v>0</v>
      </c>
      <c r="G769">
        <v>0</v>
      </c>
      <c r="H769">
        <f>IF((Table1[[#This Row],[SibSp]]+Table1[[#This Row],[Parch]])= 0,0,1)</f>
        <v>0</v>
      </c>
      <c r="I769" cm="1">
        <f t="array" ref="I769">_xlfn.IFS(Table1[[#This Row],[Embarked]]="C",1,Table1[[#This Row],[Embarked]]="Q",2,Table1[[#This Row],[Embarked]]="S",3)</f>
        <v>2</v>
      </c>
      <c r="J769" t="s">
        <v>1066</v>
      </c>
      <c r="K769" t="s">
        <v>17</v>
      </c>
      <c r="L769" s="2" t="str" cm="1">
        <f t="array" ref="L769">_xlfn.IFS(Table1[[#This Row],[Age]] &lt;= 20, "0-20", Table1[[#This Row],[Age]] &lt;=40, "20-40", Table1[[#This Row],[Age]] &lt;=60, "40-60", Table1[[#This Row],[Age]] &lt;=80, "60-80")</f>
        <v>20-40</v>
      </c>
      <c r="M769">
        <v>30.5</v>
      </c>
      <c r="O769">
        <v>364850</v>
      </c>
      <c r="P769">
        <v>7.75</v>
      </c>
      <c r="Q769" t="s">
        <v>1223</v>
      </c>
      <c r="R769" t="s">
        <v>27</v>
      </c>
    </row>
    <row r="770" spans="1:18" x14ac:dyDescent="0.25">
      <c r="A770">
        <v>769</v>
      </c>
      <c r="B770">
        <v>0</v>
      </c>
      <c r="C770">
        <v>3</v>
      </c>
      <c r="D770">
        <f>VLOOKUP(Table1[[#This Row],[Sex]],$H$902:$I$903,2,FALSE)</f>
        <v>1</v>
      </c>
      <c r="E770">
        <f>VLOOKUP(Table1[[#This Row],[Age-Group]],$J$904:$K$907,2,FALSE)</f>
        <v>2</v>
      </c>
      <c r="F770">
        <v>1</v>
      </c>
      <c r="G770">
        <v>0</v>
      </c>
      <c r="H770">
        <f>IF((Table1[[#This Row],[SibSp]]+Table1[[#This Row],[Parch]])= 0,0,1)</f>
        <v>1</v>
      </c>
      <c r="I770" cm="1">
        <f t="array" ref="I770">_xlfn.IFS(Table1[[#This Row],[Embarked]]="C",1,Table1[[#This Row],[Embarked]]="Q",2,Table1[[#This Row],[Embarked]]="S",3)</f>
        <v>2</v>
      </c>
      <c r="J770" t="s">
        <v>1067</v>
      </c>
      <c r="K770" t="s">
        <v>13</v>
      </c>
      <c r="L770" s="2" t="str" cm="1">
        <f t="array" ref="L770">_xlfn.IFS(Table1[[#This Row],[Age]] &lt;= 20, "0-20", Table1[[#This Row],[Age]] &lt;=40, "20-40", Table1[[#This Row],[Age]] &lt;=60, "40-60", Table1[[#This Row],[Age]] &lt;=80, "60-80")</f>
        <v>20-40</v>
      </c>
      <c r="M770">
        <v>29.7</v>
      </c>
      <c r="O770">
        <v>371110</v>
      </c>
      <c r="P770">
        <v>24.15</v>
      </c>
      <c r="Q770" t="s">
        <v>1223</v>
      </c>
      <c r="R770" t="s">
        <v>27</v>
      </c>
    </row>
    <row r="771" spans="1:18" x14ac:dyDescent="0.25">
      <c r="A771">
        <v>770</v>
      </c>
      <c r="B771">
        <v>0</v>
      </c>
      <c r="C771">
        <v>3</v>
      </c>
      <c r="D771">
        <f>VLOOKUP(Table1[[#This Row],[Sex]],$H$902:$I$903,2,FALSE)</f>
        <v>1</v>
      </c>
      <c r="E771">
        <f>VLOOKUP(Table1[[#This Row],[Age-Group]],$J$904:$K$907,2,FALSE)</f>
        <v>2</v>
      </c>
      <c r="F771">
        <v>0</v>
      </c>
      <c r="G771">
        <v>0</v>
      </c>
      <c r="H771">
        <f>IF((Table1[[#This Row],[SibSp]]+Table1[[#This Row],[Parch]])= 0,0,1)</f>
        <v>0</v>
      </c>
      <c r="I771" cm="1">
        <f t="array" ref="I771">_xlfn.IFS(Table1[[#This Row],[Embarked]]="C",1,Table1[[#This Row],[Embarked]]="Q",2,Table1[[#This Row],[Embarked]]="S",3)</f>
        <v>3</v>
      </c>
      <c r="J771" t="s">
        <v>1068</v>
      </c>
      <c r="K771" t="s">
        <v>13</v>
      </c>
      <c r="L771" s="2" t="str" cm="1">
        <f t="array" ref="L771">_xlfn.IFS(Table1[[#This Row],[Age]] &lt;= 20, "0-20", Table1[[#This Row],[Age]] &lt;=40, "20-40", Table1[[#This Row],[Age]] &lt;=60, "40-60", Table1[[#This Row],[Age]] &lt;=80, "60-80")</f>
        <v>20-40</v>
      </c>
      <c r="M771">
        <v>32</v>
      </c>
      <c r="O771">
        <v>8471</v>
      </c>
      <c r="P771">
        <v>8.3625000000000007</v>
      </c>
      <c r="Q771" t="s">
        <v>1223</v>
      </c>
      <c r="R771" t="s">
        <v>15</v>
      </c>
    </row>
    <row r="772" spans="1:18" x14ac:dyDescent="0.25">
      <c r="A772">
        <v>771</v>
      </c>
      <c r="B772">
        <v>0</v>
      </c>
      <c r="C772">
        <v>3</v>
      </c>
      <c r="D772">
        <f>VLOOKUP(Table1[[#This Row],[Sex]],$H$902:$I$903,2,FALSE)</f>
        <v>1</v>
      </c>
      <c r="E772">
        <f>VLOOKUP(Table1[[#This Row],[Age-Group]],$J$904:$K$907,2,FALSE)</f>
        <v>2</v>
      </c>
      <c r="F772">
        <v>0</v>
      </c>
      <c r="G772">
        <v>0</v>
      </c>
      <c r="H772">
        <f>IF((Table1[[#This Row],[SibSp]]+Table1[[#This Row],[Parch]])= 0,0,1)</f>
        <v>0</v>
      </c>
      <c r="I772" cm="1">
        <f t="array" ref="I772">_xlfn.IFS(Table1[[#This Row],[Embarked]]="C",1,Table1[[#This Row],[Embarked]]="Q",2,Table1[[#This Row],[Embarked]]="S",3)</f>
        <v>3</v>
      </c>
      <c r="J772" t="s">
        <v>1069</v>
      </c>
      <c r="K772" t="s">
        <v>13</v>
      </c>
      <c r="L772" s="2" t="str" cm="1">
        <f t="array" ref="L772">_xlfn.IFS(Table1[[#This Row],[Age]] &lt;= 20, "0-20", Table1[[#This Row],[Age]] &lt;=40, "20-40", Table1[[#This Row],[Age]] &lt;=60, "40-60", Table1[[#This Row],[Age]] &lt;=80, "60-80")</f>
        <v>20-40</v>
      </c>
      <c r="M772">
        <v>24</v>
      </c>
      <c r="O772">
        <v>345781</v>
      </c>
      <c r="P772">
        <v>9.5</v>
      </c>
      <c r="Q772" t="s">
        <v>1223</v>
      </c>
      <c r="R772" t="s">
        <v>15</v>
      </c>
    </row>
    <row r="773" spans="1:18" x14ac:dyDescent="0.25">
      <c r="A773">
        <v>772</v>
      </c>
      <c r="B773">
        <v>0</v>
      </c>
      <c r="C773">
        <v>3</v>
      </c>
      <c r="D773">
        <f>VLOOKUP(Table1[[#This Row],[Sex]],$H$902:$I$903,2,FALSE)</f>
        <v>1</v>
      </c>
      <c r="E773">
        <f>VLOOKUP(Table1[[#This Row],[Age-Group]],$J$904:$K$907,2,FALSE)</f>
        <v>3</v>
      </c>
      <c r="F773">
        <v>0</v>
      </c>
      <c r="G773">
        <v>0</v>
      </c>
      <c r="H773">
        <f>IF((Table1[[#This Row],[SibSp]]+Table1[[#This Row],[Parch]])= 0,0,1)</f>
        <v>0</v>
      </c>
      <c r="I773" cm="1">
        <f t="array" ref="I773">_xlfn.IFS(Table1[[#This Row],[Embarked]]="C",1,Table1[[#This Row],[Embarked]]="Q",2,Table1[[#This Row],[Embarked]]="S",3)</f>
        <v>3</v>
      </c>
      <c r="J773" t="s">
        <v>1070</v>
      </c>
      <c r="K773" t="s">
        <v>13</v>
      </c>
      <c r="L773" s="2" t="str" cm="1">
        <f t="array" ref="L773">_xlfn.IFS(Table1[[#This Row],[Age]] &lt;= 20, "0-20", Table1[[#This Row],[Age]] &lt;=40, "20-40", Table1[[#This Row],[Age]] &lt;=60, "40-60", Table1[[#This Row],[Age]] &lt;=80, "60-80")</f>
        <v>40-60</v>
      </c>
      <c r="M773">
        <v>48</v>
      </c>
      <c r="O773">
        <v>350047</v>
      </c>
      <c r="P773">
        <v>7.8541999999999996</v>
      </c>
      <c r="Q773" t="s">
        <v>1223</v>
      </c>
      <c r="R773" t="s">
        <v>15</v>
      </c>
    </row>
    <row r="774" spans="1:18" x14ac:dyDescent="0.25">
      <c r="A774">
        <v>773</v>
      </c>
      <c r="B774">
        <v>0</v>
      </c>
      <c r="C774">
        <v>2</v>
      </c>
      <c r="D774">
        <f>VLOOKUP(Table1[[#This Row],[Sex]],$H$902:$I$903,2,FALSE)</f>
        <v>0</v>
      </c>
      <c r="E774">
        <f>VLOOKUP(Table1[[#This Row],[Age-Group]],$J$904:$K$907,2,FALSE)</f>
        <v>3</v>
      </c>
      <c r="F774">
        <v>0</v>
      </c>
      <c r="G774">
        <v>0</v>
      </c>
      <c r="H774">
        <f>IF((Table1[[#This Row],[SibSp]]+Table1[[#This Row],[Parch]])= 0,0,1)</f>
        <v>0</v>
      </c>
      <c r="I774" cm="1">
        <f t="array" ref="I774">_xlfn.IFS(Table1[[#This Row],[Embarked]]="C",1,Table1[[#This Row],[Embarked]]="Q",2,Table1[[#This Row],[Embarked]]="S",3)</f>
        <v>3</v>
      </c>
      <c r="J774" t="s">
        <v>1071</v>
      </c>
      <c r="K774" t="s">
        <v>17</v>
      </c>
      <c r="L774" s="2" t="str" cm="1">
        <f t="array" ref="L774">_xlfn.IFS(Table1[[#This Row],[Age]] &lt;= 20, "0-20", Table1[[#This Row],[Age]] &lt;=40, "20-40", Table1[[#This Row],[Age]] &lt;=60, "40-60", Table1[[#This Row],[Age]] &lt;=80, "60-80")</f>
        <v>40-60</v>
      </c>
      <c r="M774">
        <v>57</v>
      </c>
      <c r="O774" t="s">
        <v>1072</v>
      </c>
      <c r="P774">
        <v>10.5</v>
      </c>
      <c r="Q774" t="s">
        <v>1073</v>
      </c>
      <c r="R774" t="s">
        <v>15</v>
      </c>
    </row>
    <row r="775" spans="1:18" x14ac:dyDescent="0.25">
      <c r="A775">
        <v>774</v>
      </c>
      <c r="B775">
        <v>0</v>
      </c>
      <c r="C775">
        <v>3</v>
      </c>
      <c r="D775">
        <f>VLOOKUP(Table1[[#This Row],[Sex]],$H$902:$I$903,2,FALSE)</f>
        <v>1</v>
      </c>
      <c r="E775">
        <f>VLOOKUP(Table1[[#This Row],[Age-Group]],$J$904:$K$907,2,FALSE)</f>
        <v>2</v>
      </c>
      <c r="F775">
        <v>0</v>
      </c>
      <c r="G775">
        <v>0</v>
      </c>
      <c r="H775">
        <f>IF((Table1[[#This Row],[SibSp]]+Table1[[#This Row],[Parch]])= 0,0,1)</f>
        <v>0</v>
      </c>
      <c r="I775" cm="1">
        <f t="array" ref="I775">_xlfn.IFS(Table1[[#This Row],[Embarked]]="C",1,Table1[[#This Row],[Embarked]]="Q",2,Table1[[#This Row],[Embarked]]="S",3)</f>
        <v>1</v>
      </c>
      <c r="J775" t="s">
        <v>1074</v>
      </c>
      <c r="K775" t="s">
        <v>13</v>
      </c>
      <c r="L775" s="2" t="str" cm="1">
        <f t="array" ref="L775">_xlfn.IFS(Table1[[#This Row],[Age]] &lt;= 20, "0-20", Table1[[#This Row],[Age]] &lt;=40, "20-40", Table1[[#This Row],[Age]] &lt;=60, "40-60", Table1[[#This Row],[Age]] &lt;=80, "60-80")</f>
        <v>20-40</v>
      </c>
      <c r="M775">
        <v>29.7</v>
      </c>
      <c r="O775">
        <v>2674</v>
      </c>
      <c r="P775">
        <v>7.2249999999999996</v>
      </c>
      <c r="Q775" t="s">
        <v>1223</v>
      </c>
      <c r="R775" t="s">
        <v>20</v>
      </c>
    </row>
    <row r="776" spans="1:18" x14ac:dyDescent="0.25">
      <c r="A776">
        <v>775</v>
      </c>
      <c r="B776">
        <v>1</v>
      </c>
      <c r="C776">
        <v>2</v>
      </c>
      <c r="D776">
        <f>VLOOKUP(Table1[[#This Row],[Sex]],$H$902:$I$903,2,FALSE)</f>
        <v>0</v>
      </c>
      <c r="E776">
        <f>VLOOKUP(Table1[[#This Row],[Age-Group]],$J$904:$K$907,2,FALSE)</f>
        <v>3</v>
      </c>
      <c r="F776">
        <v>1</v>
      </c>
      <c r="G776">
        <v>3</v>
      </c>
      <c r="H776">
        <f>IF((Table1[[#This Row],[SibSp]]+Table1[[#This Row],[Parch]])= 0,0,1)</f>
        <v>1</v>
      </c>
      <c r="I776" cm="1">
        <f t="array" ref="I776">_xlfn.IFS(Table1[[#This Row],[Embarked]]="C",1,Table1[[#This Row],[Embarked]]="Q",2,Table1[[#This Row],[Embarked]]="S",3)</f>
        <v>3</v>
      </c>
      <c r="J776" t="s">
        <v>1075</v>
      </c>
      <c r="K776" t="s">
        <v>17</v>
      </c>
      <c r="L776" s="2" t="str" cm="1">
        <f t="array" ref="L776">_xlfn.IFS(Table1[[#This Row],[Age]] &lt;= 20, "0-20", Table1[[#This Row],[Age]] &lt;=40, "20-40", Table1[[#This Row],[Age]] &lt;=60, "40-60", Table1[[#This Row],[Age]] &lt;=80, "60-80")</f>
        <v>40-60</v>
      </c>
      <c r="M776">
        <v>54</v>
      </c>
      <c r="O776">
        <v>29105</v>
      </c>
      <c r="P776">
        <v>23</v>
      </c>
      <c r="Q776" t="s">
        <v>1223</v>
      </c>
      <c r="R776" t="s">
        <v>15</v>
      </c>
    </row>
    <row r="777" spans="1:18" x14ac:dyDescent="0.25">
      <c r="A777">
        <v>776</v>
      </c>
      <c r="B777">
        <v>0</v>
      </c>
      <c r="C777">
        <v>3</v>
      </c>
      <c r="D777">
        <f>VLOOKUP(Table1[[#This Row],[Sex]],$H$902:$I$903,2,FALSE)</f>
        <v>1</v>
      </c>
      <c r="E777">
        <f>VLOOKUP(Table1[[#This Row],[Age-Group]],$J$904:$K$907,2,FALSE)</f>
        <v>1</v>
      </c>
      <c r="F777">
        <v>0</v>
      </c>
      <c r="G777">
        <v>0</v>
      </c>
      <c r="H777">
        <f>IF((Table1[[#This Row],[SibSp]]+Table1[[#This Row],[Parch]])= 0,0,1)</f>
        <v>0</v>
      </c>
      <c r="I777" cm="1">
        <f t="array" ref="I777">_xlfn.IFS(Table1[[#This Row],[Embarked]]="C",1,Table1[[#This Row],[Embarked]]="Q",2,Table1[[#This Row],[Embarked]]="S",3)</f>
        <v>3</v>
      </c>
      <c r="J777" t="s">
        <v>1076</v>
      </c>
      <c r="K777" t="s">
        <v>13</v>
      </c>
      <c r="L777" s="2" t="str" cm="1">
        <f t="array" ref="L777">_xlfn.IFS(Table1[[#This Row],[Age]] &lt;= 20, "0-20", Table1[[#This Row],[Age]] &lt;=40, "20-40", Table1[[#This Row],[Age]] &lt;=60, "40-60", Table1[[#This Row],[Age]] &lt;=80, "60-80")</f>
        <v>0-20</v>
      </c>
      <c r="M777">
        <v>18</v>
      </c>
      <c r="O777">
        <v>347078</v>
      </c>
      <c r="P777">
        <v>7.75</v>
      </c>
      <c r="Q777" t="s">
        <v>1223</v>
      </c>
      <c r="R777" t="s">
        <v>15</v>
      </c>
    </row>
    <row r="778" spans="1:18" x14ac:dyDescent="0.25">
      <c r="A778">
        <v>777</v>
      </c>
      <c r="B778">
        <v>0</v>
      </c>
      <c r="C778">
        <v>3</v>
      </c>
      <c r="D778">
        <f>VLOOKUP(Table1[[#This Row],[Sex]],$H$902:$I$903,2,FALSE)</f>
        <v>1</v>
      </c>
      <c r="E778">
        <f>VLOOKUP(Table1[[#This Row],[Age-Group]],$J$904:$K$907,2,FALSE)</f>
        <v>2</v>
      </c>
      <c r="F778">
        <v>0</v>
      </c>
      <c r="G778">
        <v>0</v>
      </c>
      <c r="H778">
        <f>IF((Table1[[#This Row],[SibSp]]+Table1[[#This Row],[Parch]])= 0,0,1)</f>
        <v>0</v>
      </c>
      <c r="I778" cm="1">
        <f t="array" ref="I778">_xlfn.IFS(Table1[[#This Row],[Embarked]]="C",1,Table1[[#This Row],[Embarked]]="Q",2,Table1[[#This Row],[Embarked]]="S",3)</f>
        <v>2</v>
      </c>
      <c r="J778" t="s">
        <v>1077</v>
      </c>
      <c r="K778" t="s">
        <v>13</v>
      </c>
      <c r="L778" s="2" t="str" cm="1">
        <f t="array" ref="L778">_xlfn.IFS(Table1[[#This Row],[Age]] &lt;= 20, "0-20", Table1[[#This Row],[Age]] &lt;=40, "20-40", Table1[[#This Row],[Age]] &lt;=60, "40-60", Table1[[#This Row],[Age]] &lt;=80, "60-80")</f>
        <v>20-40</v>
      </c>
      <c r="M778">
        <v>29.7</v>
      </c>
      <c r="O778">
        <v>383121</v>
      </c>
      <c r="P778">
        <v>7.75</v>
      </c>
      <c r="Q778" t="s">
        <v>1078</v>
      </c>
      <c r="R778" t="s">
        <v>27</v>
      </c>
    </row>
    <row r="779" spans="1:18" x14ac:dyDescent="0.25">
      <c r="A779">
        <v>778</v>
      </c>
      <c r="B779">
        <v>1</v>
      </c>
      <c r="C779">
        <v>3</v>
      </c>
      <c r="D779">
        <f>VLOOKUP(Table1[[#This Row],[Sex]],$H$902:$I$903,2,FALSE)</f>
        <v>0</v>
      </c>
      <c r="E779">
        <f>VLOOKUP(Table1[[#This Row],[Age-Group]],$J$904:$K$907,2,FALSE)</f>
        <v>1</v>
      </c>
      <c r="F779">
        <v>0</v>
      </c>
      <c r="G779">
        <v>0</v>
      </c>
      <c r="H779">
        <f>IF((Table1[[#This Row],[SibSp]]+Table1[[#This Row],[Parch]])= 0,0,1)</f>
        <v>0</v>
      </c>
      <c r="I779" cm="1">
        <f t="array" ref="I779">_xlfn.IFS(Table1[[#This Row],[Embarked]]="C",1,Table1[[#This Row],[Embarked]]="Q",2,Table1[[#This Row],[Embarked]]="S",3)</f>
        <v>3</v>
      </c>
      <c r="J779" t="s">
        <v>1079</v>
      </c>
      <c r="K779" t="s">
        <v>17</v>
      </c>
      <c r="L779" s="2" t="str" cm="1">
        <f t="array" ref="L779">_xlfn.IFS(Table1[[#This Row],[Age]] &lt;= 20, "0-20", Table1[[#This Row],[Age]] &lt;=40, "20-40", Table1[[#This Row],[Age]] &lt;=60, "40-60", Table1[[#This Row],[Age]] &lt;=80, "60-80")</f>
        <v>0-20</v>
      </c>
      <c r="M779">
        <v>5</v>
      </c>
      <c r="O779">
        <v>364516</v>
      </c>
      <c r="P779">
        <v>12.475</v>
      </c>
      <c r="Q779" t="s">
        <v>1223</v>
      </c>
      <c r="R779" t="s">
        <v>15</v>
      </c>
    </row>
    <row r="780" spans="1:18" x14ac:dyDescent="0.25">
      <c r="A780">
        <v>779</v>
      </c>
      <c r="B780">
        <v>0</v>
      </c>
      <c r="C780">
        <v>3</v>
      </c>
      <c r="D780">
        <f>VLOOKUP(Table1[[#This Row],[Sex]],$H$902:$I$903,2,FALSE)</f>
        <v>1</v>
      </c>
      <c r="E780">
        <f>VLOOKUP(Table1[[#This Row],[Age-Group]],$J$904:$K$907,2,FALSE)</f>
        <v>2</v>
      </c>
      <c r="F780">
        <v>0</v>
      </c>
      <c r="G780">
        <v>0</v>
      </c>
      <c r="H780">
        <f>IF((Table1[[#This Row],[SibSp]]+Table1[[#This Row],[Parch]])= 0,0,1)</f>
        <v>0</v>
      </c>
      <c r="I780" cm="1">
        <f t="array" ref="I780">_xlfn.IFS(Table1[[#This Row],[Embarked]]="C",1,Table1[[#This Row],[Embarked]]="Q",2,Table1[[#This Row],[Embarked]]="S",3)</f>
        <v>2</v>
      </c>
      <c r="J780" t="s">
        <v>1080</v>
      </c>
      <c r="K780" t="s">
        <v>13</v>
      </c>
      <c r="L780" s="2" t="str" cm="1">
        <f t="array" ref="L780">_xlfn.IFS(Table1[[#This Row],[Age]] &lt;= 20, "0-20", Table1[[#This Row],[Age]] &lt;=40, "20-40", Table1[[#This Row],[Age]] &lt;=60, "40-60", Table1[[#This Row],[Age]] &lt;=80, "60-80")</f>
        <v>20-40</v>
      </c>
      <c r="M780">
        <v>29.7</v>
      </c>
      <c r="O780">
        <v>36865</v>
      </c>
      <c r="P780">
        <v>7.7374999999999998</v>
      </c>
      <c r="Q780" t="s">
        <v>1223</v>
      </c>
      <c r="R780" t="s">
        <v>27</v>
      </c>
    </row>
    <row r="781" spans="1:18" x14ac:dyDescent="0.25">
      <c r="A781">
        <v>780</v>
      </c>
      <c r="B781">
        <v>1</v>
      </c>
      <c r="C781">
        <v>1</v>
      </c>
      <c r="D781">
        <f>VLOOKUP(Table1[[#This Row],[Sex]],$H$902:$I$903,2,FALSE)</f>
        <v>0</v>
      </c>
      <c r="E781">
        <f>VLOOKUP(Table1[[#This Row],[Age-Group]],$J$904:$K$907,2,FALSE)</f>
        <v>3</v>
      </c>
      <c r="F781">
        <v>0</v>
      </c>
      <c r="G781">
        <v>1</v>
      </c>
      <c r="H781">
        <f>IF((Table1[[#This Row],[SibSp]]+Table1[[#This Row],[Parch]])= 0,0,1)</f>
        <v>1</v>
      </c>
      <c r="I781" cm="1">
        <f t="array" ref="I781">_xlfn.IFS(Table1[[#This Row],[Embarked]]="C",1,Table1[[#This Row],[Embarked]]="Q",2,Table1[[#This Row],[Embarked]]="S",3)</f>
        <v>3</v>
      </c>
      <c r="J781" t="s">
        <v>1081</v>
      </c>
      <c r="K781" t="s">
        <v>17</v>
      </c>
      <c r="L781" s="2" t="str" cm="1">
        <f t="array" ref="L781">_xlfn.IFS(Table1[[#This Row],[Age]] &lt;= 20, "0-20", Table1[[#This Row],[Age]] &lt;=40, "20-40", Table1[[#This Row],[Age]] &lt;=60, "40-60", Table1[[#This Row],[Age]] &lt;=80, "60-80")</f>
        <v>40-60</v>
      </c>
      <c r="M781">
        <v>43</v>
      </c>
      <c r="O781">
        <v>24160</v>
      </c>
      <c r="P781">
        <v>211.33750000000001</v>
      </c>
      <c r="Q781" t="s">
        <v>1082</v>
      </c>
      <c r="R781" t="s">
        <v>15</v>
      </c>
    </row>
    <row r="782" spans="1:18" x14ac:dyDescent="0.25">
      <c r="A782">
        <v>781</v>
      </c>
      <c r="B782">
        <v>1</v>
      </c>
      <c r="C782">
        <v>3</v>
      </c>
      <c r="D782">
        <f>VLOOKUP(Table1[[#This Row],[Sex]],$H$902:$I$903,2,FALSE)</f>
        <v>0</v>
      </c>
      <c r="E782">
        <f>VLOOKUP(Table1[[#This Row],[Age-Group]],$J$904:$K$907,2,FALSE)</f>
        <v>1</v>
      </c>
      <c r="F782">
        <v>0</v>
      </c>
      <c r="G782">
        <v>0</v>
      </c>
      <c r="H782">
        <f>IF((Table1[[#This Row],[SibSp]]+Table1[[#This Row],[Parch]])= 0,0,1)</f>
        <v>0</v>
      </c>
      <c r="I782" cm="1">
        <f t="array" ref="I782">_xlfn.IFS(Table1[[#This Row],[Embarked]]="C",1,Table1[[#This Row],[Embarked]]="Q",2,Table1[[#This Row],[Embarked]]="S",3)</f>
        <v>1</v>
      </c>
      <c r="J782" t="s">
        <v>1083</v>
      </c>
      <c r="K782" t="s">
        <v>17</v>
      </c>
      <c r="L782" s="2" t="str" cm="1">
        <f t="array" ref="L782">_xlfn.IFS(Table1[[#This Row],[Age]] &lt;= 20, "0-20", Table1[[#This Row],[Age]] &lt;=40, "20-40", Table1[[#This Row],[Age]] &lt;=60, "40-60", Table1[[#This Row],[Age]] &lt;=80, "60-80")</f>
        <v>0-20</v>
      </c>
      <c r="M782">
        <v>13</v>
      </c>
      <c r="O782">
        <v>2687</v>
      </c>
      <c r="P782">
        <v>7.2291999999999996</v>
      </c>
      <c r="Q782" t="s">
        <v>1223</v>
      </c>
      <c r="R782" t="s">
        <v>20</v>
      </c>
    </row>
    <row r="783" spans="1:18" x14ac:dyDescent="0.25">
      <c r="A783">
        <v>782</v>
      </c>
      <c r="B783">
        <v>1</v>
      </c>
      <c r="C783">
        <v>1</v>
      </c>
      <c r="D783">
        <f>VLOOKUP(Table1[[#This Row],[Sex]],$H$902:$I$903,2,FALSE)</f>
        <v>0</v>
      </c>
      <c r="E783">
        <f>VLOOKUP(Table1[[#This Row],[Age-Group]],$J$904:$K$907,2,FALSE)</f>
        <v>1</v>
      </c>
      <c r="F783">
        <v>1</v>
      </c>
      <c r="G783">
        <v>0</v>
      </c>
      <c r="H783">
        <f>IF((Table1[[#This Row],[SibSp]]+Table1[[#This Row],[Parch]])= 0,0,1)</f>
        <v>1</v>
      </c>
      <c r="I783" cm="1">
        <f t="array" ref="I783">_xlfn.IFS(Table1[[#This Row],[Embarked]]="C",1,Table1[[#This Row],[Embarked]]="Q",2,Table1[[#This Row],[Embarked]]="S",3)</f>
        <v>3</v>
      </c>
      <c r="J783" t="s">
        <v>1084</v>
      </c>
      <c r="K783" t="s">
        <v>17</v>
      </c>
      <c r="L783" s="2" t="str" cm="1">
        <f t="array" ref="L783">_xlfn.IFS(Table1[[#This Row],[Age]] &lt;= 20, "0-20", Table1[[#This Row],[Age]] &lt;=40, "20-40", Table1[[#This Row],[Age]] &lt;=60, "40-60", Table1[[#This Row],[Age]] &lt;=80, "60-80")</f>
        <v>0-20</v>
      </c>
      <c r="M783">
        <v>17</v>
      </c>
      <c r="O783">
        <v>17474</v>
      </c>
      <c r="P783">
        <v>57</v>
      </c>
      <c r="Q783" t="s">
        <v>971</v>
      </c>
      <c r="R783" t="s">
        <v>15</v>
      </c>
    </row>
    <row r="784" spans="1:18" x14ac:dyDescent="0.25">
      <c r="A784">
        <v>783</v>
      </c>
      <c r="B784">
        <v>0</v>
      </c>
      <c r="C784">
        <v>1</v>
      </c>
      <c r="D784">
        <f>VLOOKUP(Table1[[#This Row],[Sex]],$H$902:$I$903,2,FALSE)</f>
        <v>1</v>
      </c>
      <c r="E784">
        <f>VLOOKUP(Table1[[#This Row],[Age-Group]],$J$904:$K$907,2,FALSE)</f>
        <v>2</v>
      </c>
      <c r="F784">
        <v>0</v>
      </c>
      <c r="G784">
        <v>0</v>
      </c>
      <c r="H784">
        <f>IF((Table1[[#This Row],[SibSp]]+Table1[[#This Row],[Parch]])= 0,0,1)</f>
        <v>0</v>
      </c>
      <c r="I784" cm="1">
        <f t="array" ref="I784">_xlfn.IFS(Table1[[#This Row],[Embarked]]="C",1,Table1[[#This Row],[Embarked]]="Q",2,Table1[[#This Row],[Embarked]]="S",3)</f>
        <v>3</v>
      </c>
      <c r="J784" t="s">
        <v>1085</v>
      </c>
      <c r="K784" t="s">
        <v>13</v>
      </c>
      <c r="L784" s="2" t="str" cm="1">
        <f t="array" ref="L784">_xlfn.IFS(Table1[[#This Row],[Age]] &lt;= 20, "0-20", Table1[[#This Row],[Age]] &lt;=40, "20-40", Table1[[#This Row],[Age]] &lt;=60, "40-60", Table1[[#This Row],[Age]] &lt;=80, "60-80")</f>
        <v>20-40</v>
      </c>
      <c r="M784">
        <v>29</v>
      </c>
      <c r="O784">
        <v>113501</v>
      </c>
      <c r="P784">
        <v>30</v>
      </c>
      <c r="Q784" t="s">
        <v>1086</v>
      </c>
      <c r="R784" t="s">
        <v>15</v>
      </c>
    </row>
    <row r="785" spans="1:18" x14ac:dyDescent="0.25">
      <c r="A785">
        <v>784</v>
      </c>
      <c r="B785">
        <v>0</v>
      </c>
      <c r="C785">
        <v>3</v>
      </c>
      <c r="D785">
        <f>VLOOKUP(Table1[[#This Row],[Sex]],$H$902:$I$903,2,FALSE)</f>
        <v>1</v>
      </c>
      <c r="E785">
        <f>VLOOKUP(Table1[[#This Row],[Age-Group]],$J$904:$K$907,2,FALSE)</f>
        <v>2</v>
      </c>
      <c r="F785">
        <v>1</v>
      </c>
      <c r="G785">
        <v>2</v>
      </c>
      <c r="H785">
        <f>IF((Table1[[#This Row],[SibSp]]+Table1[[#This Row],[Parch]])= 0,0,1)</f>
        <v>1</v>
      </c>
      <c r="I785" cm="1">
        <f t="array" ref="I785">_xlfn.IFS(Table1[[#This Row],[Embarked]]="C",1,Table1[[#This Row],[Embarked]]="Q",2,Table1[[#This Row],[Embarked]]="S",3)</f>
        <v>3</v>
      </c>
      <c r="J785" t="s">
        <v>1087</v>
      </c>
      <c r="K785" t="s">
        <v>13</v>
      </c>
      <c r="L785" s="2" t="str" cm="1">
        <f t="array" ref="L785">_xlfn.IFS(Table1[[#This Row],[Age]] &lt;= 20, "0-20", Table1[[#This Row],[Age]] &lt;=40, "20-40", Table1[[#This Row],[Age]] &lt;=60, "40-60", Table1[[#This Row],[Age]] &lt;=80, "60-80")</f>
        <v>20-40</v>
      </c>
      <c r="M785">
        <v>29.7</v>
      </c>
      <c r="O785" t="s">
        <v>1088</v>
      </c>
      <c r="P785">
        <v>23.45</v>
      </c>
      <c r="Q785" t="s">
        <v>1223</v>
      </c>
      <c r="R785" t="s">
        <v>15</v>
      </c>
    </row>
    <row r="786" spans="1:18" x14ac:dyDescent="0.25">
      <c r="A786">
        <v>785</v>
      </c>
      <c r="B786">
        <v>0</v>
      </c>
      <c r="C786">
        <v>3</v>
      </c>
      <c r="D786">
        <f>VLOOKUP(Table1[[#This Row],[Sex]],$H$902:$I$903,2,FALSE)</f>
        <v>1</v>
      </c>
      <c r="E786">
        <f>VLOOKUP(Table1[[#This Row],[Age-Group]],$J$904:$K$907,2,FALSE)</f>
        <v>2</v>
      </c>
      <c r="F786">
        <v>0</v>
      </c>
      <c r="G786">
        <v>0</v>
      </c>
      <c r="H786">
        <f>IF((Table1[[#This Row],[SibSp]]+Table1[[#This Row],[Parch]])= 0,0,1)</f>
        <v>0</v>
      </c>
      <c r="I786" cm="1">
        <f t="array" ref="I786">_xlfn.IFS(Table1[[#This Row],[Embarked]]="C",1,Table1[[#This Row],[Embarked]]="Q",2,Table1[[#This Row],[Embarked]]="S",3)</f>
        <v>3</v>
      </c>
      <c r="J786" t="s">
        <v>1089</v>
      </c>
      <c r="K786" t="s">
        <v>13</v>
      </c>
      <c r="L786" s="2" t="str" cm="1">
        <f t="array" ref="L786">_xlfn.IFS(Table1[[#This Row],[Age]] &lt;= 20, "0-20", Table1[[#This Row],[Age]] &lt;=40, "20-40", Table1[[#This Row],[Age]] &lt;=60, "40-60", Table1[[#This Row],[Age]] &lt;=80, "60-80")</f>
        <v>20-40</v>
      </c>
      <c r="M786">
        <v>25</v>
      </c>
      <c r="O786" t="s">
        <v>1090</v>
      </c>
      <c r="P786">
        <v>7.05</v>
      </c>
      <c r="Q786" t="s">
        <v>1223</v>
      </c>
      <c r="R786" t="s">
        <v>15</v>
      </c>
    </row>
    <row r="787" spans="1:18" x14ac:dyDescent="0.25">
      <c r="A787">
        <v>786</v>
      </c>
      <c r="B787">
        <v>0</v>
      </c>
      <c r="C787">
        <v>3</v>
      </c>
      <c r="D787">
        <f>VLOOKUP(Table1[[#This Row],[Sex]],$H$902:$I$903,2,FALSE)</f>
        <v>1</v>
      </c>
      <c r="E787">
        <f>VLOOKUP(Table1[[#This Row],[Age-Group]],$J$904:$K$907,2,FALSE)</f>
        <v>2</v>
      </c>
      <c r="F787">
        <v>0</v>
      </c>
      <c r="G787">
        <v>0</v>
      </c>
      <c r="H787">
        <f>IF((Table1[[#This Row],[SibSp]]+Table1[[#This Row],[Parch]])= 0,0,1)</f>
        <v>0</v>
      </c>
      <c r="I787" cm="1">
        <f t="array" ref="I787">_xlfn.IFS(Table1[[#This Row],[Embarked]]="C",1,Table1[[#This Row],[Embarked]]="Q",2,Table1[[#This Row],[Embarked]]="S",3)</f>
        <v>3</v>
      </c>
      <c r="J787" t="s">
        <v>1091</v>
      </c>
      <c r="K787" t="s">
        <v>13</v>
      </c>
      <c r="L787" s="2" t="str" cm="1">
        <f t="array" ref="L787">_xlfn.IFS(Table1[[#This Row],[Age]] &lt;= 20, "0-20", Table1[[#This Row],[Age]] &lt;=40, "20-40", Table1[[#This Row],[Age]] &lt;=60, "40-60", Table1[[#This Row],[Age]] &lt;=80, "60-80")</f>
        <v>20-40</v>
      </c>
      <c r="M787">
        <v>25</v>
      </c>
      <c r="O787">
        <v>374887</v>
      </c>
      <c r="P787">
        <v>7.25</v>
      </c>
      <c r="Q787" t="s">
        <v>1223</v>
      </c>
      <c r="R787" t="s">
        <v>15</v>
      </c>
    </row>
    <row r="788" spans="1:18" x14ac:dyDescent="0.25">
      <c r="A788">
        <v>787</v>
      </c>
      <c r="B788">
        <v>1</v>
      </c>
      <c r="C788">
        <v>3</v>
      </c>
      <c r="D788">
        <f>VLOOKUP(Table1[[#This Row],[Sex]],$H$902:$I$903,2,FALSE)</f>
        <v>0</v>
      </c>
      <c r="E788">
        <f>VLOOKUP(Table1[[#This Row],[Age-Group]],$J$904:$K$907,2,FALSE)</f>
        <v>1</v>
      </c>
      <c r="F788">
        <v>0</v>
      </c>
      <c r="G788">
        <v>0</v>
      </c>
      <c r="H788">
        <f>IF((Table1[[#This Row],[SibSp]]+Table1[[#This Row],[Parch]])= 0,0,1)</f>
        <v>0</v>
      </c>
      <c r="I788" cm="1">
        <f t="array" ref="I788">_xlfn.IFS(Table1[[#This Row],[Embarked]]="C",1,Table1[[#This Row],[Embarked]]="Q",2,Table1[[#This Row],[Embarked]]="S",3)</f>
        <v>3</v>
      </c>
      <c r="J788" t="s">
        <v>1092</v>
      </c>
      <c r="K788" t="s">
        <v>17</v>
      </c>
      <c r="L788" s="2" t="str" cm="1">
        <f t="array" ref="L788">_xlfn.IFS(Table1[[#This Row],[Age]] &lt;= 20, "0-20", Table1[[#This Row],[Age]] &lt;=40, "20-40", Table1[[#This Row],[Age]] &lt;=60, "40-60", Table1[[#This Row],[Age]] &lt;=80, "60-80")</f>
        <v>0-20</v>
      </c>
      <c r="M788">
        <v>18</v>
      </c>
      <c r="O788">
        <v>3101265</v>
      </c>
      <c r="P788">
        <v>7.4958</v>
      </c>
      <c r="Q788" t="s">
        <v>1223</v>
      </c>
      <c r="R788" t="s">
        <v>15</v>
      </c>
    </row>
    <row r="789" spans="1:18" x14ac:dyDescent="0.25">
      <c r="A789">
        <v>788</v>
      </c>
      <c r="B789">
        <v>0</v>
      </c>
      <c r="C789">
        <v>3</v>
      </c>
      <c r="D789">
        <f>VLOOKUP(Table1[[#This Row],[Sex]],$H$902:$I$903,2,FALSE)</f>
        <v>1</v>
      </c>
      <c r="E789">
        <f>VLOOKUP(Table1[[#This Row],[Age-Group]],$J$904:$K$907,2,FALSE)</f>
        <v>1</v>
      </c>
      <c r="F789">
        <v>4</v>
      </c>
      <c r="G789">
        <v>1</v>
      </c>
      <c r="H789">
        <f>IF((Table1[[#This Row],[SibSp]]+Table1[[#This Row],[Parch]])= 0,0,1)</f>
        <v>1</v>
      </c>
      <c r="I789" cm="1">
        <f t="array" ref="I789">_xlfn.IFS(Table1[[#This Row],[Embarked]]="C",1,Table1[[#This Row],[Embarked]]="Q",2,Table1[[#This Row],[Embarked]]="S",3)</f>
        <v>2</v>
      </c>
      <c r="J789" t="s">
        <v>1093</v>
      </c>
      <c r="K789" t="s">
        <v>13</v>
      </c>
      <c r="L789" s="2" t="str" cm="1">
        <f t="array" ref="L789">_xlfn.IFS(Table1[[#This Row],[Age]] &lt;= 20, "0-20", Table1[[#This Row],[Age]] &lt;=40, "20-40", Table1[[#This Row],[Age]] &lt;=60, "40-60", Table1[[#This Row],[Age]] &lt;=80, "60-80")</f>
        <v>0-20</v>
      </c>
      <c r="M789">
        <v>8</v>
      </c>
      <c r="O789">
        <v>382652</v>
      </c>
      <c r="P789">
        <v>29.125</v>
      </c>
      <c r="Q789" t="s">
        <v>1223</v>
      </c>
      <c r="R789" t="s">
        <v>27</v>
      </c>
    </row>
    <row r="790" spans="1:18" x14ac:dyDescent="0.25">
      <c r="A790">
        <v>789</v>
      </c>
      <c r="B790">
        <v>1</v>
      </c>
      <c r="C790">
        <v>3</v>
      </c>
      <c r="D790">
        <f>VLOOKUP(Table1[[#This Row],[Sex]],$H$902:$I$903,2,FALSE)</f>
        <v>1</v>
      </c>
      <c r="E790">
        <f>VLOOKUP(Table1[[#This Row],[Age-Group]],$J$904:$K$907,2,FALSE)</f>
        <v>1</v>
      </c>
      <c r="F790">
        <v>1</v>
      </c>
      <c r="G790">
        <v>2</v>
      </c>
      <c r="H790">
        <f>IF((Table1[[#This Row],[SibSp]]+Table1[[#This Row],[Parch]])= 0,0,1)</f>
        <v>1</v>
      </c>
      <c r="I790" cm="1">
        <f t="array" ref="I790">_xlfn.IFS(Table1[[#This Row],[Embarked]]="C",1,Table1[[#This Row],[Embarked]]="Q",2,Table1[[#This Row],[Embarked]]="S",3)</f>
        <v>3</v>
      </c>
      <c r="J790" t="s">
        <v>1094</v>
      </c>
      <c r="K790" t="s">
        <v>13</v>
      </c>
      <c r="L790" s="2" t="str" cm="1">
        <f t="array" ref="L790">_xlfn.IFS(Table1[[#This Row],[Age]] &lt;= 20, "0-20", Table1[[#This Row],[Age]] &lt;=40, "20-40", Table1[[#This Row],[Age]] &lt;=60, "40-60", Table1[[#This Row],[Age]] &lt;=80, "60-80")</f>
        <v>0-20</v>
      </c>
      <c r="M790">
        <v>1</v>
      </c>
      <c r="O790" t="s">
        <v>154</v>
      </c>
      <c r="P790">
        <v>20.574999999999999</v>
      </c>
      <c r="Q790" t="s">
        <v>1223</v>
      </c>
      <c r="R790" t="s">
        <v>15</v>
      </c>
    </row>
    <row r="791" spans="1:18" x14ac:dyDescent="0.25">
      <c r="A791">
        <v>790</v>
      </c>
      <c r="B791">
        <v>0</v>
      </c>
      <c r="C791">
        <v>1</v>
      </c>
      <c r="D791">
        <f>VLOOKUP(Table1[[#This Row],[Sex]],$H$902:$I$903,2,FALSE)</f>
        <v>1</v>
      </c>
      <c r="E791">
        <f>VLOOKUP(Table1[[#This Row],[Age-Group]],$J$904:$K$907,2,FALSE)</f>
        <v>3</v>
      </c>
      <c r="F791">
        <v>0</v>
      </c>
      <c r="G791">
        <v>0</v>
      </c>
      <c r="H791">
        <f>IF((Table1[[#This Row],[SibSp]]+Table1[[#This Row],[Parch]])= 0,0,1)</f>
        <v>0</v>
      </c>
      <c r="I791" cm="1">
        <f t="array" ref="I791">_xlfn.IFS(Table1[[#This Row],[Embarked]]="C",1,Table1[[#This Row],[Embarked]]="Q",2,Table1[[#This Row],[Embarked]]="S",3)</f>
        <v>1</v>
      </c>
      <c r="J791" t="s">
        <v>1095</v>
      </c>
      <c r="K791" t="s">
        <v>13</v>
      </c>
      <c r="L791" s="2" t="str" cm="1">
        <f t="array" ref="L791">_xlfn.IFS(Table1[[#This Row],[Age]] &lt;= 20, "0-20", Table1[[#This Row],[Age]] &lt;=40, "20-40", Table1[[#This Row],[Age]] &lt;=60, "40-60", Table1[[#This Row],[Age]] &lt;=80, "60-80")</f>
        <v>40-60</v>
      </c>
      <c r="M791">
        <v>46</v>
      </c>
      <c r="O791" t="s">
        <v>219</v>
      </c>
      <c r="P791">
        <v>79.2</v>
      </c>
      <c r="Q791" t="s">
        <v>1096</v>
      </c>
      <c r="R791" t="s">
        <v>20</v>
      </c>
    </row>
    <row r="792" spans="1:18" x14ac:dyDescent="0.25">
      <c r="A792">
        <v>791</v>
      </c>
      <c r="B792">
        <v>0</v>
      </c>
      <c r="C792">
        <v>3</v>
      </c>
      <c r="D792">
        <f>VLOOKUP(Table1[[#This Row],[Sex]],$H$902:$I$903,2,FALSE)</f>
        <v>1</v>
      </c>
      <c r="E792">
        <f>VLOOKUP(Table1[[#This Row],[Age-Group]],$J$904:$K$907,2,FALSE)</f>
        <v>2</v>
      </c>
      <c r="F792">
        <v>0</v>
      </c>
      <c r="G792">
        <v>0</v>
      </c>
      <c r="H792">
        <f>IF((Table1[[#This Row],[SibSp]]+Table1[[#This Row],[Parch]])= 0,0,1)</f>
        <v>0</v>
      </c>
      <c r="I792" cm="1">
        <f t="array" ref="I792">_xlfn.IFS(Table1[[#This Row],[Embarked]]="C",1,Table1[[#This Row],[Embarked]]="Q",2,Table1[[#This Row],[Embarked]]="S",3)</f>
        <v>2</v>
      </c>
      <c r="J792" t="s">
        <v>1097</v>
      </c>
      <c r="K792" t="s">
        <v>13</v>
      </c>
      <c r="L792" s="2" t="str" cm="1">
        <f t="array" ref="L792">_xlfn.IFS(Table1[[#This Row],[Age]] &lt;= 20, "0-20", Table1[[#This Row],[Age]] &lt;=40, "20-40", Table1[[#This Row],[Age]] &lt;=60, "40-60", Table1[[#This Row],[Age]] &lt;=80, "60-80")</f>
        <v>20-40</v>
      </c>
      <c r="M792">
        <v>29.7</v>
      </c>
      <c r="O792">
        <v>12460</v>
      </c>
      <c r="P792">
        <v>7.75</v>
      </c>
      <c r="Q792" t="s">
        <v>1223</v>
      </c>
      <c r="R792" t="s">
        <v>27</v>
      </c>
    </row>
    <row r="793" spans="1:18" x14ac:dyDescent="0.25">
      <c r="A793">
        <v>792</v>
      </c>
      <c r="B793">
        <v>0</v>
      </c>
      <c r="C793">
        <v>2</v>
      </c>
      <c r="D793">
        <f>VLOOKUP(Table1[[#This Row],[Sex]],$H$902:$I$903,2,FALSE)</f>
        <v>1</v>
      </c>
      <c r="E793">
        <f>VLOOKUP(Table1[[#This Row],[Age-Group]],$J$904:$K$907,2,FALSE)</f>
        <v>1</v>
      </c>
      <c r="F793">
        <v>0</v>
      </c>
      <c r="G793">
        <v>0</v>
      </c>
      <c r="H793">
        <f>IF((Table1[[#This Row],[SibSp]]+Table1[[#This Row],[Parch]])= 0,0,1)</f>
        <v>0</v>
      </c>
      <c r="I793" cm="1">
        <f t="array" ref="I793">_xlfn.IFS(Table1[[#This Row],[Embarked]]="C",1,Table1[[#This Row],[Embarked]]="Q",2,Table1[[#This Row],[Embarked]]="S",3)</f>
        <v>3</v>
      </c>
      <c r="J793" t="s">
        <v>1098</v>
      </c>
      <c r="K793" t="s">
        <v>13</v>
      </c>
      <c r="L793" s="2" t="str" cm="1">
        <f t="array" ref="L793">_xlfn.IFS(Table1[[#This Row],[Age]] &lt;= 20, "0-20", Table1[[#This Row],[Age]] &lt;=40, "20-40", Table1[[#This Row],[Age]] &lt;=60, "40-60", Table1[[#This Row],[Age]] &lt;=80, "60-80")</f>
        <v>0-20</v>
      </c>
      <c r="M793">
        <v>16</v>
      </c>
      <c r="O793">
        <v>239865</v>
      </c>
      <c r="P793">
        <v>26</v>
      </c>
      <c r="Q793" t="s">
        <v>1223</v>
      </c>
      <c r="R793" t="s">
        <v>15</v>
      </c>
    </row>
    <row r="794" spans="1:18" x14ac:dyDescent="0.25">
      <c r="A794">
        <v>793</v>
      </c>
      <c r="B794">
        <v>0</v>
      </c>
      <c r="C794">
        <v>3</v>
      </c>
      <c r="D794">
        <f>VLOOKUP(Table1[[#This Row],[Sex]],$H$902:$I$903,2,FALSE)</f>
        <v>0</v>
      </c>
      <c r="E794">
        <f>VLOOKUP(Table1[[#This Row],[Age-Group]],$J$904:$K$907,2,FALSE)</f>
        <v>2</v>
      </c>
      <c r="F794">
        <v>8</v>
      </c>
      <c r="G794">
        <v>2</v>
      </c>
      <c r="H794">
        <f>IF((Table1[[#This Row],[SibSp]]+Table1[[#This Row],[Parch]])= 0,0,1)</f>
        <v>1</v>
      </c>
      <c r="I794" cm="1">
        <f t="array" ref="I794">_xlfn.IFS(Table1[[#This Row],[Embarked]]="C",1,Table1[[#This Row],[Embarked]]="Q",2,Table1[[#This Row],[Embarked]]="S",3)</f>
        <v>3</v>
      </c>
      <c r="J794" t="s">
        <v>1099</v>
      </c>
      <c r="K794" t="s">
        <v>17</v>
      </c>
      <c r="L794" s="2" t="str" cm="1">
        <f t="array" ref="L794">_xlfn.IFS(Table1[[#This Row],[Age]] &lt;= 20, "0-20", Table1[[#This Row],[Age]] &lt;=40, "20-40", Table1[[#This Row],[Age]] &lt;=60, "40-60", Table1[[#This Row],[Age]] &lt;=80, "60-80")</f>
        <v>20-40</v>
      </c>
      <c r="M794">
        <v>29.7</v>
      </c>
      <c r="O794" t="s">
        <v>251</v>
      </c>
      <c r="P794">
        <v>69.55</v>
      </c>
      <c r="Q794" t="s">
        <v>1223</v>
      </c>
      <c r="R794" t="s">
        <v>15</v>
      </c>
    </row>
    <row r="795" spans="1:18" x14ac:dyDescent="0.25">
      <c r="A795">
        <v>794</v>
      </c>
      <c r="B795">
        <v>0</v>
      </c>
      <c r="C795">
        <v>1</v>
      </c>
      <c r="D795">
        <f>VLOOKUP(Table1[[#This Row],[Sex]],$H$902:$I$903,2,FALSE)</f>
        <v>1</v>
      </c>
      <c r="E795">
        <f>VLOOKUP(Table1[[#This Row],[Age-Group]],$J$904:$K$907,2,FALSE)</f>
        <v>2</v>
      </c>
      <c r="F795">
        <v>0</v>
      </c>
      <c r="G795">
        <v>0</v>
      </c>
      <c r="H795">
        <f>IF((Table1[[#This Row],[SibSp]]+Table1[[#This Row],[Parch]])= 0,0,1)</f>
        <v>0</v>
      </c>
      <c r="I795" cm="1">
        <f t="array" ref="I795">_xlfn.IFS(Table1[[#This Row],[Embarked]]="C",1,Table1[[#This Row],[Embarked]]="Q",2,Table1[[#This Row],[Embarked]]="S",3)</f>
        <v>1</v>
      </c>
      <c r="J795" t="s">
        <v>1100</v>
      </c>
      <c r="K795" t="s">
        <v>13</v>
      </c>
      <c r="L795" s="2" t="str" cm="1">
        <f t="array" ref="L795">_xlfn.IFS(Table1[[#This Row],[Age]] &lt;= 20, "0-20", Table1[[#This Row],[Age]] &lt;=40, "20-40", Table1[[#This Row],[Age]] &lt;=60, "40-60", Table1[[#This Row],[Age]] &lt;=80, "60-80")</f>
        <v>20-40</v>
      </c>
      <c r="M795">
        <v>29.7</v>
      </c>
      <c r="O795" t="s">
        <v>1101</v>
      </c>
      <c r="P795">
        <v>30.695799999999998</v>
      </c>
      <c r="Q795" t="s">
        <v>1223</v>
      </c>
      <c r="R795" t="s">
        <v>20</v>
      </c>
    </row>
    <row r="796" spans="1:18" x14ac:dyDescent="0.25">
      <c r="A796">
        <v>795</v>
      </c>
      <c r="B796">
        <v>0</v>
      </c>
      <c r="C796">
        <v>3</v>
      </c>
      <c r="D796">
        <f>VLOOKUP(Table1[[#This Row],[Sex]],$H$902:$I$903,2,FALSE)</f>
        <v>1</v>
      </c>
      <c r="E796">
        <f>VLOOKUP(Table1[[#This Row],[Age-Group]],$J$904:$K$907,2,FALSE)</f>
        <v>2</v>
      </c>
      <c r="F796">
        <v>0</v>
      </c>
      <c r="G796">
        <v>0</v>
      </c>
      <c r="H796">
        <f>IF((Table1[[#This Row],[SibSp]]+Table1[[#This Row],[Parch]])= 0,0,1)</f>
        <v>0</v>
      </c>
      <c r="I796" cm="1">
        <f t="array" ref="I796">_xlfn.IFS(Table1[[#This Row],[Embarked]]="C",1,Table1[[#This Row],[Embarked]]="Q",2,Table1[[#This Row],[Embarked]]="S",3)</f>
        <v>3</v>
      </c>
      <c r="J796" t="s">
        <v>1102</v>
      </c>
      <c r="K796" t="s">
        <v>13</v>
      </c>
      <c r="L796" s="2" t="str" cm="1">
        <f t="array" ref="L796">_xlfn.IFS(Table1[[#This Row],[Age]] &lt;= 20, "0-20", Table1[[#This Row],[Age]] &lt;=40, "20-40", Table1[[#This Row],[Age]] &lt;=60, "40-60", Table1[[#This Row],[Age]] &lt;=80, "60-80")</f>
        <v>20-40</v>
      </c>
      <c r="M796">
        <v>25</v>
      </c>
      <c r="O796">
        <v>349203</v>
      </c>
      <c r="P796">
        <v>7.8958000000000004</v>
      </c>
      <c r="Q796" t="s">
        <v>1223</v>
      </c>
      <c r="R796" t="s">
        <v>15</v>
      </c>
    </row>
    <row r="797" spans="1:18" x14ac:dyDescent="0.25">
      <c r="A797">
        <v>796</v>
      </c>
      <c r="B797">
        <v>0</v>
      </c>
      <c r="C797">
        <v>2</v>
      </c>
      <c r="D797">
        <f>VLOOKUP(Table1[[#This Row],[Sex]],$H$902:$I$903,2,FALSE)</f>
        <v>1</v>
      </c>
      <c r="E797">
        <f>VLOOKUP(Table1[[#This Row],[Age-Group]],$J$904:$K$907,2,FALSE)</f>
        <v>2</v>
      </c>
      <c r="F797">
        <v>0</v>
      </c>
      <c r="G797">
        <v>0</v>
      </c>
      <c r="H797">
        <f>IF((Table1[[#This Row],[SibSp]]+Table1[[#This Row],[Parch]])= 0,0,1)</f>
        <v>0</v>
      </c>
      <c r="I797" cm="1">
        <f t="array" ref="I797">_xlfn.IFS(Table1[[#This Row],[Embarked]]="C",1,Table1[[#This Row],[Embarked]]="Q",2,Table1[[#This Row],[Embarked]]="S",3)</f>
        <v>3</v>
      </c>
      <c r="J797" t="s">
        <v>1103</v>
      </c>
      <c r="K797" t="s">
        <v>13</v>
      </c>
      <c r="L797" s="2" t="str" cm="1">
        <f t="array" ref="L797">_xlfn.IFS(Table1[[#This Row],[Age]] &lt;= 20, "0-20", Table1[[#This Row],[Age]] &lt;=40, "20-40", Table1[[#This Row],[Age]] &lt;=60, "40-60", Table1[[#This Row],[Age]] &lt;=80, "60-80")</f>
        <v>20-40</v>
      </c>
      <c r="M797">
        <v>39</v>
      </c>
      <c r="O797">
        <v>28213</v>
      </c>
      <c r="P797">
        <v>13</v>
      </c>
      <c r="Q797" t="s">
        <v>1223</v>
      </c>
      <c r="R797" t="s">
        <v>15</v>
      </c>
    </row>
    <row r="798" spans="1:18" x14ac:dyDescent="0.25">
      <c r="A798">
        <v>797</v>
      </c>
      <c r="B798">
        <v>1</v>
      </c>
      <c r="C798">
        <v>1</v>
      </c>
      <c r="D798">
        <f>VLOOKUP(Table1[[#This Row],[Sex]],$H$902:$I$903,2,FALSE)</f>
        <v>0</v>
      </c>
      <c r="E798">
        <f>VLOOKUP(Table1[[#This Row],[Age-Group]],$J$904:$K$907,2,FALSE)</f>
        <v>3</v>
      </c>
      <c r="F798">
        <v>0</v>
      </c>
      <c r="G798">
        <v>0</v>
      </c>
      <c r="H798">
        <f>IF((Table1[[#This Row],[SibSp]]+Table1[[#This Row],[Parch]])= 0,0,1)</f>
        <v>0</v>
      </c>
      <c r="I798" cm="1">
        <f t="array" ref="I798">_xlfn.IFS(Table1[[#This Row],[Embarked]]="C",1,Table1[[#This Row],[Embarked]]="Q",2,Table1[[#This Row],[Embarked]]="S",3)</f>
        <v>3</v>
      </c>
      <c r="J798" t="s">
        <v>1104</v>
      </c>
      <c r="K798" t="s">
        <v>17</v>
      </c>
      <c r="L798" s="2" t="str" cm="1">
        <f t="array" ref="L798">_xlfn.IFS(Table1[[#This Row],[Age]] &lt;= 20, "0-20", Table1[[#This Row],[Age]] &lt;=40, "20-40", Table1[[#This Row],[Age]] &lt;=60, "40-60", Table1[[#This Row],[Age]] &lt;=80, "60-80")</f>
        <v>40-60</v>
      </c>
      <c r="M798">
        <v>49</v>
      </c>
      <c r="O798">
        <v>17465</v>
      </c>
      <c r="P798">
        <v>25.929200000000002</v>
      </c>
      <c r="Q798" t="s">
        <v>1105</v>
      </c>
      <c r="R798" t="s">
        <v>15</v>
      </c>
    </row>
    <row r="799" spans="1:18" x14ac:dyDescent="0.25">
      <c r="A799">
        <v>798</v>
      </c>
      <c r="B799">
        <v>1</v>
      </c>
      <c r="C799">
        <v>3</v>
      </c>
      <c r="D799">
        <f>VLOOKUP(Table1[[#This Row],[Sex]],$H$902:$I$903,2,FALSE)</f>
        <v>0</v>
      </c>
      <c r="E799">
        <f>VLOOKUP(Table1[[#This Row],[Age-Group]],$J$904:$K$907,2,FALSE)</f>
        <v>2</v>
      </c>
      <c r="F799">
        <v>0</v>
      </c>
      <c r="G799">
        <v>0</v>
      </c>
      <c r="H799">
        <f>IF((Table1[[#This Row],[SibSp]]+Table1[[#This Row],[Parch]])= 0,0,1)</f>
        <v>0</v>
      </c>
      <c r="I799" cm="1">
        <f t="array" ref="I799">_xlfn.IFS(Table1[[#This Row],[Embarked]]="C",1,Table1[[#This Row],[Embarked]]="Q",2,Table1[[#This Row],[Embarked]]="S",3)</f>
        <v>3</v>
      </c>
      <c r="J799" t="s">
        <v>1106</v>
      </c>
      <c r="K799" t="s">
        <v>17</v>
      </c>
      <c r="L799" s="2" t="str" cm="1">
        <f t="array" ref="L799">_xlfn.IFS(Table1[[#This Row],[Age]] &lt;= 20, "0-20", Table1[[#This Row],[Age]] &lt;=40, "20-40", Table1[[#This Row],[Age]] &lt;=60, "40-60", Table1[[#This Row],[Age]] &lt;=80, "60-80")</f>
        <v>20-40</v>
      </c>
      <c r="M799">
        <v>31</v>
      </c>
      <c r="O799">
        <v>349244</v>
      </c>
      <c r="P799">
        <v>8.6832999999999991</v>
      </c>
      <c r="Q799" t="s">
        <v>1223</v>
      </c>
      <c r="R799" t="s">
        <v>15</v>
      </c>
    </row>
    <row r="800" spans="1:18" x14ac:dyDescent="0.25">
      <c r="A800">
        <v>799</v>
      </c>
      <c r="B800">
        <v>0</v>
      </c>
      <c r="C800">
        <v>3</v>
      </c>
      <c r="D800">
        <f>VLOOKUP(Table1[[#This Row],[Sex]],$H$902:$I$903,2,FALSE)</f>
        <v>1</v>
      </c>
      <c r="E800">
        <f>VLOOKUP(Table1[[#This Row],[Age-Group]],$J$904:$K$907,2,FALSE)</f>
        <v>2</v>
      </c>
      <c r="F800">
        <v>0</v>
      </c>
      <c r="G800">
        <v>0</v>
      </c>
      <c r="H800">
        <f>IF((Table1[[#This Row],[SibSp]]+Table1[[#This Row],[Parch]])= 0,0,1)</f>
        <v>0</v>
      </c>
      <c r="I800" cm="1">
        <f t="array" ref="I800">_xlfn.IFS(Table1[[#This Row],[Embarked]]="C",1,Table1[[#This Row],[Embarked]]="Q",2,Table1[[#This Row],[Embarked]]="S",3)</f>
        <v>1</v>
      </c>
      <c r="J800" t="s">
        <v>1107</v>
      </c>
      <c r="K800" t="s">
        <v>13</v>
      </c>
      <c r="L800" s="2" t="str" cm="1">
        <f t="array" ref="L800">_xlfn.IFS(Table1[[#This Row],[Age]] &lt;= 20, "0-20", Table1[[#This Row],[Age]] &lt;=40, "20-40", Table1[[#This Row],[Age]] &lt;=60, "40-60", Table1[[#This Row],[Age]] &lt;=80, "60-80")</f>
        <v>20-40</v>
      </c>
      <c r="M800">
        <v>30</v>
      </c>
      <c r="O800">
        <v>2685</v>
      </c>
      <c r="P800">
        <v>7.2291999999999996</v>
      </c>
      <c r="Q800" t="s">
        <v>1223</v>
      </c>
      <c r="R800" t="s">
        <v>20</v>
      </c>
    </row>
    <row r="801" spans="1:18" x14ac:dyDescent="0.25">
      <c r="A801">
        <v>800</v>
      </c>
      <c r="B801">
        <v>0</v>
      </c>
      <c r="C801">
        <v>3</v>
      </c>
      <c r="D801">
        <f>VLOOKUP(Table1[[#This Row],[Sex]],$H$902:$I$903,2,FALSE)</f>
        <v>0</v>
      </c>
      <c r="E801">
        <f>VLOOKUP(Table1[[#This Row],[Age-Group]],$J$904:$K$907,2,FALSE)</f>
        <v>2</v>
      </c>
      <c r="F801">
        <v>1</v>
      </c>
      <c r="G801">
        <v>1</v>
      </c>
      <c r="H801">
        <f>IF((Table1[[#This Row],[SibSp]]+Table1[[#This Row],[Parch]])= 0,0,1)</f>
        <v>1</v>
      </c>
      <c r="I801" cm="1">
        <f t="array" ref="I801">_xlfn.IFS(Table1[[#This Row],[Embarked]]="C",1,Table1[[#This Row],[Embarked]]="Q",2,Table1[[#This Row],[Embarked]]="S",3)</f>
        <v>3</v>
      </c>
      <c r="J801" t="s">
        <v>1108</v>
      </c>
      <c r="K801" t="s">
        <v>17</v>
      </c>
      <c r="L801" s="2" t="str" cm="1">
        <f t="array" ref="L801">_xlfn.IFS(Table1[[#This Row],[Age]] &lt;= 20, "0-20", Table1[[#This Row],[Age]] &lt;=40, "20-40", Table1[[#This Row],[Age]] &lt;=60, "40-60", Table1[[#This Row],[Age]] &lt;=80, "60-80")</f>
        <v>20-40</v>
      </c>
      <c r="M801">
        <v>30</v>
      </c>
      <c r="O801">
        <v>345773</v>
      </c>
      <c r="P801">
        <v>24.15</v>
      </c>
      <c r="Q801" t="s">
        <v>1223</v>
      </c>
      <c r="R801" t="s">
        <v>15</v>
      </c>
    </row>
    <row r="802" spans="1:18" x14ac:dyDescent="0.25">
      <c r="A802">
        <v>801</v>
      </c>
      <c r="B802">
        <v>0</v>
      </c>
      <c r="C802">
        <v>2</v>
      </c>
      <c r="D802">
        <f>VLOOKUP(Table1[[#This Row],[Sex]],$H$902:$I$903,2,FALSE)</f>
        <v>1</v>
      </c>
      <c r="E802">
        <f>VLOOKUP(Table1[[#This Row],[Age-Group]],$J$904:$K$907,2,FALSE)</f>
        <v>2</v>
      </c>
      <c r="F802">
        <v>0</v>
      </c>
      <c r="G802">
        <v>0</v>
      </c>
      <c r="H802">
        <f>IF((Table1[[#This Row],[SibSp]]+Table1[[#This Row],[Parch]])= 0,0,1)</f>
        <v>0</v>
      </c>
      <c r="I802" cm="1">
        <f t="array" ref="I802">_xlfn.IFS(Table1[[#This Row],[Embarked]]="C",1,Table1[[#This Row],[Embarked]]="Q",2,Table1[[#This Row],[Embarked]]="S",3)</f>
        <v>3</v>
      </c>
      <c r="J802" t="s">
        <v>1109</v>
      </c>
      <c r="K802" t="s">
        <v>13</v>
      </c>
      <c r="L802" s="2" t="str" cm="1">
        <f t="array" ref="L802">_xlfn.IFS(Table1[[#This Row],[Age]] &lt;= 20, "0-20", Table1[[#This Row],[Age]] &lt;=40, "20-40", Table1[[#This Row],[Age]] &lt;=60, "40-60", Table1[[#This Row],[Age]] &lt;=80, "60-80")</f>
        <v>20-40</v>
      </c>
      <c r="M802">
        <v>34</v>
      </c>
      <c r="O802">
        <v>250647</v>
      </c>
      <c r="P802">
        <v>13</v>
      </c>
      <c r="Q802" t="s">
        <v>1223</v>
      </c>
      <c r="R802" t="s">
        <v>15</v>
      </c>
    </row>
    <row r="803" spans="1:18" x14ac:dyDescent="0.25">
      <c r="A803">
        <v>802</v>
      </c>
      <c r="B803">
        <v>1</v>
      </c>
      <c r="C803">
        <v>2</v>
      </c>
      <c r="D803">
        <f>VLOOKUP(Table1[[#This Row],[Sex]],$H$902:$I$903,2,FALSE)</f>
        <v>0</v>
      </c>
      <c r="E803">
        <f>VLOOKUP(Table1[[#This Row],[Age-Group]],$J$904:$K$907,2,FALSE)</f>
        <v>2</v>
      </c>
      <c r="F803">
        <v>1</v>
      </c>
      <c r="G803">
        <v>1</v>
      </c>
      <c r="H803">
        <f>IF((Table1[[#This Row],[SibSp]]+Table1[[#This Row],[Parch]])= 0,0,1)</f>
        <v>1</v>
      </c>
      <c r="I803" cm="1">
        <f t="array" ref="I803">_xlfn.IFS(Table1[[#This Row],[Embarked]]="C",1,Table1[[#This Row],[Embarked]]="Q",2,Table1[[#This Row],[Embarked]]="S",3)</f>
        <v>3</v>
      </c>
      <c r="J803" t="s">
        <v>1110</v>
      </c>
      <c r="K803" t="s">
        <v>17</v>
      </c>
      <c r="L803" s="2" t="str" cm="1">
        <f t="array" ref="L803">_xlfn.IFS(Table1[[#This Row],[Age]] &lt;= 20, "0-20", Table1[[#This Row],[Age]] &lt;=40, "20-40", Table1[[#This Row],[Age]] &lt;=60, "40-60", Table1[[#This Row],[Age]] &lt;=80, "60-80")</f>
        <v>20-40</v>
      </c>
      <c r="M803">
        <v>31</v>
      </c>
      <c r="O803" t="s">
        <v>361</v>
      </c>
      <c r="P803">
        <v>26.25</v>
      </c>
      <c r="Q803" t="s">
        <v>1223</v>
      </c>
      <c r="R803" t="s">
        <v>15</v>
      </c>
    </row>
    <row r="804" spans="1:18" x14ac:dyDescent="0.25">
      <c r="A804">
        <v>803</v>
      </c>
      <c r="B804">
        <v>1</v>
      </c>
      <c r="C804">
        <v>1</v>
      </c>
      <c r="D804">
        <f>VLOOKUP(Table1[[#This Row],[Sex]],$H$902:$I$903,2,FALSE)</f>
        <v>1</v>
      </c>
      <c r="E804">
        <f>VLOOKUP(Table1[[#This Row],[Age-Group]],$J$904:$K$907,2,FALSE)</f>
        <v>1</v>
      </c>
      <c r="F804">
        <v>1</v>
      </c>
      <c r="G804">
        <v>2</v>
      </c>
      <c r="H804">
        <f>IF((Table1[[#This Row],[SibSp]]+Table1[[#This Row],[Parch]])= 0,0,1)</f>
        <v>1</v>
      </c>
      <c r="I804" cm="1">
        <f t="array" ref="I804">_xlfn.IFS(Table1[[#This Row],[Embarked]]="C",1,Table1[[#This Row],[Embarked]]="Q",2,Table1[[#This Row],[Embarked]]="S",3)</f>
        <v>3</v>
      </c>
      <c r="J804" t="s">
        <v>1111</v>
      </c>
      <c r="K804" t="s">
        <v>13</v>
      </c>
      <c r="L804" s="2" t="str" cm="1">
        <f t="array" ref="L804">_xlfn.IFS(Table1[[#This Row],[Age]] &lt;= 20, "0-20", Table1[[#This Row],[Age]] &lt;=40, "20-40", Table1[[#This Row],[Age]] &lt;=60, "40-60", Table1[[#This Row],[Age]] &lt;=80, "60-80")</f>
        <v>0-20</v>
      </c>
      <c r="M804">
        <v>11</v>
      </c>
      <c r="O804">
        <v>113760</v>
      </c>
      <c r="P804">
        <v>120</v>
      </c>
      <c r="Q804" t="s">
        <v>578</v>
      </c>
      <c r="R804" t="s">
        <v>15</v>
      </c>
    </row>
    <row r="805" spans="1:18" x14ac:dyDescent="0.25">
      <c r="A805">
        <v>804</v>
      </c>
      <c r="B805">
        <v>1</v>
      </c>
      <c r="C805">
        <v>3</v>
      </c>
      <c r="D805">
        <f>VLOOKUP(Table1[[#This Row],[Sex]],$H$902:$I$903,2,FALSE)</f>
        <v>1</v>
      </c>
      <c r="E805">
        <f>VLOOKUP(Table1[[#This Row],[Age-Group]],$J$904:$K$907,2,FALSE)</f>
        <v>1</v>
      </c>
      <c r="F805">
        <v>0</v>
      </c>
      <c r="G805">
        <v>1</v>
      </c>
      <c r="H805">
        <f>IF((Table1[[#This Row],[SibSp]]+Table1[[#This Row],[Parch]])= 0,0,1)</f>
        <v>1</v>
      </c>
      <c r="I805" cm="1">
        <f t="array" ref="I805">_xlfn.IFS(Table1[[#This Row],[Embarked]]="C",1,Table1[[#This Row],[Embarked]]="Q",2,Table1[[#This Row],[Embarked]]="S",3)</f>
        <v>1</v>
      </c>
      <c r="J805" t="s">
        <v>1112</v>
      </c>
      <c r="K805" t="s">
        <v>13</v>
      </c>
      <c r="L805" s="2" t="str" cm="1">
        <f t="array" ref="L805">_xlfn.IFS(Table1[[#This Row],[Age]] &lt;= 20, "0-20", Table1[[#This Row],[Age]] &lt;=40, "20-40", Table1[[#This Row],[Age]] &lt;=60, "40-60", Table1[[#This Row],[Age]] &lt;=80, "60-80")</f>
        <v>0-20</v>
      </c>
      <c r="M805">
        <v>0.42</v>
      </c>
      <c r="O805">
        <v>2625</v>
      </c>
      <c r="P805">
        <v>8.5167000000000002</v>
      </c>
      <c r="Q805" t="s">
        <v>1223</v>
      </c>
      <c r="R805" t="s">
        <v>20</v>
      </c>
    </row>
    <row r="806" spans="1:18" x14ac:dyDescent="0.25">
      <c r="A806">
        <v>805</v>
      </c>
      <c r="B806">
        <v>1</v>
      </c>
      <c r="C806">
        <v>3</v>
      </c>
      <c r="D806">
        <f>VLOOKUP(Table1[[#This Row],[Sex]],$H$902:$I$903,2,FALSE)</f>
        <v>1</v>
      </c>
      <c r="E806">
        <f>VLOOKUP(Table1[[#This Row],[Age-Group]],$J$904:$K$907,2,FALSE)</f>
        <v>2</v>
      </c>
      <c r="F806">
        <v>0</v>
      </c>
      <c r="G806">
        <v>0</v>
      </c>
      <c r="H806">
        <f>IF((Table1[[#This Row],[SibSp]]+Table1[[#This Row],[Parch]])= 0,0,1)</f>
        <v>0</v>
      </c>
      <c r="I806" cm="1">
        <f t="array" ref="I806">_xlfn.IFS(Table1[[#This Row],[Embarked]]="C",1,Table1[[#This Row],[Embarked]]="Q",2,Table1[[#This Row],[Embarked]]="S",3)</f>
        <v>3</v>
      </c>
      <c r="J806" t="s">
        <v>1113</v>
      </c>
      <c r="K806" t="s">
        <v>13</v>
      </c>
      <c r="L806" s="2" t="str" cm="1">
        <f t="array" ref="L806">_xlfn.IFS(Table1[[#This Row],[Age]] &lt;= 20, "0-20", Table1[[#This Row],[Age]] &lt;=40, "20-40", Table1[[#This Row],[Age]] &lt;=60, "40-60", Table1[[#This Row],[Age]] &lt;=80, "60-80")</f>
        <v>20-40</v>
      </c>
      <c r="M806">
        <v>27</v>
      </c>
      <c r="O806">
        <v>347089</v>
      </c>
      <c r="P806">
        <v>6.9749999999999996</v>
      </c>
      <c r="Q806" t="s">
        <v>1223</v>
      </c>
      <c r="R806" t="s">
        <v>15</v>
      </c>
    </row>
    <row r="807" spans="1:18" x14ac:dyDescent="0.25">
      <c r="A807">
        <v>806</v>
      </c>
      <c r="B807">
        <v>0</v>
      </c>
      <c r="C807">
        <v>3</v>
      </c>
      <c r="D807">
        <f>VLOOKUP(Table1[[#This Row],[Sex]],$H$902:$I$903,2,FALSE)</f>
        <v>1</v>
      </c>
      <c r="E807">
        <f>VLOOKUP(Table1[[#This Row],[Age-Group]],$J$904:$K$907,2,FALSE)</f>
        <v>2</v>
      </c>
      <c r="F807">
        <v>0</v>
      </c>
      <c r="G807">
        <v>0</v>
      </c>
      <c r="H807">
        <f>IF((Table1[[#This Row],[SibSp]]+Table1[[#This Row],[Parch]])= 0,0,1)</f>
        <v>0</v>
      </c>
      <c r="I807" cm="1">
        <f t="array" ref="I807">_xlfn.IFS(Table1[[#This Row],[Embarked]]="C",1,Table1[[#This Row],[Embarked]]="Q",2,Table1[[#This Row],[Embarked]]="S",3)</f>
        <v>3</v>
      </c>
      <c r="J807" t="s">
        <v>1114</v>
      </c>
      <c r="K807" t="s">
        <v>13</v>
      </c>
      <c r="L807" s="2" t="str" cm="1">
        <f t="array" ref="L807">_xlfn.IFS(Table1[[#This Row],[Age]] &lt;= 20, "0-20", Table1[[#This Row],[Age]] &lt;=40, "20-40", Table1[[#This Row],[Age]] &lt;=60, "40-60", Table1[[#This Row],[Age]] &lt;=80, "60-80")</f>
        <v>20-40</v>
      </c>
      <c r="M807">
        <v>31</v>
      </c>
      <c r="O807">
        <v>347063</v>
      </c>
      <c r="P807">
        <v>7.7750000000000004</v>
      </c>
      <c r="Q807" t="s">
        <v>1223</v>
      </c>
      <c r="R807" t="s">
        <v>15</v>
      </c>
    </row>
    <row r="808" spans="1:18" x14ac:dyDescent="0.25">
      <c r="A808">
        <v>807</v>
      </c>
      <c r="B808">
        <v>0</v>
      </c>
      <c r="C808">
        <v>1</v>
      </c>
      <c r="D808">
        <f>VLOOKUP(Table1[[#This Row],[Sex]],$H$902:$I$903,2,FALSE)</f>
        <v>1</v>
      </c>
      <c r="E808">
        <f>VLOOKUP(Table1[[#This Row],[Age-Group]],$J$904:$K$907,2,FALSE)</f>
        <v>2</v>
      </c>
      <c r="F808">
        <v>0</v>
      </c>
      <c r="G808">
        <v>0</v>
      </c>
      <c r="H808">
        <f>IF((Table1[[#This Row],[SibSp]]+Table1[[#This Row],[Parch]])= 0,0,1)</f>
        <v>0</v>
      </c>
      <c r="I808" cm="1">
        <f t="array" ref="I808">_xlfn.IFS(Table1[[#This Row],[Embarked]]="C",1,Table1[[#This Row],[Embarked]]="Q",2,Table1[[#This Row],[Embarked]]="S",3)</f>
        <v>3</v>
      </c>
      <c r="J808" t="s">
        <v>1115</v>
      </c>
      <c r="K808" t="s">
        <v>13</v>
      </c>
      <c r="L808" s="2" t="str" cm="1">
        <f t="array" ref="L808">_xlfn.IFS(Table1[[#This Row],[Age]] &lt;= 20, "0-20", Table1[[#This Row],[Age]] &lt;=40, "20-40", Table1[[#This Row],[Age]] &lt;=60, "40-60", Table1[[#This Row],[Age]] &lt;=80, "60-80")</f>
        <v>20-40</v>
      </c>
      <c r="M808">
        <v>39</v>
      </c>
      <c r="O808">
        <v>112050</v>
      </c>
      <c r="P808">
        <v>0</v>
      </c>
      <c r="Q808" t="s">
        <v>1116</v>
      </c>
      <c r="R808" t="s">
        <v>15</v>
      </c>
    </row>
    <row r="809" spans="1:18" x14ac:dyDescent="0.25">
      <c r="A809">
        <v>808</v>
      </c>
      <c r="B809">
        <v>0</v>
      </c>
      <c r="C809">
        <v>3</v>
      </c>
      <c r="D809">
        <f>VLOOKUP(Table1[[#This Row],[Sex]],$H$902:$I$903,2,FALSE)</f>
        <v>0</v>
      </c>
      <c r="E809">
        <f>VLOOKUP(Table1[[#This Row],[Age-Group]],$J$904:$K$907,2,FALSE)</f>
        <v>1</v>
      </c>
      <c r="F809">
        <v>0</v>
      </c>
      <c r="G809">
        <v>0</v>
      </c>
      <c r="H809">
        <f>IF((Table1[[#This Row],[SibSp]]+Table1[[#This Row],[Parch]])= 0,0,1)</f>
        <v>0</v>
      </c>
      <c r="I809" cm="1">
        <f t="array" ref="I809">_xlfn.IFS(Table1[[#This Row],[Embarked]]="C",1,Table1[[#This Row],[Embarked]]="Q",2,Table1[[#This Row],[Embarked]]="S",3)</f>
        <v>3</v>
      </c>
      <c r="J809" t="s">
        <v>1117</v>
      </c>
      <c r="K809" t="s">
        <v>17</v>
      </c>
      <c r="L809" s="2" t="str" cm="1">
        <f t="array" ref="L809">_xlfn.IFS(Table1[[#This Row],[Age]] &lt;= 20, "0-20", Table1[[#This Row],[Age]] &lt;=40, "20-40", Table1[[#This Row],[Age]] &lt;=60, "40-60", Table1[[#This Row],[Age]] &lt;=80, "60-80")</f>
        <v>0-20</v>
      </c>
      <c r="M809">
        <v>18</v>
      </c>
      <c r="O809">
        <v>347087</v>
      </c>
      <c r="P809">
        <v>7.7750000000000004</v>
      </c>
      <c r="Q809" t="s">
        <v>1223</v>
      </c>
      <c r="R809" t="s">
        <v>15</v>
      </c>
    </row>
    <row r="810" spans="1:18" x14ac:dyDescent="0.25">
      <c r="A810">
        <v>809</v>
      </c>
      <c r="B810">
        <v>0</v>
      </c>
      <c r="C810">
        <v>2</v>
      </c>
      <c r="D810">
        <f>VLOOKUP(Table1[[#This Row],[Sex]],$H$902:$I$903,2,FALSE)</f>
        <v>1</v>
      </c>
      <c r="E810">
        <f>VLOOKUP(Table1[[#This Row],[Age-Group]],$J$904:$K$907,2,FALSE)</f>
        <v>2</v>
      </c>
      <c r="F810">
        <v>0</v>
      </c>
      <c r="G810">
        <v>0</v>
      </c>
      <c r="H810">
        <f>IF((Table1[[#This Row],[SibSp]]+Table1[[#This Row],[Parch]])= 0,0,1)</f>
        <v>0</v>
      </c>
      <c r="I810" cm="1">
        <f t="array" ref="I810">_xlfn.IFS(Table1[[#This Row],[Embarked]]="C",1,Table1[[#This Row],[Embarked]]="Q",2,Table1[[#This Row],[Embarked]]="S",3)</f>
        <v>3</v>
      </c>
      <c r="J810" t="s">
        <v>1118</v>
      </c>
      <c r="K810" t="s">
        <v>13</v>
      </c>
      <c r="L810" s="2" t="str" cm="1">
        <f t="array" ref="L810">_xlfn.IFS(Table1[[#This Row],[Age]] &lt;= 20, "0-20", Table1[[#This Row],[Age]] &lt;=40, "20-40", Table1[[#This Row],[Age]] &lt;=60, "40-60", Table1[[#This Row],[Age]] &lt;=80, "60-80")</f>
        <v>20-40</v>
      </c>
      <c r="M810">
        <v>39</v>
      </c>
      <c r="O810">
        <v>248723</v>
      </c>
      <c r="P810">
        <v>13</v>
      </c>
      <c r="Q810" t="s">
        <v>1223</v>
      </c>
      <c r="R810" t="s">
        <v>15</v>
      </c>
    </row>
    <row r="811" spans="1:18" x14ac:dyDescent="0.25">
      <c r="A811">
        <v>810</v>
      </c>
      <c r="B811">
        <v>1</v>
      </c>
      <c r="C811">
        <v>1</v>
      </c>
      <c r="D811">
        <f>VLOOKUP(Table1[[#This Row],[Sex]],$H$902:$I$903,2,FALSE)</f>
        <v>0</v>
      </c>
      <c r="E811">
        <f>VLOOKUP(Table1[[#This Row],[Age-Group]],$J$904:$K$907,2,FALSE)</f>
        <v>2</v>
      </c>
      <c r="F811">
        <v>1</v>
      </c>
      <c r="G811">
        <v>0</v>
      </c>
      <c r="H811">
        <f>IF((Table1[[#This Row],[SibSp]]+Table1[[#This Row],[Parch]])= 0,0,1)</f>
        <v>1</v>
      </c>
      <c r="I811" cm="1">
        <f t="array" ref="I811">_xlfn.IFS(Table1[[#This Row],[Embarked]]="C",1,Table1[[#This Row],[Embarked]]="Q",2,Table1[[#This Row],[Embarked]]="S",3)</f>
        <v>3</v>
      </c>
      <c r="J811" t="s">
        <v>1119</v>
      </c>
      <c r="K811" t="s">
        <v>17</v>
      </c>
      <c r="L811" s="2" t="str" cm="1">
        <f t="array" ref="L811">_xlfn.IFS(Table1[[#This Row],[Age]] &lt;= 20, "0-20", Table1[[#This Row],[Age]] &lt;=40, "20-40", Table1[[#This Row],[Age]] &lt;=60, "40-60", Table1[[#This Row],[Age]] &lt;=80, "60-80")</f>
        <v>20-40</v>
      </c>
      <c r="M811">
        <v>33</v>
      </c>
      <c r="O811">
        <v>113806</v>
      </c>
      <c r="P811">
        <v>53.1</v>
      </c>
      <c r="Q811" t="s">
        <v>1014</v>
      </c>
      <c r="R811" t="s">
        <v>15</v>
      </c>
    </row>
    <row r="812" spans="1:18" x14ac:dyDescent="0.25">
      <c r="A812">
        <v>811</v>
      </c>
      <c r="B812">
        <v>0</v>
      </c>
      <c r="C812">
        <v>3</v>
      </c>
      <c r="D812">
        <f>VLOOKUP(Table1[[#This Row],[Sex]],$H$902:$I$903,2,FALSE)</f>
        <v>1</v>
      </c>
      <c r="E812">
        <f>VLOOKUP(Table1[[#This Row],[Age-Group]],$J$904:$K$907,2,FALSE)</f>
        <v>2</v>
      </c>
      <c r="F812">
        <v>0</v>
      </c>
      <c r="G812">
        <v>0</v>
      </c>
      <c r="H812">
        <f>IF((Table1[[#This Row],[SibSp]]+Table1[[#This Row],[Parch]])= 0,0,1)</f>
        <v>0</v>
      </c>
      <c r="I812" cm="1">
        <f t="array" ref="I812">_xlfn.IFS(Table1[[#This Row],[Embarked]]="C",1,Table1[[#This Row],[Embarked]]="Q",2,Table1[[#This Row],[Embarked]]="S",3)</f>
        <v>3</v>
      </c>
      <c r="J812" t="s">
        <v>1120</v>
      </c>
      <c r="K812" t="s">
        <v>13</v>
      </c>
      <c r="L812" s="2" t="str" cm="1">
        <f t="array" ref="L812">_xlfn.IFS(Table1[[#This Row],[Age]] &lt;= 20, "0-20", Table1[[#This Row],[Age]] &lt;=40, "20-40", Table1[[#This Row],[Age]] &lt;=60, "40-60", Table1[[#This Row],[Age]] &lt;=80, "60-80")</f>
        <v>20-40</v>
      </c>
      <c r="M812">
        <v>26</v>
      </c>
      <c r="O812">
        <v>3474</v>
      </c>
      <c r="P812">
        <v>7.8875000000000002</v>
      </c>
      <c r="Q812" t="s">
        <v>1223</v>
      </c>
      <c r="R812" t="s">
        <v>15</v>
      </c>
    </row>
    <row r="813" spans="1:18" x14ac:dyDescent="0.25">
      <c r="A813">
        <v>812</v>
      </c>
      <c r="B813">
        <v>0</v>
      </c>
      <c r="C813">
        <v>3</v>
      </c>
      <c r="D813">
        <f>VLOOKUP(Table1[[#This Row],[Sex]],$H$902:$I$903,2,FALSE)</f>
        <v>1</v>
      </c>
      <c r="E813">
        <f>VLOOKUP(Table1[[#This Row],[Age-Group]],$J$904:$K$907,2,FALSE)</f>
        <v>2</v>
      </c>
      <c r="F813">
        <v>0</v>
      </c>
      <c r="G813">
        <v>0</v>
      </c>
      <c r="H813">
        <f>IF((Table1[[#This Row],[SibSp]]+Table1[[#This Row],[Parch]])= 0,0,1)</f>
        <v>0</v>
      </c>
      <c r="I813" cm="1">
        <f t="array" ref="I813">_xlfn.IFS(Table1[[#This Row],[Embarked]]="C",1,Table1[[#This Row],[Embarked]]="Q",2,Table1[[#This Row],[Embarked]]="S",3)</f>
        <v>3</v>
      </c>
      <c r="J813" t="s">
        <v>1121</v>
      </c>
      <c r="K813" t="s">
        <v>13</v>
      </c>
      <c r="L813" s="2" t="str" cm="1">
        <f t="array" ref="L813">_xlfn.IFS(Table1[[#This Row],[Age]] &lt;= 20, "0-20", Table1[[#This Row],[Age]] &lt;=40, "20-40", Table1[[#This Row],[Age]] &lt;=60, "40-60", Table1[[#This Row],[Age]] &lt;=80, "60-80")</f>
        <v>20-40</v>
      </c>
      <c r="M813">
        <v>39</v>
      </c>
      <c r="O813" t="s">
        <v>810</v>
      </c>
      <c r="P813">
        <v>24.15</v>
      </c>
      <c r="Q813" t="s">
        <v>1223</v>
      </c>
      <c r="R813" t="s">
        <v>15</v>
      </c>
    </row>
    <row r="814" spans="1:18" x14ac:dyDescent="0.25">
      <c r="A814">
        <v>813</v>
      </c>
      <c r="B814">
        <v>0</v>
      </c>
      <c r="C814">
        <v>2</v>
      </c>
      <c r="D814">
        <f>VLOOKUP(Table1[[#This Row],[Sex]],$H$902:$I$903,2,FALSE)</f>
        <v>1</v>
      </c>
      <c r="E814">
        <f>VLOOKUP(Table1[[#This Row],[Age-Group]],$J$904:$K$907,2,FALSE)</f>
        <v>2</v>
      </c>
      <c r="F814">
        <v>0</v>
      </c>
      <c r="G814">
        <v>0</v>
      </c>
      <c r="H814">
        <f>IF((Table1[[#This Row],[SibSp]]+Table1[[#This Row],[Parch]])= 0,0,1)</f>
        <v>0</v>
      </c>
      <c r="I814" cm="1">
        <f t="array" ref="I814">_xlfn.IFS(Table1[[#This Row],[Embarked]]="C",1,Table1[[#This Row],[Embarked]]="Q",2,Table1[[#This Row],[Embarked]]="S",3)</f>
        <v>3</v>
      </c>
      <c r="J814" t="s">
        <v>1122</v>
      </c>
      <c r="K814" t="s">
        <v>13</v>
      </c>
      <c r="L814" s="2" t="str" cm="1">
        <f t="array" ref="L814">_xlfn.IFS(Table1[[#This Row],[Age]] &lt;= 20, "0-20", Table1[[#This Row],[Age]] &lt;=40, "20-40", Table1[[#This Row],[Age]] &lt;=60, "40-60", Table1[[#This Row],[Age]] &lt;=80, "60-80")</f>
        <v>20-40</v>
      </c>
      <c r="M814">
        <v>35</v>
      </c>
      <c r="O814">
        <v>28206</v>
      </c>
      <c r="P814">
        <v>10.5</v>
      </c>
      <c r="Q814" t="s">
        <v>1223</v>
      </c>
      <c r="R814" t="s">
        <v>15</v>
      </c>
    </row>
    <row r="815" spans="1:18" x14ac:dyDescent="0.25">
      <c r="A815">
        <v>814</v>
      </c>
      <c r="B815">
        <v>0</v>
      </c>
      <c r="C815">
        <v>3</v>
      </c>
      <c r="D815">
        <f>VLOOKUP(Table1[[#This Row],[Sex]],$H$902:$I$903,2,FALSE)</f>
        <v>0</v>
      </c>
      <c r="E815">
        <f>VLOOKUP(Table1[[#This Row],[Age-Group]],$J$904:$K$907,2,FALSE)</f>
        <v>1</v>
      </c>
      <c r="F815">
        <v>4</v>
      </c>
      <c r="G815">
        <v>2</v>
      </c>
      <c r="H815">
        <f>IF((Table1[[#This Row],[SibSp]]+Table1[[#This Row],[Parch]])= 0,0,1)</f>
        <v>1</v>
      </c>
      <c r="I815" cm="1">
        <f t="array" ref="I815">_xlfn.IFS(Table1[[#This Row],[Embarked]]="C",1,Table1[[#This Row],[Embarked]]="Q",2,Table1[[#This Row],[Embarked]]="S",3)</f>
        <v>3</v>
      </c>
      <c r="J815" t="s">
        <v>1123</v>
      </c>
      <c r="K815" t="s">
        <v>17</v>
      </c>
      <c r="L815" s="2" t="str" cm="1">
        <f t="array" ref="L815">_xlfn.IFS(Table1[[#This Row],[Age]] &lt;= 20, "0-20", Table1[[#This Row],[Age]] &lt;=40, "20-40", Table1[[#This Row],[Age]] &lt;=60, "40-60", Table1[[#This Row],[Age]] &lt;=80, "60-80")</f>
        <v>0-20</v>
      </c>
      <c r="M815">
        <v>6</v>
      </c>
      <c r="O815">
        <v>347082</v>
      </c>
      <c r="P815">
        <v>31.274999999999999</v>
      </c>
      <c r="Q815" t="s">
        <v>1223</v>
      </c>
      <c r="R815" t="s">
        <v>15</v>
      </c>
    </row>
    <row r="816" spans="1:18" x14ac:dyDescent="0.25">
      <c r="A816">
        <v>815</v>
      </c>
      <c r="B816">
        <v>0</v>
      </c>
      <c r="C816">
        <v>3</v>
      </c>
      <c r="D816">
        <f>VLOOKUP(Table1[[#This Row],[Sex]],$H$902:$I$903,2,FALSE)</f>
        <v>1</v>
      </c>
      <c r="E816">
        <f>VLOOKUP(Table1[[#This Row],[Age-Group]],$J$904:$K$907,2,FALSE)</f>
        <v>2</v>
      </c>
      <c r="F816">
        <v>0</v>
      </c>
      <c r="G816">
        <v>0</v>
      </c>
      <c r="H816">
        <f>IF((Table1[[#This Row],[SibSp]]+Table1[[#This Row],[Parch]])= 0,0,1)</f>
        <v>0</v>
      </c>
      <c r="I816" cm="1">
        <f t="array" ref="I816">_xlfn.IFS(Table1[[#This Row],[Embarked]]="C",1,Table1[[#This Row],[Embarked]]="Q",2,Table1[[#This Row],[Embarked]]="S",3)</f>
        <v>3</v>
      </c>
      <c r="J816" t="s">
        <v>1124</v>
      </c>
      <c r="K816" t="s">
        <v>13</v>
      </c>
      <c r="L816" s="2" t="str" cm="1">
        <f t="array" ref="L816">_xlfn.IFS(Table1[[#This Row],[Age]] &lt;= 20, "0-20", Table1[[#This Row],[Age]] &lt;=40, "20-40", Table1[[#This Row],[Age]] &lt;=60, "40-60", Table1[[#This Row],[Age]] &lt;=80, "60-80")</f>
        <v>20-40</v>
      </c>
      <c r="M816">
        <v>30.5</v>
      </c>
      <c r="O816">
        <v>364499</v>
      </c>
      <c r="P816">
        <v>8.0500000000000007</v>
      </c>
      <c r="Q816" t="s">
        <v>1223</v>
      </c>
      <c r="R816" t="s">
        <v>15</v>
      </c>
    </row>
    <row r="817" spans="1:18" x14ac:dyDescent="0.25">
      <c r="A817">
        <v>816</v>
      </c>
      <c r="B817">
        <v>0</v>
      </c>
      <c r="C817">
        <v>1</v>
      </c>
      <c r="D817">
        <f>VLOOKUP(Table1[[#This Row],[Sex]],$H$902:$I$903,2,FALSE)</f>
        <v>1</v>
      </c>
      <c r="E817">
        <f>VLOOKUP(Table1[[#This Row],[Age-Group]],$J$904:$K$907,2,FALSE)</f>
        <v>2</v>
      </c>
      <c r="F817">
        <v>0</v>
      </c>
      <c r="G817">
        <v>0</v>
      </c>
      <c r="H817">
        <f>IF((Table1[[#This Row],[SibSp]]+Table1[[#This Row],[Parch]])= 0,0,1)</f>
        <v>0</v>
      </c>
      <c r="I817" cm="1">
        <f t="array" ref="I817">_xlfn.IFS(Table1[[#This Row],[Embarked]]="C",1,Table1[[#This Row],[Embarked]]="Q",2,Table1[[#This Row],[Embarked]]="S",3)</f>
        <v>3</v>
      </c>
      <c r="J817" t="s">
        <v>1125</v>
      </c>
      <c r="K817" t="s">
        <v>13</v>
      </c>
      <c r="L817" s="2" t="str" cm="1">
        <f t="array" ref="L817">_xlfn.IFS(Table1[[#This Row],[Age]] &lt;= 20, "0-20", Table1[[#This Row],[Age]] &lt;=40, "20-40", Table1[[#This Row],[Age]] &lt;=60, "40-60", Table1[[#This Row],[Age]] &lt;=80, "60-80")</f>
        <v>20-40</v>
      </c>
      <c r="M817">
        <v>29.7</v>
      </c>
      <c r="O817">
        <v>112058</v>
      </c>
      <c r="P817">
        <v>0</v>
      </c>
      <c r="Q817" t="s">
        <v>1126</v>
      </c>
      <c r="R817" t="s">
        <v>15</v>
      </c>
    </row>
    <row r="818" spans="1:18" x14ac:dyDescent="0.25">
      <c r="A818">
        <v>817</v>
      </c>
      <c r="B818">
        <v>0</v>
      </c>
      <c r="C818">
        <v>3</v>
      </c>
      <c r="D818">
        <f>VLOOKUP(Table1[[#This Row],[Sex]],$H$902:$I$903,2,FALSE)</f>
        <v>0</v>
      </c>
      <c r="E818">
        <f>VLOOKUP(Table1[[#This Row],[Age-Group]],$J$904:$K$907,2,FALSE)</f>
        <v>2</v>
      </c>
      <c r="F818">
        <v>0</v>
      </c>
      <c r="G818">
        <v>0</v>
      </c>
      <c r="H818">
        <f>IF((Table1[[#This Row],[SibSp]]+Table1[[#This Row],[Parch]])= 0,0,1)</f>
        <v>0</v>
      </c>
      <c r="I818" cm="1">
        <f t="array" ref="I818">_xlfn.IFS(Table1[[#This Row],[Embarked]]="C",1,Table1[[#This Row],[Embarked]]="Q",2,Table1[[#This Row],[Embarked]]="S",3)</f>
        <v>3</v>
      </c>
      <c r="J818" t="s">
        <v>1127</v>
      </c>
      <c r="K818" t="s">
        <v>17</v>
      </c>
      <c r="L818" s="2" t="str" cm="1">
        <f t="array" ref="L818">_xlfn.IFS(Table1[[#This Row],[Age]] &lt;= 20, "0-20", Table1[[#This Row],[Age]] &lt;=40, "20-40", Table1[[#This Row],[Age]] &lt;=60, "40-60", Table1[[#This Row],[Age]] &lt;=80, "60-80")</f>
        <v>20-40</v>
      </c>
      <c r="M818">
        <v>23</v>
      </c>
      <c r="O818" t="s">
        <v>1128</v>
      </c>
      <c r="P818">
        <v>7.9249999999999998</v>
      </c>
      <c r="Q818" t="s">
        <v>1223</v>
      </c>
      <c r="R818" t="s">
        <v>15</v>
      </c>
    </row>
    <row r="819" spans="1:18" x14ac:dyDescent="0.25">
      <c r="A819">
        <v>818</v>
      </c>
      <c r="B819">
        <v>0</v>
      </c>
      <c r="C819">
        <v>2</v>
      </c>
      <c r="D819">
        <f>VLOOKUP(Table1[[#This Row],[Sex]],$H$902:$I$903,2,FALSE)</f>
        <v>1</v>
      </c>
      <c r="E819">
        <f>VLOOKUP(Table1[[#This Row],[Age-Group]],$J$904:$K$907,2,FALSE)</f>
        <v>2</v>
      </c>
      <c r="F819">
        <v>1</v>
      </c>
      <c r="G819">
        <v>1</v>
      </c>
      <c r="H819">
        <f>IF((Table1[[#This Row],[SibSp]]+Table1[[#This Row],[Parch]])= 0,0,1)</f>
        <v>1</v>
      </c>
      <c r="I819" cm="1">
        <f t="array" ref="I819">_xlfn.IFS(Table1[[#This Row],[Embarked]]="C",1,Table1[[#This Row],[Embarked]]="Q",2,Table1[[#This Row],[Embarked]]="S",3)</f>
        <v>1</v>
      </c>
      <c r="J819" t="s">
        <v>1129</v>
      </c>
      <c r="K819" t="s">
        <v>13</v>
      </c>
      <c r="L819" s="2" t="str" cm="1">
        <f t="array" ref="L819">_xlfn.IFS(Table1[[#This Row],[Age]] &lt;= 20, "0-20", Table1[[#This Row],[Age]] &lt;=40, "20-40", Table1[[#This Row],[Age]] &lt;=60, "40-60", Table1[[#This Row],[Age]] &lt;=80, "60-80")</f>
        <v>20-40</v>
      </c>
      <c r="M819">
        <v>31</v>
      </c>
      <c r="O819" t="s">
        <v>1130</v>
      </c>
      <c r="P819">
        <v>37.004199999999997</v>
      </c>
      <c r="Q819" t="s">
        <v>1223</v>
      </c>
      <c r="R819" t="s">
        <v>20</v>
      </c>
    </row>
    <row r="820" spans="1:18" x14ac:dyDescent="0.25">
      <c r="A820">
        <v>819</v>
      </c>
      <c r="B820">
        <v>0</v>
      </c>
      <c r="C820">
        <v>3</v>
      </c>
      <c r="D820">
        <f>VLOOKUP(Table1[[#This Row],[Sex]],$H$902:$I$903,2,FALSE)</f>
        <v>1</v>
      </c>
      <c r="E820">
        <f>VLOOKUP(Table1[[#This Row],[Age-Group]],$J$904:$K$907,2,FALSE)</f>
        <v>3</v>
      </c>
      <c r="F820">
        <v>0</v>
      </c>
      <c r="G820">
        <v>0</v>
      </c>
      <c r="H820">
        <f>IF((Table1[[#This Row],[SibSp]]+Table1[[#This Row],[Parch]])= 0,0,1)</f>
        <v>0</v>
      </c>
      <c r="I820" cm="1">
        <f t="array" ref="I820">_xlfn.IFS(Table1[[#This Row],[Embarked]]="C",1,Table1[[#This Row],[Embarked]]="Q",2,Table1[[#This Row],[Embarked]]="S",3)</f>
        <v>3</v>
      </c>
      <c r="J820" t="s">
        <v>1131</v>
      </c>
      <c r="K820" t="s">
        <v>13</v>
      </c>
      <c r="L820" s="2" t="str" cm="1">
        <f t="array" ref="L820">_xlfn.IFS(Table1[[#This Row],[Age]] &lt;= 20, "0-20", Table1[[#This Row],[Age]] &lt;=40, "20-40", Table1[[#This Row],[Age]] &lt;=60, "40-60", Table1[[#This Row],[Age]] &lt;=80, "60-80")</f>
        <v>40-60</v>
      </c>
      <c r="M820">
        <v>43</v>
      </c>
      <c r="O820" t="s">
        <v>1132</v>
      </c>
      <c r="P820">
        <v>6.45</v>
      </c>
      <c r="Q820" t="s">
        <v>1223</v>
      </c>
      <c r="R820" t="s">
        <v>15</v>
      </c>
    </row>
    <row r="821" spans="1:18" x14ac:dyDescent="0.25">
      <c r="A821">
        <v>820</v>
      </c>
      <c r="B821">
        <v>0</v>
      </c>
      <c r="C821">
        <v>3</v>
      </c>
      <c r="D821">
        <f>VLOOKUP(Table1[[#This Row],[Sex]],$H$902:$I$903,2,FALSE)</f>
        <v>1</v>
      </c>
      <c r="E821">
        <f>VLOOKUP(Table1[[#This Row],[Age-Group]],$J$904:$K$907,2,FALSE)</f>
        <v>1</v>
      </c>
      <c r="F821">
        <v>3</v>
      </c>
      <c r="G821">
        <v>2</v>
      </c>
      <c r="H821">
        <f>IF((Table1[[#This Row],[SibSp]]+Table1[[#This Row],[Parch]])= 0,0,1)</f>
        <v>1</v>
      </c>
      <c r="I821" cm="1">
        <f t="array" ref="I821">_xlfn.IFS(Table1[[#This Row],[Embarked]]="C",1,Table1[[#This Row],[Embarked]]="Q",2,Table1[[#This Row],[Embarked]]="S",3)</f>
        <v>3</v>
      </c>
      <c r="J821" t="s">
        <v>1133</v>
      </c>
      <c r="K821" t="s">
        <v>13</v>
      </c>
      <c r="L821" s="2" t="str" cm="1">
        <f t="array" ref="L821">_xlfn.IFS(Table1[[#This Row],[Age]] &lt;= 20, "0-20", Table1[[#This Row],[Age]] &lt;=40, "20-40", Table1[[#This Row],[Age]] &lt;=60, "40-60", Table1[[#This Row],[Age]] &lt;=80, "60-80")</f>
        <v>0-20</v>
      </c>
      <c r="M821">
        <v>10</v>
      </c>
      <c r="O821">
        <v>347088</v>
      </c>
      <c r="P821">
        <v>27.9</v>
      </c>
      <c r="Q821" t="s">
        <v>1223</v>
      </c>
      <c r="R821" t="s">
        <v>15</v>
      </c>
    </row>
    <row r="822" spans="1:18" x14ac:dyDescent="0.25">
      <c r="A822">
        <v>821</v>
      </c>
      <c r="B822">
        <v>1</v>
      </c>
      <c r="C822">
        <v>1</v>
      </c>
      <c r="D822">
        <f>VLOOKUP(Table1[[#This Row],[Sex]],$H$902:$I$903,2,FALSE)</f>
        <v>0</v>
      </c>
      <c r="E822">
        <f>VLOOKUP(Table1[[#This Row],[Age-Group]],$J$904:$K$907,2,FALSE)</f>
        <v>3</v>
      </c>
      <c r="F822">
        <v>1</v>
      </c>
      <c r="G822">
        <v>1</v>
      </c>
      <c r="H822">
        <f>IF((Table1[[#This Row],[SibSp]]+Table1[[#This Row],[Parch]])= 0,0,1)</f>
        <v>1</v>
      </c>
      <c r="I822" cm="1">
        <f t="array" ref="I822">_xlfn.IFS(Table1[[#This Row],[Embarked]]="C",1,Table1[[#This Row],[Embarked]]="Q",2,Table1[[#This Row],[Embarked]]="S",3)</f>
        <v>3</v>
      </c>
      <c r="J822" t="s">
        <v>1134</v>
      </c>
      <c r="K822" t="s">
        <v>17</v>
      </c>
      <c r="L822" s="2" t="str" cm="1">
        <f t="array" ref="L822">_xlfn.IFS(Table1[[#This Row],[Age]] &lt;= 20, "0-20", Table1[[#This Row],[Age]] &lt;=40, "20-40", Table1[[#This Row],[Age]] &lt;=60, "40-60", Table1[[#This Row],[Age]] &lt;=80, "60-80")</f>
        <v>40-60</v>
      </c>
      <c r="M822">
        <v>52</v>
      </c>
      <c r="O822">
        <v>12749</v>
      </c>
      <c r="P822">
        <v>93.5</v>
      </c>
      <c r="Q822" t="s">
        <v>1135</v>
      </c>
      <c r="R822" t="s">
        <v>15</v>
      </c>
    </row>
    <row r="823" spans="1:18" x14ac:dyDescent="0.25">
      <c r="A823">
        <v>822</v>
      </c>
      <c r="B823">
        <v>1</v>
      </c>
      <c r="C823">
        <v>3</v>
      </c>
      <c r="D823">
        <f>VLOOKUP(Table1[[#This Row],[Sex]],$H$902:$I$903,2,FALSE)</f>
        <v>1</v>
      </c>
      <c r="E823">
        <f>VLOOKUP(Table1[[#This Row],[Age-Group]],$J$904:$K$907,2,FALSE)</f>
        <v>2</v>
      </c>
      <c r="F823">
        <v>0</v>
      </c>
      <c r="G823">
        <v>0</v>
      </c>
      <c r="H823">
        <f>IF((Table1[[#This Row],[SibSp]]+Table1[[#This Row],[Parch]])= 0,0,1)</f>
        <v>0</v>
      </c>
      <c r="I823" cm="1">
        <f t="array" ref="I823">_xlfn.IFS(Table1[[#This Row],[Embarked]]="C",1,Table1[[#This Row],[Embarked]]="Q",2,Table1[[#This Row],[Embarked]]="S",3)</f>
        <v>3</v>
      </c>
      <c r="J823" t="s">
        <v>1136</v>
      </c>
      <c r="K823" t="s">
        <v>13</v>
      </c>
      <c r="L823" s="2" t="str" cm="1">
        <f t="array" ref="L823">_xlfn.IFS(Table1[[#This Row],[Age]] &lt;= 20, "0-20", Table1[[#This Row],[Age]] &lt;=40, "20-40", Table1[[#This Row],[Age]] &lt;=60, "40-60", Table1[[#This Row],[Age]] &lt;=80, "60-80")</f>
        <v>20-40</v>
      </c>
      <c r="M823">
        <v>27</v>
      </c>
      <c r="O823">
        <v>315098</v>
      </c>
      <c r="P823">
        <v>8.6624999999999996</v>
      </c>
      <c r="Q823" t="s">
        <v>1223</v>
      </c>
      <c r="R823" t="s">
        <v>15</v>
      </c>
    </row>
    <row r="824" spans="1:18" x14ac:dyDescent="0.25">
      <c r="A824">
        <v>823</v>
      </c>
      <c r="B824">
        <v>0</v>
      </c>
      <c r="C824">
        <v>1</v>
      </c>
      <c r="D824">
        <f>VLOOKUP(Table1[[#This Row],[Sex]],$H$902:$I$903,2,FALSE)</f>
        <v>1</v>
      </c>
      <c r="E824">
        <f>VLOOKUP(Table1[[#This Row],[Age-Group]],$J$904:$K$907,2,FALSE)</f>
        <v>2</v>
      </c>
      <c r="F824">
        <v>0</v>
      </c>
      <c r="G824">
        <v>0</v>
      </c>
      <c r="H824">
        <f>IF((Table1[[#This Row],[SibSp]]+Table1[[#This Row],[Parch]])= 0,0,1)</f>
        <v>0</v>
      </c>
      <c r="I824" cm="1">
        <f t="array" ref="I824">_xlfn.IFS(Table1[[#This Row],[Embarked]]="C",1,Table1[[#This Row],[Embarked]]="Q",2,Table1[[#This Row],[Embarked]]="S",3)</f>
        <v>3</v>
      </c>
      <c r="J824" t="s">
        <v>1137</v>
      </c>
      <c r="K824" t="s">
        <v>13</v>
      </c>
      <c r="L824" s="2" t="str" cm="1">
        <f t="array" ref="L824">_xlfn.IFS(Table1[[#This Row],[Age]] &lt;= 20, "0-20", Table1[[#This Row],[Age]] &lt;=40, "20-40", Table1[[#This Row],[Age]] &lt;=60, "40-60", Table1[[#This Row],[Age]] &lt;=80, "60-80")</f>
        <v>20-40</v>
      </c>
      <c r="M824">
        <v>38</v>
      </c>
      <c r="O824">
        <v>19972</v>
      </c>
      <c r="P824">
        <v>0</v>
      </c>
      <c r="Q824" t="s">
        <v>1223</v>
      </c>
      <c r="R824" t="s">
        <v>15</v>
      </c>
    </row>
    <row r="825" spans="1:18" x14ac:dyDescent="0.25">
      <c r="A825">
        <v>824</v>
      </c>
      <c r="B825">
        <v>1</v>
      </c>
      <c r="C825">
        <v>3</v>
      </c>
      <c r="D825">
        <f>VLOOKUP(Table1[[#This Row],[Sex]],$H$902:$I$903,2,FALSE)</f>
        <v>0</v>
      </c>
      <c r="E825">
        <f>VLOOKUP(Table1[[#This Row],[Age-Group]],$J$904:$K$907,2,FALSE)</f>
        <v>2</v>
      </c>
      <c r="F825">
        <v>0</v>
      </c>
      <c r="G825">
        <v>1</v>
      </c>
      <c r="H825">
        <f>IF((Table1[[#This Row],[SibSp]]+Table1[[#This Row],[Parch]])= 0,0,1)</f>
        <v>1</v>
      </c>
      <c r="I825" cm="1">
        <f t="array" ref="I825">_xlfn.IFS(Table1[[#This Row],[Embarked]]="C",1,Table1[[#This Row],[Embarked]]="Q",2,Table1[[#This Row],[Embarked]]="S",3)</f>
        <v>3</v>
      </c>
      <c r="J825" t="s">
        <v>1138</v>
      </c>
      <c r="K825" t="s">
        <v>17</v>
      </c>
      <c r="L825" s="2" t="str" cm="1">
        <f t="array" ref="L825">_xlfn.IFS(Table1[[#This Row],[Age]] &lt;= 20, "0-20", Table1[[#This Row],[Age]] &lt;=40, "20-40", Table1[[#This Row],[Age]] &lt;=60, "40-60", Table1[[#This Row],[Age]] &lt;=80, "60-80")</f>
        <v>20-40</v>
      </c>
      <c r="M825">
        <v>27</v>
      </c>
      <c r="O825">
        <v>392096</v>
      </c>
      <c r="P825">
        <v>12.475</v>
      </c>
      <c r="Q825" t="s">
        <v>1048</v>
      </c>
      <c r="R825" t="s">
        <v>15</v>
      </c>
    </row>
    <row r="826" spans="1:18" x14ac:dyDescent="0.25">
      <c r="A826">
        <v>825</v>
      </c>
      <c r="B826">
        <v>0</v>
      </c>
      <c r="C826">
        <v>3</v>
      </c>
      <c r="D826">
        <f>VLOOKUP(Table1[[#This Row],[Sex]],$H$902:$I$903,2,FALSE)</f>
        <v>1</v>
      </c>
      <c r="E826">
        <f>VLOOKUP(Table1[[#This Row],[Age-Group]],$J$904:$K$907,2,FALSE)</f>
        <v>1</v>
      </c>
      <c r="F826">
        <v>4</v>
      </c>
      <c r="G826">
        <v>1</v>
      </c>
      <c r="H826">
        <f>IF((Table1[[#This Row],[SibSp]]+Table1[[#This Row],[Parch]])= 0,0,1)</f>
        <v>1</v>
      </c>
      <c r="I826" cm="1">
        <f t="array" ref="I826">_xlfn.IFS(Table1[[#This Row],[Embarked]]="C",1,Table1[[#This Row],[Embarked]]="Q",2,Table1[[#This Row],[Embarked]]="S",3)</f>
        <v>3</v>
      </c>
      <c r="J826" t="s">
        <v>1139</v>
      </c>
      <c r="K826" t="s">
        <v>13</v>
      </c>
      <c r="L826" s="2" t="str" cm="1">
        <f t="array" ref="L826">_xlfn.IFS(Table1[[#This Row],[Age]] &lt;= 20, "0-20", Table1[[#This Row],[Age]] &lt;=40, "20-40", Table1[[#This Row],[Age]] &lt;=60, "40-60", Table1[[#This Row],[Age]] &lt;=80, "60-80")</f>
        <v>0-20</v>
      </c>
      <c r="M826">
        <v>2</v>
      </c>
      <c r="O826">
        <v>3101295</v>
      </c>
      <c r="P826">
        <v>39.6875</v>
      </c>
      <c r="Q826" t="s">
        <v>1223</v>
      </c>
      <c r="R826" t="s">
        <v>15</v>
      </c>
    </row>
    <row r="827" spans="1:18" x14ac:dyDescent="0.25">
      <c r="A827">
        <v>826</v>
      </c>
      <c r="B827">
        <v>0</v>
      </c>
      <c r="C827">
        <v>3</v>
      </c>
      <c r="D827">
        <f>VLOOKUP(Table1[[#This Row],[Sex]],$H$902:$I$903,2,FALSE)</f>
        <v>1</v>
      </c>
      <c r="E827">
        <f>VLOOKUP(Table1[[#This Row],[Age-Group]],$J$904:$K$907,2,FALSE)</f>
        <v>2</v>
      </c>
      <c r="F827">
        <v>0</v>
      </c>
      <c r="G827">
        <v>0</v>
      </c>
      <c r="H827">
        <f>IF((Table1[[#This Row],[SibSp]]+Table1[[#This Row],[Parch]])= 0,0,1)</f>
        <v>0</v>
      </c>
      <c r="I827" cm="1">
        <f t="array" ref="I827">_xlfn.IFS(Table1[[#This Row],[Embarked]]="C",1,Table1[[#This Row],[Embarked]]="Q",2,Table1[[#This Row],[Embarked]]="S",3)</f>
        <v>2</v>
      </c>
      <c r="J827" t="s">
        <v>1140</v>
      </c>
      <c r="K827" t="s">
        <v>13</v>
      </c>
      <c r="L827" s="2" t="str" cm="1">
        <f t="array" ref="L827">_xlfn.IFS(Table1[[#This Row],[Age]] &lt;= 20, "0-20", Table1[[#This Row],[Age]] &lt;=40, "20-40", Table1[[#This Row],[Age]] &lt;=60, "40-60", Table1[[#This Row],[Age]] &lt;=80, "60-80")</f>
        <v>20-40</v>
      </c>
      <c r="M827">
        <v>29.7</v>
      </c>
      <c r="O827">
        <v>368323</v>
      </c>
      <c r="P827">
        <v>6.95</v>
      </c>
      <c r="Q827" t="s">
        <v>1223</v>
      </c>
      <c r="R827" t="s">
        <v>27</v>
      </c>
    </row>
    <row r="828" spans="1:18" x14ac:dyDescent="0.25">
      <c r="A828">
        <v>827</v>
      </c>
      <c r="B828">
        <v>0</v>
      </c>
      <c r="C828">
        <v>3</v>
      </c>
      <c r="D828">
        <f>VLOOKUP(Table1[[#This Row],[Sex]],$H$902:$I$903,2,FALSE)</f>
        <v>1</v>
      </c>
      <c r="E828">
        <f>VLOOKUP(Table1[[#This Row],[Age-Group]],$J$904:$K$907,2,FALSE)</f>
        <v>2</v>
      </c>
      <c r="F828">
        <v>0</v>
      </c>
      <c r="G828">
        <v>0</v>
      </c>
      <c r="H828">
        <f>IF((Table1[[#This Row],[SibSp]]+Table1[[#This Row],[Parch]])= 0,0,1)</f>
        <v>0</v>
      </c>
      <c r="I828" cm="1">
        <f t="array" ref="I828">_xlfn.IFS(Table1[[#This Row],[Embarked]]="C",1,Table1[[#This Row],[Embarked]]="Q",2,Table1[[#This Row],[Embarked]]="S",3)</f>
        <v>3</v>
      </c>
      <c r="J828" t="s">
        <v>1141</v>
      </c>
      <c r="K828" t="s">
        <v>13</v>
      </c>
      <c r="L828" s="2" t="str" cm="1">
        <f t="array" ref="L828">_xlfn.IFS(Table1[[#This Row],[Age]] &lt;= 20, "0-20", Table1[[#This Row],[Age]] &lt;=40, "20-40", Table1[[#This Row],[Age]] &lt;=60, "40-60", Table1[[#This Row],[Age]] &lt;=80, "60-80")</f>
        <v>20-40</v>
      </c>
      <c r="M828">
        <v>29.7</v>
      </c>
      <c r="O828">
        <v>1601</v>
      </c>
      <c r="P828">
        <v>56.495800000000003</v>
      </c>
      <c r="Q828" t="s">
        <v>1223</v>
      </c>
      <c r="R828" t="s">
        <v>15</v>
      </c>
    </row>
    <row r="829" spans="1:18" x14ac:dyDescent="0.25">
      <c r="A829">
        <v>828</v>
      </c>
      <c r="B829">
        <v>1</v>
      </c>
      <c r="C829">
        <v>2</v>
      </c>
      <c r="D829">
        <f>VLOOKUP(Table1[[#This Row],[Sex]],$H$902:$I$903,2,FALSE)</f>
        <v>1</v>
      </c>
      <c r="E829">
        <f>VLOOKUP(Table1[[#This Row],[Age-Group]],$J$904:$K$907,2,FALSE)</f>
        <v>1</v>
      </c>
      <c r="F829">
        <v>0</v>
      </c>
      <c r="G829">
        <v>2</v>
      </c>
      <c r="H829">
        <f>IF((Table1[[#This Row],[SibSp]]+Table1[[#This Row],[Parch]])= 0,0,1)</f>
        <v>1</v>
      </c>
      <c r="I829" cm="1">
        <f t="array" ref="I829">_xlfn.IFS(Table1[[#This Row],[Embarked]]="C",1,Table1[[#This Row],[Embarked]]="Q",2,Table1[[#This Row],[Embarked]]="S",3)</f>
        <v>1</v>
      </c>
      <c r="J829" t="s">
        <v>1142</v>
      </c>
      <c r="K829" t="s">
        <v>13</v>
      </c>
      <c r="L829" s="2" t="str" cm="1">
        <f t="array" ref="L829">_xlfn.IFS(Table1[[#This Row],[Age]] &lt;= 20, "0-20", Table1[[#This Row],[Age]] &lt;=40, "20-40", Table1[[#This Row],[Age]] &lt;=60, "40-60", Table1[[#This Row],[Age]] &lt;=80, "60-80")</f>
        <v>0-20</v>
      </c>
      <c r="M829">
        <v>1</v>
      </c>
      <c r="O829" t="s">
        <v>1130</v>
      </c>
      <c r="P829">
        <v>37.004199999999997</v>
      </c>
      <c r="Q829" t="s">
        <v>1223</v>
      </c>
      <c r="R829" t="s">
        <v>20</v>
      </c>
    </row>
    <row r="830" spans="1:18" x14ac:dyDescent="0.25">
      <c r="A830">
        <v>829</v>
      </c>
      <c r="B830">
        <v>1</v>
      </c>
      <c r="C830">
        <v>3</v>
      </c>
      <c r="D830">
        <f>VLOOKUP(Table1[[#This Row],[Sex]],$H$902:$I$903,2,FALSE)</f>
        <v>1</v>
      </c>
      <c r="E830">
        <f>VLOOKUP(Table1[[#This Row],[Age-Group]],$J$904:$K$907,2,FALSE)</f>
        <v>2</v>
      </c>
      <c r="F830">
        <v>0</v>
      </c>
      <c r="G830">
        <v>0</v>
      </c>
      <c r="H830">
        <f>IF((Table1[[#This Row],[SibSp]]+Table1[[#This Row],[Parch]])= 0,0,1)</f>
        <v>0</v>
      </c>
      <c r="I830" cm="1">
        <f t="array" ref="I830">_xlfn.IFS(Table1[[#This Row],[Embarked]]="C",1,Table1[[#This Row],[Embarked]]="Q",2,Table1[[#This Row],[Embarked]]="S",3)</f>
        <v>2</v>
      </c>
      <c r="J830" t="s">
        <v>1143</v>
      </c>
      <c r="K830" t="s">
        <v>13</v>
      </c>
      <c r="L830" s="2" t="str" cm="1">
        <f t="array" ref="L830">_xlfn.IFS(Table1[[#This Row],[Age]] &lt;= 20, "0-20", Table1[[#This Row],[Age]] &lt;=40, "20-40", Table1[[#This Row],[Age]] &lt;=60, "40-60", Table1[[#This Row],[Age]] &lt;=80, "60-80")</f>
        <v>20-40</v>
      </c>
      <c r="M830">
        <v>29.7</v>
      </c>
      <c r="O830">
        <v>367228</v>
      </c>
      <c r="P830">
        <v>7.75</v>
      </c>
      <c r="Q830" t="s">
        <v>1223</v>
      </c>
      <c r="R830" t="s">
        <v>27</v>
      </c>
    </row>
    <row r="831" spans="1:18" x14ac:dyDescent="0.25">
      <c r="A831">
        <v>830</v>
      </c>
      <c r="B831">
        <v>1</v>
      </c>
      <c r="C831">
        <v>1</v>
      </c>
      <c r="D831">
        <f>VLOOKUP(Table1[[#This Row],[Sex]],$H$902:$I$903,2,FALSE)</f>
        <v>0</v>
      </c>
      <c r="E831">
        <f>VLOOKUP(Table1[[#This Row],[Age-Group]],$J$904:$K$907,2,FALSE)</f>
        <v>4</v>
      </c>
      <c r="F831">
        <v>0</v>
      </c>
      <c r="G831">
        <v>0</v>
      </c>
      <c r="H831">
        <f>IF((Table1[[#This Row],[SibSp]]+Table1[[#This Row],[Parch]])= 0,0,1)</f>
        <v>0</v>
      </c>
      <c r="I831" cm="1">
        <f t="array" ref="I831">_xlfn.IFS(Table1[[#This Row],[Embarked]]="C",1,Table1[[#This Row],[Embarked]]="Q",2,Table1[[#This Row],[Embarked]]="S",3)</f>
        <v>3</v>
      </c>
      <c r="J831" t="s">
        <v>1144</v>
      </c>
      <c r="K831" t="s">
        <v>17</v>
      </c>
      <c r="L831" s="2" t="str" cm="1">
        <f t="array" ref="L831">_xlfn.IFS(Table1[[#This Row],[Age]] &lt;= 20, "0-20", Table1[[#This Row],[Age]] &lt;=40, "20-40", Table1[[#This Row],[Age]] &lt;=60, "40-60", Table1[[#This Row],[Age]] &lt;=80, "60-80")</f>
        <v>60-80</v>
      </c>
      <c r="M831">
        <v>62</v>
      </c>
      <c r="O831">
        <v>113572</v>
      </c>
      <c r="P831">
        <v>80</v>
      </c>
      <c r="Q831" t="s">
        <v>108</v>
      </c>
      <c r="R831" t="s">
        <v>15</v>
      </c>
    </row>
    <row r="832" spans="1:18" x14ac:dyDescent="0.25">
      <c r="A832">
        <v>831</v>
      </c>
      <c r="B832">
        <v>1</v>
      </c>
      <c r="C832">
        <v>3</v>
      </c>
      <c r="D832">
        <f>VLOOKUP(Table1[[#This Row],[Sex]],$H$902:$I$903,2,FALSE)</f>
        <v>0</v>
      </c>
      <c r="E832">
        <f>VLOOKUP(Table1[[#This Row],[Age-Group]],$J$904:$K$907,2,FALSE)</f>
        <v>1</v>
      </c>
      <c r="F832">
        <v>1</v>
      </c>
      <c r="G832">
        <v>0</v>
      </c>
      <c r="H832">
        <f>IF((Table1[[#This Row],[SibSp]]+Table1[[#This Row],[Parch]])= 0,0,1)</f>
        <v>1</v>
      </c>
      <c r="I832" cm="1">
        <f t="array" ref="I832">_xlfn.IFS(Table1[[#This Row],[Embarked]]="C",1,Table1[[#This Row],[Embarked]]="Q",2,Table1[[#This Row],[Embarked]]="S",3)</f>
        <v>1</v>
      </c>
      <c r="J832" t="s">
        <v>1145</v>
      </c>
      <c r="K832" t="s">
        <v>17</v>
      </c>
      <c r="L832" s="2" t="str" cm="1">
        <f t="array" ref="L832">_xlfn.IFS(Table1[[#This Row],[Age]] &lt;= 20, "0-20", Table1[[#This Row],[Age]] &lt;=40, "20-40", Table1[[#This Row],[Age]] &lt;=60, "40-60", Table1[[#This Row],[Age]] &lt;=80, "60-80")</f>
        <v>0-20</v>
      </c>
      <c r="M832">
        <v>15</v>
      </c>
      <c r="O832">
        <v>2659</v>
      </c>
      <c r="P832">
        <v>14.4542</v>
      </c>
      <c r="Q832" t="s">
        <v>1223</v>
      </c>
      <c r="R832" t="s">
        <v>20</v>
      </c>
    </row>
    <row r="833" spans="1:18" x14ac:dyDescent="0.25">
      <c r="A833">
        <v>832</v>
      </c>
      <c r="B833">
        <v>1</v>
      </c>
      <c r="C833">
        <v>2</v>
      </c>
      <c r="D833">
        <f>VLOOKUP(Table1[[#This Row],[Sex]],$H$902:$I$903,2,FALSE)</f>
        <v>1</v>
      </c>
      <c r="E833">
        <f>VLOOKUP(Table1[[#This Row],[Age-Group]],$J$904:$K$907,2,FALSE)</f>
        <v>1</v>
      </c>
      <c r="F833">
        <v>1</v>
      </c>
      <c r="G833">
        <v>1</v>
      </c>
      <c r="H833">
        <f>IF((Table1[[#This Row],[SibSp]]+Table1[[#This Row],[Parch]])= 0,0,1)</f>
        <v>1</v>
      </c>
      <c r="I833" cm="1">
        <f t="array" ref="I833">_xlfn.IFS(Table1[[#This Row],[Embarked]]="C",1,Table1[[#This Row],[Embarked]]="Q",2,Table1[[#This Row],[Embarked]]="S",3)</f>
        <v>3</v>
      </c>
      <c r="J833" t="s">
        <v>1146</v>
      </c>
      <c r="K833" t="s">
        <v>13</v>
      </c>
      <c r="L833" s="2" t="str" cm="1">
        <f t="array" ref="L833">_xlfn.IFS(Table1[[#This Row],[Age]] &lt;= 20, "0-20", Table1[[#This Row],[Age]] &lt;=40, "20-40", Table1[[#This Row],[Age]] &lt;=60, "40-60", Table1[[#This Row],[Age]] &lt;=80, "60-80")</f>
        <v>0-20</v>
      </c>
      <c r="M833">
        <v>0.83</v>
      </c>
      <c r="O833">
        <v>29106</v>
      </c>
      <c r="P833">
        <v>18.75</v>
      </c>
      <c r="Q833" t="s">
        <v>1223</v>
      </c>
      <c r="R833" t="s">
        <v>15</v>
      </c>
    </row>
    <row r="834" spans="1:18" x14ac:dyDescent="0.25">
      <c r="A834">
        <v>833</v>
      </c>
      <c r="B834">
        <v>0</v>
      </c>
      <c r="C834">
        <v>3</v>
      </c>
      <c r="D834">
        <f>VLOOKUP(Table1[[#This Row],[Sex]],$H$902:$I$903,2,FALSE)</f>
        <v>1</v>
      </c>
      <c r="E834">
        <f>VLOOKUP(Table1[[#This Row],[Age-Group]],$J$904:$K$907,2,FALSE)</f>
        <v>2</v>
      </c>
      <c r="F834">
        <v>0</v>
      </c>
      <c r="G834">
        <v>0</v>
      </c>
      <c r="H834">
        <f>IF((Table1[[#This Row],[SibSp]]+Table1[[#This Row],[Parch]])= 0,0,1)</f>
        <v>0</v>
      </c>
      <c r="I834" cm="1">
        <f t="array" ref="I834">_xlfn.IFS(Table1[[#This Row],[Embarked]]="C",1,Table1[[#This Row],[Embarked]]="Q",2,Table1[[#This Row],[Embarked]]="S",3)</f>
        <v>1</v>
      </c>
      <c r="J834" t="s">
        <v>1147</v>
      </c>
      <c r="K834" t="s">
        <v>13</v>
      </c>
      <c r="L834" s="2" t="str" cm="1">
        <f t="array" ref="L834">_xlfn.IFS(Table1[[#This Row],[Age]] &lt;= 20, "0-20", Table1[[#This Row],[Age]] &lt;=40, "20-40", Table1[[#This Row],[Age]] &lt;=60, "40-60", Table1[[#This Row],[Age]] &lt;=80, "60-80")</f>
        <v>20-40</v>
      </c>
      <c r="M834">
        <v>29.7</v>
      </c>
      <c r="O834">
        <v>2671</v>
      </c>
      <c r="P834">
        <v>7.2291999999999996</v>
      </c>
      <c r="Q834" t="s">
        <v>1223</v>
      </c>
      <c r="R834" t="s">
        <v>20</v>
      </c>
    </row>
    <row r="835" spans="1:18" x14ac:dyDescent="0.25">
      <c r="A835">
        <v>834</v>
      </c>
      <c r="B835">
        <v>0</v>
      </c>
      <c r="C835">
        <v>3</v>
      </c>
      <c r="D835">
        <f>VLOOKUP(Table1[[#This Row],[Sex]],$H$902:$I$903,2,FALSE)</f>
        <v>1</v>
      </c>
      <c r="E835">
        <f>VLOOKUP(Table1[[#This Row],[Age-Group]],$J$904:$K$907,2,FALSE)</f>
        <v>2</v>
      </c>
      <c r="F835">
        <v>0</v>
      </c>
      <c r="G835">
        <v>0</v>
      </c>
      <c r="H835">
        <f>IF((Table1[[#This Row],[SibSp]]+Table1[[#This Row],[Parch]])= 0,0,1)</f>
        <v>0</v>
      </c>
      <c r="I835" cm="1">
        <f t="array" ref="I835">_xlfn.IFS(Table1[[#This Row],[Embarked]]="C",1,Table1[[#This Row],[Embarked]]="Q",2,Table1[[#This Row],[Embarked]]="S",3)</f>
        <v>3</v>
      </c>
      <c r="J835" t="s">
        <v>1148</v>
      </c>
      <c r="K835" t="s">
        <v>13</v>
      </c>
      <c r="L835" s="2" t="str" cm="1">
        <f t="array" ref="L835">_xlfn.IFS(Table1[[#This Row],[Age]] &lt;= 20, "0-20", Table1[[#This Row],[Age]] &lt;=40, "20-40", Table1[[#This Row],[Age]] &lt;=60, "40-60", Table1[[#This Row],[Age]] &lt;=80, "60-80")</f>
        <v>20-40</v>
      </c>
      <c r="M835">
        <v>23</v>
      </c>
      <c r="O835">
        <v>347468</v>
      </c>
      <c r="P835">
        <v>7.8541999999999996</v>
      </c>
      <c r="Q835" t="s">
        <v>1223</v>
      </c>
      <c r="R835" t="s">
        <v>15</v>
      </c>
    </row>
    <row r="836" spans="1:18" x14ac:dyDescent="0.25">
      <c r="A836">
        <v>835</v>
      </c>
      <c r="B836">
        <v>0</v>
      </c>
      <c r="C836">
        <v>3</v>
      </c>
      <c r="D836">
        <f>VLOOKUP(Table1[[#This Row],[Sex]],$H$902:$I$903,2,FALSE)</f>
        <v>1</v>
      </c>
      <c r="E836">
        <f>VLOOKUP(Table1[[#This Row],[Age-Group]],$J$904:$K$907,2,FALSE)</f>
        <v>1</v>
      </c>
      <c r="F836">
        <v>0</v>
      </c>
      <c r="G836">
        <v>0</v>
      </c>
      <c r="H836">
        <f>IF((Table1[[#This Row],[SibSp]]+Table1[[#This Row],[Parch]])= 0,0,1)</f>
        <v>0</v>
      </c>
      <c r="I836" cm="1">
        <f t="array" ref="I836">_xlfn.IFS(Table1[[#This Row],[Embarked]]="C",1,Table1[[#This Row],[Embarked]]="Q",2,Table1[[#This Row],[Embarked]]="S",3)</f>
        <v>3</v>
      </c>
      <c r="J836" t="s">
        <v>1149</v>
      </c>
      <c r="K836" t="s">
        <v>13</v>
      </c>
      <c r="L836" s="2" t="str" cm="1">
        <f t="array" ref="L836">_xlfn.IFS(Table1[[#This Row],[Age]] &lt;= 20, "0-20", Table1[[#This Row],[Age]] &lt;=40, "20-40", Table1[[#This Row],[Age]] &lt;=60, "40-60", Table1[[#This Row],[Age]] &lt;=80, "60-80")</f>
        <v>0-20</v>
      </c>
      <c r="M836">
        <v>18</v>
      </c>
      <c r="O836">
        <v>2223</v>
      </c>
      <c r="P836">
        <v>8.3000000000000007</v>
      </c>
      <c r="Q836" t="s">
        <v>1223</v>
      </c>
      <c r="R836" t="s">
        <v>15</v>
      </c>
    </row>
    <row r="837" spans="1:18" x14ac:dyDescent="0.25">
      <c r="A837">
        <v>836</v>
      </c>
      <c r="B837">
        <v>1</v>
      </c>
      <c r="C837">
        <v>1</v>
      </c>
      <c r="D837">
        <f>VLOOKUP(Table1[[#This Row],[Sex]],$H$902:$I$903,2,FALSE)</f>
        <v>0</v>
      </c>
      <c r="E837">
        <f>VLOOKUP(Table1[[#This Row],[Age-Group]],$J$904:$K$907,2,FALSE)</f>
        <v>2</v>
      </c>
      <c r="F837">
        <v>1</v>
      </c>
      <c r="G837">
        <v>1</v>
      </c>
      <c r="H837">
        <f>IF((Table1[[#This Row],[SibSp]]+Table1[[#This Row],[Parch]])= 0,0,1)</f>
        <v>1</v>
      </c>
      <c r="I837" cm="1">
        <f t="array" ref="I837">_xlfn.IFS(Table1[[#This Row],[Embarked]]="C",1,Table1[[#This Row],[Embarked]]="Q",2,Table1[[#This Row],[Embarked]]="S",3)</f>
        <v>1</v>
      </c>
      <c r="J837" t="s">
        <v>1150</v>
      </c>
      <c r="K837" t="s">
        <v>17</v>
      </c>
      <c r="L837" s="2" t="str" cm="1">
        <f t="array" ref="L837">_xlfn.IFS(Table1[[#This Row],[Age]] &lt;= 20, "0-20", Table1[[#This Row],[Age]] &lt;=40, "20-40", Table1[[#This Row],[Age]] &lt;=60, "40-60", Table1[[#This Row],[Age]] &lt;=80, "60-80")</f>
        <v>20-40</v>
      </c>
      <c r="M837">
        <v>39</v>
      </c>
      <c r="O837" t="s">
        <v>1151</v>
      </c>
      <c r="P837">
        <v>83.158299999999997</v>
      </c>
      <c r="Q837" t="s">
        <v>1152</v>
      </c>
      <c r="R837" t="s">
        <v>20</v>
      </c>
    </row>
    <row r="838" spans="1:18" x14ac:dyDescent="0.25">
      <c r="A838">
        <v>837</v>
      </c>
      <c r="B838">
        <v>0</v>
      </c>
      <c r="C838">
        <v>3</v>
      </c>
      <c r="D838">
        <f>VLOOKUP(Table1[[#This Row],[Sex]],$H$902:$I$903,2,FALSE)</f>
        <v>1</v>
      </c>
      <c r="E838">
        <f>VLOOKUP(Table1[[#This Row],[Age-Group]],$J$904:$K$907,2,FALSE)</f>
        <v>2</v>
      </c>
      <c r="F838">
        <v>0</v>
      </c>
      <c r="G838">
        <v>0</v>
      </c>
      <c r="H838">
        <f>IF((Table1[[#This Row],[SibSp]]+Table1[[#This Row],[Parch]])= 0,0,1)</f>
        <v>0</v>
      </c>
      <c r="I838" cm="1">
        <f t="array" ref="I838">_xlfn.IFS(Table1[[#This Row],[Embarked]]="C",1,Table1[[#This Row],[Embarked]]="Q",2,Table1[[#This Row],[Embarked]]="S",3)</f>
        <v>3</v>
      </c>
      <c r="J838" t="s">
        <v>1153</v>
      </c>
      <c r="K838" t="s">
        <v>13</v>
      </c>
      <c r="L838" s="2" t="str" cm="1">
        <f t="array" ref="L838">_xlfn.IFS(Table1[[#This Row],[Age]] &lt;= 20, "0-20", Table1[[#This Row],[Age]] &lt;=40, "20-40", Table1[[#This Row],[Age]] &lt;=60, "40-60", Table1[[#This Row],[Age]] &lt;=80, "60-80")</f>
        <v>20-40</v>
      </c>
      <c r="M838">
        <v>21</v>
      </c>
      <c r="O838">
        <v>315097</v>
      </c>
      <c r="P838">
        <v>8.6624999999999996</v>
      </c>
      <c r="Q838" t="s">
        <v>1223</v>
      </c>
      <c r="R838" t="s">
        <v>15</v>
      </c>
    </row>
    <row r="839" spans="1:18" x14ac:dyDescent="0.25">
      <c r="A839">
        <v>838</v>
      </c>
      <c r="B839">
        <v>0</v>
      </c>
      <c r="C839">
        <v>3</v>
      </c>
      <c r="D839">
        <f>VLOOKUP(Table1[[#This Row],[Sex]],$H$902:$I$903,2,FALSE)</f>
        <v>1</v>
      </c>
      <c r="E839">
        <f>VLOOKUP(Table1[[#This Row],[Age-Group]],$J$904:$K$907,2,FALSE)</f>
        <v>2</v>
      </c>
      <c r="F839">
        <v>0</v>
      </c>
      <c r="G839">
        <v>0</v>
      </c>
      <c r="H839">
        <f>IF((Table1[[#This Row],[SibSp]]+Table1[[#This Row],[Parch]])= 0,0,1)</f>
        <v>0</v>
      </c>
      <c r="I839" cm="1">
        <f t="array" ref="I839">_xlfn.IFS(Table1[[#This Row],[Embarked]]="C",1,Table1[[#This Row],[Embarked]]="Q",2,Table1[[#This Row],[Embarked]]="S",3)</f>
        <v>3</v>
      </c>
      <c r="J839" t="s">
        <v>1154</v>
      </c>
      <c r="K839" t="s">
        <v>13</v>
      </c>
      <c r="L839" s="2" t="str" cm="1">
        <f t="array" ref="L839">_xlfn.IFS(Table1[[#This Row],[Age]] &lt;= 20, "0-20", Table1[[#This Row],[Age]] &lt;=40, "20-40", Table1[[#This Row],[Age]] &lt;=60, "40-60", Table1[[#This Row],[Age]] &lt;=80, "60-80")</f>
        <v>20-40</v>
      </c>
      <c r="M839">
        <v>29.7</v>
      </c>
      <c r="O839">
        <v>392092</v>
      </c>
      <c r="P839">
        <v>8.0500000000000007</v>
      </c>
      <c r="Q839" t="s">
        <v>1223</v>
      </c>
      <c r="R839" t="s">
        <v>15</v>
      </c>
    </row>
    <row r="840" spans="1:18" x14ac:dyDescent="0.25">
      <c r="A840">
        <v>839</v>
      </c>
      <c r="B840">
        <v>1</v>
      </c>
      <c r="C840">
        <v>3</v>
      </c>
      <c r="D840">
        <f>VLOOKUP(Table1[[#This Row],[Sex]],$H$902:$I$903,2,FALSE)</f>
        <v>1</v>
      </c>
      <c r="E840">
        <f>VLOOKUP(Table1[[#This Row],[Age-Group]],$J$904:$K$907,2,FALSE)</f>
        <v>2</v>
      </c>
      <c r="F840">
        <v>0</v>
      </c>
      <c r="G840">
        <v>0</v>
      </c>
      <c r="H840">
        <f>IF((Table1[[#This Row],[SibSp]]+Table1[[#This Row],[Parch]])= 0,0,1)</f>
        <v>0</v>
      </c>
      <c r="I840" cm="1">
        <f t="array" ref="I840">_xlfn.IFS(Table1[[#This Row],[Embarked]]="C",1,Table1[[#This Row],[Embarked]]="Q",2,Table1[[#This Row],[Embarked]]="S",3)</f>
        <v>3</v>
      </c>
      <c r="J840" t="s">
        <v>1155</v>
      </c>
      <c r="K840" t="s">
        <v>13</v>
      </c>
      <c r="L840" s="2" t="str" cm="1">
        <f t="array" ref="L840">_xlfn.IFS(Table1[[#This Row],[Age]] &lt;= 20, "0-20", Table1[[#This Row],[Age]] &lt;=40, "20-40", Table1[[#This Row],[Age]] &lt;=60, "40-60", Table1[[#This Row],[Age]] &lt;=80, "60-80")</f>
        <v>20-40</v>
      </c>
      <c r="M840">
        <v>32</v>
      </c>
      <c r="O840">
        <v>1601</v>
      </c>
      <c r="P840">
        <v>56.495800000000003</v>
      </c>
      <c r="Q840" t="s">
        <v>1223</v>
      </c>
      <c r="R840" t="s">
        <v>15</v>
      </c>
    </row>
    <row r="841" spans="1:18" x14ac:dyDescent="0.25">
      <c r="A841">
        <v>840</v>
      </c>
      <c r="B841">
        <v>1</v>
      </c>
      <c r="C841">
        <v>1</v>
      </c>
      <c r="D841">
        <f>VLOOKUP(Table1[[#This Row],[Sex]],$H$902:$I$903,2,FALSE)</f>
        <v>1</v>
      </c>
      <c r="E841">
        <f>VLOOKUP(Table1[[#This Row],[Age-Group]],$J$904:$K$907,2,FALSE)</f>
        <v>2</v>
      </c>
      <c r="F841">
        <v>0</v>
      </c>
      <c r="G841">
        <v>0</v>
      </c>
      <c r="H841">
        <f>IF((Table1[[#This Row],[SibSp]]+Table1[[#This Row],[Parch]])= 0,0,1)</f>
        <v>0</v>
      </c>
      <c r="I841" cm="1">
        <f t="array" ref="I841">_xlfn.IFS(Table1[[#This Row],[Embarked]]="C",1,Table1[[#This Row],[Embarked]]="Q",2,Table1[[#This Row],[Embarked]]="S",3)</f>
        <v>1</v>
      </c>
      <c r="J841" t="s">
        <v>1156</v>
      </c>
      <c r="K841" t="s">
        <v>13</v>
      </c>
      <c r="L841" s="2" t="str" cm="1">
        <f t="array" ref="L841">_xlfn.IFS(Table1[[#This Row],[Age]] &lt;= 20, "0-20", Table1[[#This Row],[Age]] &lt;=40, "20-40", Table1[[#This Row],[Age]] &lt;=60, "40-60", Table1[[#This Row],[Age]] &lt;=80, "60-80")</f>
        <v>20-40</v>
      </c>
      <c r="M841">
        <v>29.7</v>
      </c>
      <c r="O841">
        <v>11774</v>
      </c>
      <c r="P841">
        <v>29.7</v>
      </c>
      <c r="Q841" t="s">
        <v>1157</v>
      </c>
      <c r="R841" t="s">
        <v>20</v>
      </c>
    </row>
    <row r="842" spans="1:18" x14ac:dyDescent="0.25">
      <c r="A842">
        <v>841</v>
      </c>
      <c r="B842">
        <v>0</v>
      </c>
      <c r="C842">
        <v>3</v>
      </c>
      <c r="D842">
        <f>VLOOKUP(Table1[[#This Row],[Sex]],$H$902:$I$903,2,FALSE)</f>
        <v>1</v>
      </c>
      <c r="E842">
        <f>VLOOKUP(Table1[[#This Row],[Age-Group]],$J$904:$K$907,2,FALSE)</f>
        <v>1</v>
      </c>
      <c r="F842">
        <v>0</v>
      </c>
      <c r="G842">
        <v>0</v>
      </c>
      <c r="H842">
        <f>IF((Table1[[#This Row],[SibSp]]+Table1[[#This Row],[Parch]])= 0,0,1)</f>
        <v>0</v>
      </c>
      <c r="I842" cm="1">
        <f t="array" ref="I842">_xlfn.IFS(Table1[[#This Row],[Embarked]]="C",1,Table1[[#This Row],[Embarked]]="Q",2,Table1[[#This Row],[Embarked]]="S",3)</f>
        <v>3</v>
      </c>
      <c r="J842" t="s">
        <v>1158</v>
      </c>
      <c r="K842" t="s">
        <v>13</v>
      </c>
      <c r="L842" s="2" t="str" cm="1">
        <f t="array" ref="L842">_xlfn.IFS(Table1[[#This Row],[Age]] &lt;= 20, "0-20", Table1[[#This Row],[Age]] &lt;=40, "20-40", Table1[[#This Row],[Age]] &lt;=60, "40-60", Table1[[#This Row],[Age]] &lt;=80, "60-80")</f>
        <v>0-20</v>
      </c>
      <c r="M842">
        <v>20</v>
      </c>
      <c r="O842" t="s">
        <v>1159</v>
      </c>
      <c r="P842">
        <v>7.9249999999999998</v>
      </c>
      <c r="Q842" t="s">
        <v>1223</v>
      </c>
      <c r="R842" t="s">
        <v>15</v>
      </c>
    </row>
    <row r="843" spans="1:18" x14ac:dyDescent="0.25">
      <c r="A843">
        <v>842</v>
      </c>
      <c r="B843">
        <v>0</v>
      </c>
      <c r="C843">
        <v>2</v>
      </c>
      <c r="D843">
        <f>VLOOKUP(Table1[[#This Row],[Sex]],$H$902:$I$903,2,FALSE)</f>
        <v>1</v>
      </c>
      <c r="E843">
        <f>VLOOKUP(Table1[[#This Row],[Age-Group]],$J$904:$K$907,2,FALSE)</f>
        <v>1</v>
      </c>
      <c r="F843">
        <v>0</v>
      </c>
      <c r="G843">
        <v>0</v>
      </c>
      <c r="H843">
        <f>IF((Table1[[#This Row],[SibSp]]+Table1[[#This Row],[Parch]])= 0,0,1)</f>
        <v>0</v>
      </c>
      <c r="I843" cm="1">
        <f t="array" ref="I843">_xlfn.IFS(Table1[[#This Row],[Embarked]]="C",1,Table1[[#This Row],[Embarked]]="Q",2,Table1[[#This Row],[Embarked]]="S",3)</f>
        <v>3</v>
      </c>
      <c r="J843" t="s">
        <v>1160</v>
      </c>
      <c r="K843" t="s">
        <v>13</v>
      </c>
      <c r="L843" s="2" t="str" cm="1">
        <f t="array" ref="L843">_xlfn.IFS(Table1[[#This Row],[Age]] &lt;= 20, "0-20", Table1[[#This Row],[Age]] &lt;=40, "20-40", Table1[[#This Row],[Age]] &lt;=60, "40-60", Table1[[#This Row],[Age]] &lt;=80, "60-80")</f>
        <v>0-20</v>
      </c>
      <c r="M843">
        <v>16</v>
      </c>
      <c r="O843" t="s">
        <v>1072</v>
      </c>
      <c r="P843">
        <v>10.5</v>
      </c>
      <c r="Q843" t="s">
        <v>1223</v>
      </c>
      <c r="R843" t="s">
        <v>15</v>
      </c>
    </row>
    <row r="844" spans="1:18" x14ac:dyDescent="0.25">
      <c r="A844">
        <v>843</v>
      </c>
      <c r="B844">
        <v>1</v>
      </c>
      <c r="C844">
        <v>1</v>
      </c>
      <c r="D844">
        <f>VLOOKUP(Table1[[#This Row],[Sex]],$H$902:$I$903,2,FALSE)</f>
        <v>0</v>
      </c>
      <c r="E844">
        <f>VLOOKUP(Table1[[#This Row],[Age-Group]],$J$904:$K$907,2,FALSE)</f>
        <v>2</v>
      </c>
      <c r="F844">
        <v>0</v>
      </c>
      <c r="G844">
        <v>0</v>
      </c>
      <c r="H844">
        <f>IF((Table1[[#This Row],[SibSp]]+Table1[[#This Row],[Parch]])= 0,0,1)</f>
        <v>0</v>
      </c>
      <c r="I844" cm="1">
        <f t="array" ref="I844">_xlfn.IFS(Table1[[#This Row],[Embarked]]="C",1,Table1[[#This Row],[Embarked]]="Q",2,Table1[[#This Row],[Embarked]]="S",3)</f>
        <v>1</v>
      </c>
      <c r="J844" t="s">
        <v>1161</v>
      </c>
      <c r="K844" t="s">
        <v>17</v>
      </c>
      <c r="L844" s="2" t="str" cm="1">
        <f t="array" ref="L844">_xlfn.IFS(Table1[[#This Row],[Age]] &lt;= 20, "0-20", Table1[[#This Row],[Age]] &lt;=40, "20-40", Table1[[#This Row],[Age]] &lt;=60, "40-60", Table1[[#This Row],[Age]] &lt;=80, "60-80")</f>
        <v>20-40</v>
      </c>
      <c r="M844">
        <v>30</v>
      </c>
      <c r="O844">
        <v>113798</v>
      </c>
      <c r="P844">
        <v>31</v>
      </c>
      <c r="Q844" t="s">
        <v>1223</v>
      </c>
      <c r="R844" t="s">
        <v>20</v>
      </c>
    </row>
    <row r="845" spans="1:18" x14ac:dyDescent="0.25">
      <c r="A845">
        <v>844</v>
      </c>
      <c r="B845">
        <v>0</v>
      </c>
      <c r="C845">
        <v>3</v>
      </c>
      <c r="D845">
        <f>VLOOKUP(Table1[[#This Row],[Sex]],$H$902:$I$903,2,FALSE)</f>
        <v>1</v>
      </c>
      <c r="E845">
        <f>VLOOKUP(Table1[[#This Row],[Age-Group]],$J$904:$K$907,2,FALSE)</f>
        <v>2</v>
      </c>
      <c r="F845">
        <v>0</v>
      </c>
      <c r="G845">
        <v>0</v>
      </c>
      <c r="H845">
        <f>IF((Table1[[#This Row],[SibSp]]+Table1[[#This Row],[Parch]])= 0,0,1)</f>
        <v>0</v>
      </c>
      <c r="I845" cm="1">
        <f t="array" ref="I845">_xlfn.IFS(Table1[[#This Row],[Embarked]]="C",1,Table1[[#This Row],[Embarked]]="Q",2,Table1[[#This Row],[Embarked]]="S",3)</f>
        <v>1</v>
      </c>
      <c r="J845" t="s">
        <v>1162</v>
      </c>
      <c r="K845" t="s">
        <v>13</v>
      </c>
      <c r="L845" s="2" t="str" cm="1">
        <f t="array" ref="L845">_xlfn.IFS(Table1[[#This Row],[Age]] &lt;= 20, "0-20", Table1[[#This Row],[Age]] &lt;=40, "20-40", Table1[[#This Row],[Age]] &lt;=60, "40-60", Table1[[#This Row],[Age]] &lt;=80, "60-80")</f>
        <v>20-40</v>
      </c>
      <c r="M845">
        <v>34.5</v>
      </c>
      <c r="O845">
        <v>2683</v>
      </c>
      <c r="P845">
        <v>6.4375</v>
      </c>
      <c r="Q845" t="s">
        <v>1223</v>
      </c>
      <c r="R845" t="s">
        <v>20</v>
      </c>
    </row>
    <row r="846" spans="1:18" x14ac:dyDescent="0.25">
      <c r="A846">
        <v>845</v>
      </c>
      <c r="B846">
        <v>0</v>
      </c>
      <c r="C846">
        <v>3</v>
      </c>
      <c r="D846">
        <f>VLOOKUP(Table1[[#This Row],[Sex]],$H$902:$I$903,2,FALSE)</f>
        <v>1</v>
      </c>
      <c r="E846">
        <f>VLOOKUP(Table1[[#This Row],[Age-Group]],$J$904:$K$907,2,FALSE)</f>
        <v>1</v>
      </c>
      <c r="F846">
        <v>0</v>
      </c>
      <c r="G846">
        <v>0</v>
      </c>
      <c r="H846">
        <f>IF((Table1[[#This Row],[SibSp]]+Table1[[#This Row],[Parch]])= 0,0,1)</f>
        <v>0</v>
      </c>
      <c r="I846" cm="1">
        <f t="array" ref="I846">_xlfn.IFS(Table1[[#This Row],[Embarked]]="C",1,Table1[[#This Row],[Embarked]]="Q",2,Table1[[#This Row],[Embarked]]="S",3)</f>
        <v>3</v>
      </c>
      <c r="J846" t="s">
        <v>1163</v>
      </c>
      <c r="K846" t="s">
        <v>13</v>
      </c>
      <c r="L846" s="2" t="str" cm="1">
        <f t="array" ref="L846">_xlfn.IFS(Table1[[#This Row],[Age]] &lt;= 20, "0-20", Table1[[#This Row],[Age]] &lt;=40, "20-40", Table1[[#This Row],[Age]] &lt;=60, "40-60", Table1[[#This Row],[Age]] &lt;=80, "60-80")</f>
        <v>0-20</v>
      </c>
      <c r="M846">
        <v>17</v>
      </c>
      <c r="O846">
        <v>315090</v>
      </c>
      <c r="P846">
        <v>8.6624999999999996</v>
      </c>
      <c r="Q846" t="s">
        <v>1223</v>
      </c>
      <c r="R846" t="s">
        <v>15</v>
      </c>
    </row>
    <row r="847" spans="1:18" x14ac:dyDescent="0.25">
      <c r="A847">
        <v>846</v>
      </c>
      <c r="B847">
        <v>0</v>
      </c>
      <c r="C847">
        <v>3</v>
      </c>
      <c r="D847">
        <f>VLOOKUP(Table1[[#This Row],[Sex]],$H$902:$I$903,2,FALSE)</f>
        <v>1</v>
      </c>
      <c r="E847">
        <f>VLOOKUP(Table1[[#This Row],[Age-Group]],$J$904:$K$907,2,FALSE)</f>
        <v>3</v>
      </c>
      <c r="F847">
        <v>0</v>
      </c>
      <c r="G847">
        <v>0</v>
      </c>
      <c r="H847">
        <f>IF((Table1[[#This Row],[SibSp]]+Table1[[#This Row],[Parch]])= 0,0,1)</f>
        <v>0</v>
      </c>
      <c r="I847" cm="1">
        <f t="array" ref="I847">_xlfn.IFS(Table1[[#This Row],[Embarked]]="C",1,Table1[[#This Row],[Embarked]]="Q",2,Table1[[#This Row],[Embarked]]="S",3)</f>
        <v>3</v>
      </c>
      <c r="J847" t="s">
        <v>1164</v>
      </c>
      <c r="K847" t="s">
        <v>13</v>
      </c>
      <c r="L847" s="2" t="str" cm="1">
        <f t="array" ref="L847">_xlfn.IFS(Table1[[#This Row],[Age]] &lt;= 20, "0-20", Table1[[#This Row],[Age]] &lt;=40, "20-40", Table1[[#This Row],[Age]] &lt;=60, "40-60", Table1[[#This Row],[Age]] &lt;=80, "60-80")</f>
        <v>40-60</v>
      </c>
      <c r="M847">
        <v>42</v>
      </c>
      <c r="O847" t="s">
        <v>1165</v>
      </c>
      <c r="P847">
        <v>7.55</v>
      </c>
      <c r="Q847" t="s">
        <v>1223</v>
      </c>
      <c r="R847" t="s">
        <v>15</v>
      </c>
    </row>
    <row r="848" spans="1:18" x14ac:dyDescent="0.25">
      <c r="A848">
        <v>847</v>
      </c>
      <c r="B848">
        <v>0</v>
      </c>
      <c r="C848">
        <v>3</v>
      </c>
      <c r="D848">
        <f>VLOOKUP(Table1[[#This Row],[Sex]],$H$902:$I$903,2,FALSE)</f>
        <v>1</v>
      </c>
      <c r="E848">
        <f>VLOOKUP(Table1[[#This Row],[Age-Group]],$J$904:$K$907,2,FALSE)</f>
        <v>2</v>
      </c>
      <c r="F848">
        <v>8</v>
      </c>
      <c r="G848">
        <v>2</v>
      </c>
      <c r="H848">
        <f>IF((Table1[[#This Row],[SibSp]]+Table1[[#This Row],[Parch]])= 0,0,1)</f>
        <v>1</v>
      </c>
      <c r="I848" cm="1">
        <f t="array" ref="I848">_xlfn.IFS(Table1[[#This Row],[Embarked]]="C",1,Table1[[#This Row],[Embarked]]="Q",2,Table1[[#This Row],[Embarked]]="S",3)</f>
        <v>3</v>
      </c>
      <c r="J848" t="s">
        <v>1166</v>
      </c>
      <c r="K848" t="s">
        <v>13</v>
      </c>
      <c r="L848" s="2" t="str" cm="1">
        <f t="array" ref="L848">_xlfn.IFS(Table1[[#This Row],[Age]] &lt;= 20, "0-20", Table1[[#This Row],[Age]] &lt;=40, "20-40", Table1[[#This Row],[Age]] &lt;=60, "40-60", Table1[[#This Row],[Age]] &lt;=80, "60-80")</f>
        <v>20-40</v>
      </c>
      <c r="M848">
        <v>29.7</v>
      </c>
      <c r="O848" t="s">
        <v>251</v>
      </c>
      <c r="P848">
        <v>69.55</v>
      </c>
      <c r="Q848" t="s">
        <v>1223</v>
      </c>
      <c r="R848" t="s">
        <v>15</v>
      </c>
    </row>
    <row r="849" spans="1:18" x14ac:dyDescent="0.25">
      <c r="A849">
        <v>848</v>
      </c>
      <c r="B849">
        <v>0</v>
      </c>
      <c r="C849">
        <v>3</v>
      </c>
      <c r="D849">
        <f>VLOOKUP(Table1[[#This Row],[Sex]],$H$902:$I$903,2,FALSE)</f>
        <v>1</v>
      </c>
      <c r="E849">
        <f>VLOOKUP(Table1[[#This Row],[Age-Group]],$J$904:$K$907,2,FALSE)</f>
        <v>2</v>
      </c>
      <c r="F849">
        <v>0</v>
      </c>
      <c r="G849">
        <v>0</v>
      </c>
      <c r="H849">
        <f>IF((Table1[[#This Row],[SibSp]]+Table1[[#This Row],[Parch]])= 0,0,1)</f>
        <v>0</v>
      </c>
      <c r="I849" cm="1">
        <f t="array" ref="I849">_xlfn.IFS(Table1[[#This Row],[Embarked]]="C",1,Table1[[#This Row],[Embarked]]="Q",2,Table1[[#This Row],[Embarked]]="S",3)</f>
        <v>1</v>
      </c>
      <c r="J849" t="s">
        <v>1167</v>
      </c>
      <c r="K849" t="s">
        <v>13</v>
      </c>
      <c r="L849" s="2" t="str" cm="1">
        <f t="array" ref="L849">_xlfn.IFS(Table1[[#This Row],[Age]] &lt;= 20, "0-20", Table1[[#This Row],[Age]] &lt;=40, "20-40", Table1[[#This Row],[Age]] &lt;=60, "40-60", Table1[[#This Row],[Age]] &lt;=80, "60-80")</f>
        <v>20-40</v>
      </c>
      <c r="M849">
        <v>35</v>
      </c>
      <c r="O849">
        <v>349213</v>
      </c>
      <c r="P849">
        <v>7.8958000000000004</v>
      </c>
      <c r="Q849" t="s">
        <v>1223</v>
      </c>
      <c r="R849" t="s">
        <v>20</v>
      </c>
    </row>
    <row r="850" spans="1:18" x14ac:dyDescent="0.25">
      <c r="A850">
        <v>849</v>
      </c>
      <c r="B850">
        <v>0</v>
      </c>
      <c r="C850">
        <v>2</v>
      </c>
      <c r="D850">
        <f>VLOOKUP(Table1[[#This Row],[Sex]],$H$902:$I$903,2,FALSE)</f>
        <v>1</v>
      </c>
      <c r="E850">
        <f>VLOOKUP(Table1[[#This Row],[Age-Group]],$J$904:$K$907,2,FALSE)</f>
        <v>2</v>
      </c>
      <c r="F850">
        <v>0</v>
      </c>
      <c r="G850">
        <v>1</v>
      </c>
      <c r="H850">
        <f>IF((Table1[[#This Row],[SibSp]]+Table1[[#This Row],[Parch]])= 0,0,1)</f>
        <v>1</v>
      </c>
      <c r="I850" cm="1">
        <f t="array" ref="I850">_xlfn.IFS(Table1[[#This Row],[Embarked]]="C",1,Table1[[#This Row],[Embarked]]="Q",2,Table1[[#This Row],[Embarked]]="S",3)</f>
        <v>3</v>
      </c>
      <c r="J850" t="s">
        <v>1168</v>
      </c>
      <c r="K850" t="s">
        <v>13</v>
      </c>
      <c r="L850" s="2" t="str" cm="1">
        <f t="array" ref="L850">_xlfn.IFS(Table1[[#This Row],[Age]] &lt;= 20, "0-20", Table1[[#This Row],[Age]] &lt;=40, "20-40", Table1[[#This Row],[Age]] &lt;=60, "40-60", Table1[[#This Row],[Age]] &lt;=80, "60-80")</f>
        <v>20-40</v>
      </c>
      <c r="M850">
        <v>28</v>
      </c>
      <c r="O850">
        <v>248727</v>
      </c>
      <c r="P850">
        <v>33</v>
      </c>
      <c r="Q850" t="s">
        <v>1223</v>
      </c>
      <c r="R850" t="s">
        <v>15</v>
      </c>
    </row>
    <row r="851" spans="1:18" x14ac:dyDescent="0.25">
      <c r="A851">
        <v>850</v>
      </c>
      <c r="B851">
        <v>1</v>
      </c>
      <c r="C851">
        <v>1</v>
      </c>
      <c r="D851">
        <f>VLOOKUP(Table1[[#This Row],[Sex]],$H$902:$I$903,2,FALSE)</f>
        <v>0</v>
      </c>
      <c r="E851">
        <f>VLOOKUP(Table1[[#This Row],[Age-Group]],$J$904:$K$907,2,FALSE)</f>
        <v>2</v>
      </c>
      <c r="F851">
        <v>1</v>
      </c>
      <c r="G851">
        <v>0</v>
      </c>
      <c r="H851">
        <f>IF((Table1[[#This Row],[SibSp]]+Table1[[#This Row],[Parch]])= 0,0,1)</f>
        <v>1</v>
      </c>
      <c r="I851" cm="1">
        <f t="array" ref="I851">_xlfn.IFS(Table1[[#This Row],[Embarked]]="C",1,Table1[[#This Row],[Embarked]]="Q",2,Table1[[#This Row],[Embarked]]="S",3)</f>
        <v>1</v>
      </c>
      <c r="J851" t="s">
        <v>1169</v>
      </c>
      <c r="K851" t="s">
        <v>17</v>
      </c>
      <c r="L851" s="2" t="str" cm="1">
        <f t="array" ref="L851">_xlfn.IFS(Table1[[#This Row],[Age]] &lt;= 20, "0-20", Table1[[#This Row],[Age]] &lt;=40, "20-40", Table1[[#This Row],[Age]] &lt;=60, "40-60", Table1[[#This Row],[Age]] &lt;=80, "60-80")</f>
        <v>20-40</v>
      </c>
      <c r="M851">
        <v>29.7</v>
      </c>
      <c r="O851">
        <v>17453</v>
      </c>
      <c r="P851">
        <v>89.104200000000006</v>
      </c>
      <c r="Q851" t="s">
        <v>655</v>
      </c>
      <c r="R851" t="s">
        <v>20</v>
      </c>
    </row>
    <row r="852" spans="1:18" x14ac:dyDescent="0.25">
      <c r="A852">
        <v>851</v>
      </c>
      <c r="B852">
        <v>0</v>
      </c>
      <c r="C852">
        <v>3</v>
      </c>
      <c r="D852">
        <f>VLOOKUP(Table1[[#This Row],[Sex]],$H$902:$I$903,2,FALSE)</f>
        <v>1</v>
      </c>
      <c r="E852">
        <f>VLOOKUP(Table1[[#This Row],[Age-Group]],$J$904:$K$907,2,FALSE)</f>
        <v>1</v>
      </c>
      <c r="F852">
        <v>4</v>
      </c>
      <c r="G852">
        <v>2</v>
      </c>
      <c r="H852">
        <f>IF((Table1[[#This Row],[SibSp]]+Table1[[#This Row],[Parch]])= 0,0,1)</f>
        <v>1</v>
      </c>
      <c r="I852" cm="1">
        <f t="array" ref="I852">_xlfn.IFS(Table1[[#This Row],[Embarked]]="C",1,Table1[[#This Row],[Embarked]]="Q",2,Table1[[#This Row],[Embarked]]="S",3)</f>
        <v>3</v>
      </c>
      <c r="J852" t="s">
        <v>1170</v>
      </c>
      <c r="K852" t="s">
        <v>13</v>
      </c>
      <c r="L852" s="2" t="str" cm="1">
        <f t="array" ref="L852">_xlfn.IFS(Table1[[#This Row],[Age]] &lt;= 20, "0-20", Table1[[#This Row],[Age]] &lt;=40, "20-40", Table1[[#This Row],[Age]] &lt;=60, "40-60", Table1[[#This Row],[Age]] &lt;=80, "60-80")</f>
        <v>0-20</v>
      </c>
      <c r="M852">
        <v>4</v>
      </c>
      <c r="O852">
        <v>347082</v>
      </c>
      <c r="P852">
        <v>31.274999999999999</v>
      </c>
      <c r="Q852" t="s">
        <v>1223</v>
      </c>
      <c r="R852" t="s">
        <v>15</v>
      </c>
    </row>
    <row r="853" spans="1:18" x14ac:dyDescent="0.25">
      <c r="A853">
        <v>852</v>
      </c>
      <c r="B853">
        <v>0</v>
      </c>
      <c r="C853">
        <v>3</v>
      </c>
      <c r="D853">
        <f>VLOOKUP(Table1[[#This Row],[Sex]],$H$902:$I$903,2,FALSE)</f>
        <v>1</v>
      </c>
      <c r="E853">
        <f>VLOOKUP(Table1[[#This Row],[Age-Group]],$J$904:$K$907,2,FALSE)</f>
        <v>4</v>
      </c>
      <c r="F853">
        <v>0</v>
      </c>
      <c r="G853">
        <v>0</v>
      </c>
      <c r="H853">
        <f>IF((Table1[[#This Row],[SibSp]]+Table1[[#This Row],[Parch]])= 0,0,1)</f>
        <v>0</v>
      </c>
      <c r="I853" cm="1">
        <f t="array" ref="I853">_xlfn.IFS(Table1[[#This Row],[Embarked]]="C",1,Table1[[#This Row],[Embarked]]="Q",2,Table1[[#This Row],[Embarked]]="S",3)</f>
        <v>3</v>
      </c>
      <c r="J853" t="s">
        <v>1171</v>
      </c>
      <c r="K853" t="s">
        <v>13</v>
      </c>
      <c r="L853" s="2" t="str" cm="1">
        <f t="array" ref="L853">_xlfn.IFS(Table1[[#This Row],[Age]] &lt;= 20, "0-20", Table1[[#This Row],[Age]] &lt;=40, "20-40", Table1[[#This Row],[Age]] &lt;=60, "40-60", Table1[[#This Row],[Age]] &lt;=80, "60-80")</f>
        <v>60-80</v>
      </c>
      <c r="M853">
        <v>74</v>
      </c>
      <c r="O853">
        <v>347060</v>
      </c>
      <c r="P853">
        <v>7.7750000000000004</v>
      </c>
      <c r="Q853" t="s">
        <v>1223</v>
      </c>
      <c r="R853" t="s">
        <v>15</v>
      </c>
    </row>
    <row r="854" spans="1:18" x14ac:dyDescent="0.25">
      <c r="A854">
        <v>853</v>
      </c>
      <c r="B854">
        <v>0</v>
      </c>
      <c r="C854">
        <v>3</v>
      </c>
      <c r="D854">
        <f>VLOOKUP(Table1[[#This Row],[Sex]],$H$902:$I$903,2,FALSE)</f>
        <v>0</v>
      </c>
      <c r="E854">
        <f>VLOOKUP(Table1[[#This Row],[Age-Group]],$J$904:$K$907,2,FALSE)</f>
        <v>1</v>
      </c>
      <c r="F854">
        <v>1</v>
      </c>
      <c r="G854">
        <v>1</v>
      </c>
      <c r="H854">
        <f>IF((Table1[[#This Row],[SibSp]]+Table1[[#This Row],[Parch]])= 0,0,1)</f>
        <v>1</v>
      </c>
      <c r="I854" cm="1">
        <f t="array" ref="I854">_xlfn.IFS(Table1[[#This Row],[Embarked]]="C",1,Table1[[#This Row],[Embarked]]="Q",2,Table1[[#This Row],[Embarked]]="S",3)</f>
        <v>1</v>
      </c>
      <c r="J854" t="s">
        <v>1172</v>
      </c>
      <c r="K854" t="s">
        <v>17</v>
      </c>
      <c r="L854" s="2" t="str" cm="1">
        <f t="array" ref="L854">_xlfn.IFS(Table1[[#This Row],[Age]] &lt;= 20, "0-20", Table1[[#This Row],[Age]] &lt;=40, "20-40", Table1[[#This Row],[Age]] &lt;=60, "40-60", Table1[[#This Row],[Age]] &lt;=80, "60-80")</f>
        <v>0-20</v>
      </c>
      <c r="M854">
        <v>9</v>
      </c>
      <c r="O854">
        <v>2678</v>
      </c>
      <c r="P854">
        <v>15.245799999999999</v>
      </c>
      <c r="Q854" t="s">
        <v>1223</v>
      </c>
      <c r="R854" t="s">
        <v>20</v>
      </c>
    </row>
    <row r="855" spans="1:18" x14ac:dyDescent="0.25">
      <c r="A855">
        <v>854</v>
      </c>
      <c r="B855">
        <v>1</v>
      </c>
      <c r="C855">
        <v>1</v>
      </c>
      <c r="D855">
        <f>VLOOKUP(Table1[[#This Row],[Sex]],$H$902:$I$903,2,FALSE)</f>
        <v>0</v>
      </c>
      <c r="E855">
        <f>VLOOKUP(Table1[[#This Row],[Age-Group]],$J$904:$K$907,2,FALSE)</f>
        <v>1</v>
      </c>
      <c r="F855">
        <v>0</v>
      </c>
      <c r="G855">
        <v>1</v>
      </c>
      <c r="H855">
        <f>IF((Table1[[#This Row],[SibSp]]+Table1[[#This Row],[Parch]])= 0,0,1)</f>
        <v>1</v>
      </c>
      <c r="I855" cm="1">
        <f t="array" ref="I855">_xlfn.IFS(Table1[[#This Row],[Embarked]]="C",1,Table1[[#This Row],[Embarked]]="Q",2,Table1[[#This Row],[Embarked]]="S",3)</f>
        <v>3</v>
      </c>
      <c r="J855" t="s">
        <v>1173</v>
      </c>
      <c r="K855" t="s">
        <v>17</v>
      </c>
      <c r="L855" s="2" t="str" cm="1">
        <f t="array" ref="L855">_xlfn.IFS(Table1[[#This Row],[Age]] &lt;= 20, "0-20", Table1[[#This Row],[Age]] &lt;=40, "20-40", Table1[[#This Row],[Age]] &lt;=60, "40-60", Table1[[#This Row],[Age]] &lt;=80, "60-80")</f>
        <v>0-20</v>
      </c>
      <c r="M855">
        <v>16</v>
      </c>
      <c r="O855" t="s">
        <v>1174</v>
      </c>
      <c r="P855">
        <v>39.4</v>
      </c>
      <c r="Q855" t="s">
        <v>1175</v>
      </c>
      <c r="R855" t="s">
        <v>15</v>
      </c>
    </row>
    <row r="856" spans="1:18" x14ac:dyDescent="0.25">
      <c r="A856">
        <v>855</v>
      </c>
      <c r="B856">
        <v>0</v>
      </c>
      <c r="C856">
        <v>2</v>
      </c>
      <c r="D856">
        <f>VLOOKUP(Table1[[#This Row],[Sex]],$H$902:$I$903,2,FALSE)</f>
        <v>0</v>
      </c>
      <c r="E856">
        <f>VLOOKUP(Table1[[#This Row],[Age-Group]],$J$904:$K$907,2,FALSE)</f>
        <v>3</v>
      </c>
      <c r="F856">
        <v>1</v>
      </c>
      <c r="G856">
        <v>0</v>
      </c>
      <c r="H856">
        <f>IF((Table1[[#This Row],[SibSp]]+Table1[[#This Row],[Parch]])= 0,0,1)</f>
        <v>1</v>
      </c>
      <c r="I856" cm="1">
        <f t="array" ref="I856">_xlfn.IFS(Table1[[#This Row],[Embarked]]="C",1,Table1[[#This Row],[Embarked]]="Q",2,Table1[[#This Row],[Embarked]]="S",3)</f>
        <v>3</v>
      </c>
      <c r="J856" t="s">
        <v>1176</v>
      </c>
      <c r="K856" t="s">
        <v>17</v>
      </c>
      <c r="L856" s="2" t="str" cm="1">
        <f t="array" ref="L856">_xlfn.IFS(Table1[[#This Row],[Age]] &lt;= 20, "0-20", Table1[[#This Row],[Age]] &lt;=40, "20-40", Table1[[#This Row],[Age]] &lt;=60, "40-60", Table1[[#This Row],[Age]] &lt;=80, "60-80")</f>
        <v>40-60</v>
      </c>
      <c r="M856">
        <v>44</v>
      </c>
      <c r="O856">
        <v>244252</v>
      </c>
      <c r="P856">
        <v>26</v>
      </c>
      <c r="Q856" t="s">
        <v>1223</v>
      </c>
      <c r="R856" t="s">
        <v>15</v>
      </c>
    </row>
    <row r="857" spans="1:18" x14ac:dyDescent="0.25">
      <c r="A857">
        <v>856</v>
      </c>
      <c r="B857">
        <v>1</v>
      </c>
      <c r="C857">
        <v>3</v>
      </c>
      <c r="D857">
        <f>VLOOKUP(Table1[[#This Row],[Sex]],$H$902:$I$903,2,FALSE)</f>
        <v>0</v>
      </c>
      <c r="E857">
        <f>VLOOKUP(Table1[[#This Row],[Age-Group]],$J$904:$K$907,2,FALSE)</f>
        <v>1</v>
      </c>
      <c r="F857">
        <v>0</v>
      </c>
      <c r="G857">
        <v>1</v>
      </c>
      <c r="H857">
        <f>IF((Table1[[#This Row],[SibSp]]+Table1[[#This Row],[Parch]])= 0,0,1)</f>
        <v>1</v>
      </c>
      <c r="I857" cm="1">
        <f t="array" ref="I857">_xlfn.IFS(Table1[[#This Row],[Embarked]]="C",1,Table1[[#This Row],[Embarked]]="Q",2,Table1[[#This Row],[Embarked]]="S",3)</f>
        <v>3</v>
      </c>
      <c r="J857" t="s">
        <v>1177</v>
      </c>
      <c r="K857" t="s">
        <v>17</v>
      </c>
      <c r="L857" s="2" t="str" cm="1">
        <f t="array" ref="L857">_xlfn.IFS(Table1[[#This Row],[Age]] &lt;= 20, "0-20", Table1[[#This Row],[Age]] &lt;=40, "20-40", Table1[[#This Row],[Age]] &lt;=60, "40-60", Table1[[#This Row],[Age]] &lt;=80, "60-80")</f>
        <v>0-20</v>
      </c>
      <c r="M857">
        <v>18</v>
      </c>
      <c r="O857">
        <v>392091</v>
      </c>
      <c r="P857">
        <v>9.35</v>
      </c>
      <c r="Q857" t="s">
        <v>1223</v>
      </c>
      <c r="R857" t="s">
        <v>15</v>
      </c>
    </row>
    <row r="858" spans="1:18" x14ac:dyDescent="0.25">
      <c r="A858">
        <v>857</v>
      </c>
      <c r="B858">
        <v>1</v>
      </c>
      <c r="C858">
        <v>1</v>
      </c>
      <c r="D858">
        <f>VLOOKUP(Table1[[#This Row],[Sex]],$H$902:$I$903,2,FALSE)</f>
        <v>0</v>
      </c>
      <c r="E858">
        <f>VLOOKUP(Table1[[#This Row],[Age-Group]],$J$904:$K$907,2,FALSE)</f>
        <v>3</v>
      </c>
      <c r="F858">
        <v>1</v>
      </c>
      <c r="G858">
        <v>1</v>
      </c>
      <c r="H858">
        <f>IF((Table1[[#This Row],[SibSp]]+Table1[[#This Row],[Parch]])= 0,0,1)</f>
        <v>1</v>
      </c>
      <c r="I858" cm="1">
        <f t="array" ref="I858">_xlfn.IFS(Table1[[#This Row],[Embarked]]="C",1,Table1[[#This Row],[Embarked]]="Q",2,Table1[[#This Row],[Embarked]]="S",3)</f>
        <v>3</v>
      </c>
      <c r="J858" t="s">
        <v>1178</v>
      </c>
      <c r="K858" t="s">
        <v>17</v>
      </c>
      <c r="L858" s="2" t="str" cm="1">
        <f t="array" ref="L858">_xlfn.IFS(Table1[[#This Row],[Age]] &lt;= 20, "0-20", Table1[[#This Row],[Age]] &lt;=40, "20-40", Table1[[#This Row],[Age]] &lt;=60, "40-60", Table1[[#This Row],[Age]] &lt;=80, "60-80")</f>
        <v>40-60</v>
      </c>
      <c r="M858">
        <v>45</v>
      </c>
      <c r="O858">
        <v>36928</v>
      </c>
      <c r="P858">
        <v>164.86670000000001</v>
      </c>
      <c r="Q858" t="s">
        <v>1223</v>
      </c>
      <c r="R858" t="s">
        <v>15</v>
      </c>
    </row>
    <row r="859" spans="1:18" x14ac:dyDescent="0.25">
      <c r="A859">
        <v>858</v>
      </c>
      <c r="B859">
        <v>1</v>
      </c>
      <c r="C859">
        <v>1</v>
      </c>
      <c r="D859">
        <f>VLOOKUP(Table1[[#This Row],[Sex]],$H$902:$I$903,2,FALSE)</f>
        <v>1</v>
      </c>
      <c r="E859">
        <f>VLOOKUP(Table1[[#This Row],[Age-Group]],$J$904:$K$907,2,FALSE)</f>
        <v>3</v>
      </c>
      <c r="F859">
        <v>0</v>
      </c>
      <c r="G859">
        <v>0</v>
      </c>
      <c r="H859">
        <f>IF((Table1[[#This Row],[SibSp]]+Table1[[#This Row],[Parch]])= 0,0,1)</f>
        <v>0</v>
      </c>
      <c r="I859" cm="1">
        <f t="array" ref="I859">_xlfn.IFS(Table1[[#This Row],[Embarked]]="C",1,Table1[[#This Row],[Embarked]]="Q",2,Table1[[#This Row],[Embarked]]="S",3)</f>
        <v>3</v>
      </c>
      <c r="J859" t="s">
        <v>1179</v>
      </c>
      <c r="K859" t="s">
        <v>13</v>
      </c>
      <c r="L859" s="2" t="str" cm="1">
        <f t="array" ref="L859">_xlfn.IFS(Table1[[#This Row],[Age]] &lt;= 20, "0-20", Table1[[#This Row],[Age]] &lt;=40, "20-40", Table1[[#This Row],[Age]] &lt;=60, "40-60", Table1[[#This Row],[Age]] &lt;=80, "60-80")</f>
        <v>40-60</v>
      </c>
      <c r="M859">
        <v>51</v>
      </c>
      <c r="O859">
        <v>113055</v>
      </c>
      <c r="P859">
        <v>26.55</v>
      </c>
      <c r="Q859" t="s">
        <v>1180</v>
      </c>
      <c r="R859" t="s">
        <v>15</v>
      </c>
    </row>
    <row r="860" spans="1:18" x14ac:dyDescent="0.25">
      <c r="A860">
        <v>859</v>
      </c>
      <c r="B860">
        <v>1</v>
      </c>
      <c r="C860">
        <v>3</v>
      </c>
      <c r="D860">
        <f>VLOOKUP(Table1[[#This Row],[Sex]],$H$902:$I$903,2,FALSE)</f>
        <v>0</v>
      </c>
      <c r="E860">
        <f>VLOOKUP(Table1[[#This Row],[Age-Group]],$J$904:$K$907,2,FALSE)</f>
        <v>2</v>
      </c>
      <c r="F860">
        <v>0</v>
      </c>
      <c r="G860">
        <v>3</v>
      </c>
      <c r="H860">
        <f>IF((Table1[[#This Row],[SibSp]]+Table1[[#This Row],[Parch]])= 0,0,1)</f>
        <v>1</v>
      </c>
      <c r="I860" cm="1">
        <f t="array" ref="I860">_xlfn.IFS(Table1[[#This Row],[Embarked]]="C",1,Table1[[#This Row],[Embarked]]="Q",2,Table1[[#This Row],[Embarked]]="S",3)</f>
        <v>1</v>
      </c>
      <c r="J860" t="s">
        <v>1181</v>
      </c>
      <c r="K860" t="s">
        <v>17</v>
      </c>
      <c r="L860" s="2" t="str" cm="1">
        <f t="array" ref="L860">_xlfn.IFS(Table1[[#This Row],[Age]] &lt;= 20, "0-20", Table1[[#This Row],[Age]] &lt;=40, "20-40", Table1[[#This Row],[Age]] &lt;=60, "40-60", Table1[[#This Row],[Age]] &lt;=80, "60-80")</f>
        <v>20-40</v>
      </c>
      <c r="M860">
        <v>24</v>
      </c>
      <c r="O860">
        <v>2666</v>
      </c>
      <c r="P860">
        <v>19.258299999999998</v>
      </c>
      <c r="Q860" t="s">
        <v>1223</v>
      </c>
      <c r="R860" t="s">
        <v>20</v>
      </c>
    </row>
    <row r="861" spans="1:18" x14ac:dyDescent="0.25">
      <c r="A861">
        <v>860</v>
      </c>
      <c r="B861">
        <v>0</v>
      </c>
      <c r="C861">
        <v>3</v>
      </c>
      <c r="D861">
        <f>VLOOKUP(Table1[[#This Row],[Sex]],$H$902:$I$903,2,FALSE)</f>
        <v>1</v>
      </c>
      <c r="E861">
        <f>VLOOKUP(Table1[[#This Row],[Age-Group]],$J$904:$K$907,2,FALSE)</f>
        <v>2</v>
      </c>
      <c r="F861">
        <v>0</v>
      </c>
      <c r="G861">
        <v>0</v>
      </c>
      <c r="H861">
        <f>IF((Table1[[#This Row],[SibSp]]+Table1[[#This Row],[Parch]])= 0,0,1)</f>
        <v>0</v>
      </c>
      <c r="I861" cm="1">
        <f t="array" ref="I861">_xlfn.IFS(Table1[[#This Row],[Embarked]]="C",1,Table1[[#This Row],[Embarked]]="Q",2,Table1[[#This Row],[Embarked]]="S",3)</f>
        <v>1</v>
      </c>
      <c r="J861" t="s">
        <v>1182</v>
      </c>
      <c r="K861" t="s">
        <v>13</v>
      </c>
      <c r="L861" s="2" t="str" cm="1">
        <f t="array" ref="L861">_xlfn.IFS(Table1[[#This Row],[Age]] &lt;= 20, "0-20", Table1[[#This Row],[Age]] &lt;=40, "20-40", Table1[[#This Row],[Age]] &lt;=60, "40-60", Table1[[#This Row],[Age]] &lt;=80, "60-80")</f>
        <v>20-40</v>
      </c>
      <c r="M861">
        <v>29.7</v>
      </c>
      <c r="O861">
        <v>2629</v>
      </c>
      <c r="P861">
        <v>7.2291999999999996</v>
      </c>
      <c r="Q861" t="s">
        <v>1223</v>
      </c>
      <c r="R861" t="s">
        <v>20</v>
      </c>
    </row>
    <row r="862" spans="1:18" x14ac:dyDescent="0.25">
      <c r="A862">
        <v>861</v>
      </c>
      <c r="B862">
        <v>0</v>
      </c>
      <c r="C862">
        <v>3</v>
      </c>
      <c r="D862">
        <f>VLOOKUP(Table1[[#This Row],[Sex]],$H$902:$I$903,2,FALSE)</f>
        <v>1</v>
      </c>
      <c r="E862">
        <f>VLOOKUP(Table1[[#This Row],[Age-Group]],$J$904:$K$907,2,FALSE)</f>
        <v>3</v>
      </c>
      <c r="F862">
        <v>2</v>
      </c>
      <c r="G862">
        <v>0</v>
      </c>
      <c r="H862">
        <f>IF((Table1[[#This Row],[SibSp]]+Table1[[#This Row],[Parch]])= 0,0,1)</f>
        <v>1</v>
      </c>
      <c r="I862" cm="1">
        <f t="array" ref="I862">_xlfn.IFS(Table1[[#This Row],[Embarked]]="C",1,Table1[[#This Row],[Embarked]]="Q",2,Table1[[#This Row],[Embarked]]="S",3)</f>
        <v>3</v>
      </c>
      <c r="J862" t="s">
        <v>1183</v>
      </c>
      <c r="K862" t="s">
        <v>13</v>
      </c>
      <c r="L862" s="2" t="str" cm="1">
        <f t="array" ref="L862">_xlfn.IFS(Table1[[#This Row],[Age]] &lt;= 20, "0-20", Table1[[#This Row],[Age]] &lt;=40, "20-40", Table1[[#This Row],[Age]] &lt;=60, "40-60", Table1[[#This Row],[Age]] &lt;=80, "60-80")</f>
        <v>40-60</v>
      </c>
      <c r="M862">
        <v>41</v>
      </c>
      <c r="O862">
        <v>350026</v>
      </c>
      <c r="P862">
        <v>14.1083</v>
      </c>
      <c r="Q862" t="s">
        <v>1223</v>
      </c>
      <c r="R862" t="s">
        <v>15</v>
      </c>
    </row>
    <row r="863" spans="1:18" x14ac:dyDescent="0.25">
      <c r="A863">
        <v>862</v>
      </c>
      <c r="B863">
        <v>0</v>
      </c>
      <c r="C863">
        <v>2</v>
      </c>
      <c r="D863">
        <f>VLOOKUP(Table1[[#This Row],[Sex]],$H$902:$I$903,2,FALSE)</f>
        <v>1</v>
      </c>
      <c r="E863">
        <f>VLOOKUP(Table1[[#This Row],[Age-Group]],$J$904:$K$907,2,FALSE)</f>
        <v>2</v>
      </c>
      <c r="F863">
        <v>1</v>
      </c>
      <c r="G863">
        <v>0</v>
      </c>
      <c r="H863">
        <f>IF((Table1[[#This Row],[SibSp]]+Table1[[#This Row],[Parch]])= 0,0,1)</f>
        <v>1</v>
      </c>
      <c r="I863" cm="1">
        <f t="array" ref="I863">_xlfn.IFS(Table1[[#This Row],[Embarked]]="C",1,Table1[[#This Row],[Embarked]]="Q",2,Table1[[#This Row],[Embarked]]="S",3)</f>
        <v>3</v>
      </c>
      <c r="J863" t="s">
        <v>1184</v>
      </c>
      <c r="K863" t="s">
        <v>13</v>
      </c>
      <c r="L863" s="2" t="str" cm="1">
        <f t="array" ref="L863">_xlfn.IFS(Table1[[#This Row],[Age]] &lt;= 20, "0-20", Table1[[#This Row],[Age]] &lt;=40, "20-40", Table1[[#This Row],[Age]] &lt;=60, "40-60", Table1[[#This Row],[Age]] &lt;=80, "60-80")</f>
        <v>20-40</v>
      </c>
      <c r="M863">
        <v>21</v>
      </c>
      <c r="O863">
        <v>28134</v>
      </c>
      <c r="P863">
        <v>11.5</v>
      </c>
      <c r="Q863" t="s">
        <v>1223</v>
      </c>
      <c r="R863" t="s">
        <v>15</v>
      </c>
    </row>
    <row r="864" spans="1:18" x14ac:dyDescent="0.25">
      <c r="A864">
        <v>863</v>
      </c>
      <c r="B864">
        <v>1</v>
      </c>
      <c r="C864">
        <v>1</v>
      </c>
      <c r="D864">
        <f>VLOOKUP(Table1[[#This Row],[Sex]],$H$902:$I$903,2,FALSE)</f>
        <v>0</v>
      </c>
      <c r="E864">
        <f>VLOOKUP(Table1[[#This Row],[Age-Group]],$J$904:$K$907,2,FALSE)</f>
        <v>3</v>
      </c>
      <c r="F864">
        <v>0</v>
      </c>
      <c r="G864">
        <v>0</v>
      </c>
      <c r="H864">
        <f>IF((Table1[[#This Row],[SibSp]]+Table1[[#This Row],[Parch]])= 0,0,1)</f>
        <v>0</v>
      </c>
      <c r="I864" cm="1">
        <f t="array" ref="I864">_xlfn.IFS(Table1[[#This Row],[Embarked]]="C",1,Table1[[#This Row],[Embarked]]="Q",2,Table1[[#This Row],[Embarked]]="S",3)</f>
        <v>3</v>
      </c>
      <c r="J864" t="s">
        <v>1185</v>
      </c>
      <c r="K864" t="s">
        <v>17</v>
      </c>
      <c r="L864" s="2" t="str" cm="1">
        <f t="array" ref="L864">_xlfn.IFS(Table1[[#This Row],[Age]] &lt;= 20, "0-20", Table1[[#This Row],[Age]] &lt;=40, "20-40", Table1[[#This Row],[Age]] &lt;=60, "40-60", Table1[[#This Row],[Age]] &lt;=80, "60-80")</f>
        <v>40-60</v>
      </c>
      <c r="M864">
        <v>48</v>
      </c>
      <c r="O864">
        <v>17466</v>
      </c>
      <c r="P864">
        <v>25.929200000000002</v>
      </c>
      <c r="Q864" t="s">
        <v>1105</v>
      </c>
      <c r="R864" t="s">
        <v>15</v>
      </c>
    </row>
    <row r="865" spans="1:18" x14ac:dyDescent="0.25">
      <c r="A865">
        <v>864</v>
      </c>
      <c r="B865">
        <v>0</v>
      </c>
      <c r="C865">
        <v>3</v>
      </c>
      <c r="D865">
        <f>VLOOKUP(Table1[[#This Row],[Sex]],$H$902:$I$903,2,FALSE)</f>
        <v>0</v>
      </c>
      <c r="E865">
        <f>VLOOKUP(Table1[[#This Row],[Age-Group]],$J$904:$K$907,2,FALSE)</f>
        <v>2</v>
      </c>
      <c r="F865">
        <v>8</v>
      </c>
      <c r="G865">
        <v>2</v>
      </c>
      <c r="H865">
        <f>IF((Table1[[#This Row],[SibSp]]+Table1[[#This Row],[Parch]])= 0,0,1)</f>
        <v>1</v>
      </c>
      <c r="I865" cm="1">
        <f t="array" ref="I865">_xlfn.IFS(Table1[[#This Row],[Embarked]]="C",1,Table1[[#This Row],[Embarked]]="Q",2,Table1[[#This Row],[Embarked]]="S",3)</f>
        <v>3</v>
      </c>
      <c r="J865" t="s">
        <v>1186</v>
      </c>
      <c r="K865" t="s">
        <v>17</v>
      </c>
      <c r="L865" s="2" t="str" cm="1">
        <f t="array" ref="L865">_xlfn.IFS(Table1[[#This Row],[Age]] &lt;= 20, "0-20", Table1[[#This Row],[Age]] &lt;=40, "20-40", Table1[[#This Row],[Age]] &lt;=60, "40-60", Table1[[#This Row],[Age]] &lt;=80, "60-80")</f>
        <v>20-40</v>
      </c>
      <c r="M865">
        <v>29.7</v>
      </c>
      <c r="O865" t="s">
        <v>251</v>
      </c>
      <c r="P865">
        <v>69.55</v>
      </c>
      <c r="Q865" t="s">
        <v>1223</v>
      </c>
      <c r="R865" t="s">
        <v>15</v>
      </c>
    </row>
    <row r="866" spans="1:18" x14ac:dyDescent="0.25">
      <c r="A866">
        <v>865</v>
      </c>
      <c r="B866">
        <v>0</v>
      </c>
      <c r="C866">
        <v>2</v>
      </c>
      <c r="D866">
        <f>VLOOKUP(Table1[[#This Row],[Sex]],$H$902:$I$903,2,FALSE)</f>
        <v>1</v>
      </c>
      <c r="E866">
        <f>VLOOKUP(Table1[[#This Row],[Age-Group]],$J$904:$K$907,2,FALSE)</f>
        <v>2</v>
      </c>
      <c r="F866">
        <v>0</v>
      </c>
      <c r="G866">
        <v>0</v>
      </c>
      <c r="H866">
        <f>IF((Table1[[#This Row],[SibSp]]+Table1[[#This Row],[Parch]])= 0,0,1)</f>
        <v>0</v>
      </c>
      <c r="I866" cm="1">
        <f t="array" ref="I866">_xlfn.IFS(Table1[[#This Row],[Embarked]]="C",1,Table1[[#This Row],[Embarked]]="Q",2,Table1[[#This Row],[Embarked]]="S",3)</f>
        <v>3</v>
      </c>
      <c r="J866" t="s">
        <v>1187</v>
      </c>
      <c r="K866" t="s">
        <v>13</v>
      </c>
      <c r="L866" s="2" t="str" cm="1">
        <f t="array" ref="L866">_xlfn.IFS(Table1[[#This Row],[Age]] &lt;= 20, "0-20", Table1[[#This Row],[Age]] &lt;=40, "20-40", Table1[[#This Row],[Age]] &lt;=60, "40-60", Table1[[#This Row],[Age]] &lt;=80, "60-80")</f>
        <v>20-40</v>
      </c>
      <c r="M866">
        <v>24</v>
      </c>
      <c r="O866">
        <v>233866</v>
      </c>
      <c r="P866">
        <v>13</v>
      </c>
      <c r="Q866" t="s">
        <v>1223</v>
      </c>
      <c r="R866" t="s">
        <v>15</v>
      </c>
    </row>
    <row r="867" spans="1:18" x14ac:dyDescent="0.25">
      <c r="A867">
        <v>866</v>
      </c>
      <c r="B867">
        <v>1</v>
      </c>
      <c r="C867">
        <v>2</v>
      </c>
      <c r="D867">
        <f>VLOOKUP(Table1[[#This Row],[Sex]],$H$902:$I$903,2,FALSE)</f>
        <v>0</v>
      </c>
      <c r="E867">
        <f>VLOOKUP(Table1[[#This Row],[Age-Group]],$J$904:$K$907,2,FALSE)</f>
        <v>3</v>
      </c>
      <c r="F867">
        <v>0</v>
      </c>
      <c r="G867">
        <v>0</v>
      </c>
      <c r="H867">
        <f>IF((Table1[[#This Row],[SibSp]]+Table1[[#This Row],[Parch]])= 0,0,1)</f>
        <v>0</v>
      </c>
      <c r="I867" cm="1">
        <f t="array" ref="I867">_xlfn.IFS(Table1[[#This Row],[Embarked]]="C",1,Table1[[#This Row],[Embarked]]="Q",2,Table1[[#This Row],[Embarked]]="S",3)</f>
        <v>3</v>
      </c>
      <c r="J867" t="s">
        <v>1188</v>
      </c>
      <c r="K867" t="s">
        <v>17</v>
      </c>
      <c r="L867" s="2" t="str" cm="1">
        <f t="array" ref="L867">_xlfn.IFS(Table1[[#This Row],[Age]] &lt;= 20, "0-20", Table1[[#This Row],[Age]] &lt;=40, "20-40", Table1[[#This Row],[Age]] &lt;=60, "40-60", Table1[[#This Row],[Age]] &lt;=80, "60-80")</f>
        <v>40-60</v>
      </c>
      <c r="M867">
        <v>42</v>
      </c>
      <c r="O867">
        <v>236852</v>
      </c>
      <c r="P867">
        <v>13</v>
      </c>
      <c r="Q867" t="s">
        <v>1223</v>
      </c>
      <c r="R867" t="s">
        <v>15</v>
      </c>
    </row>
    <row r="868" spans="1:18" x14ac:dyDescent="0.25">
      <c r="A868">
        <v>867</v>
      </c>
      <c r="B868">
        <v>1</v>
      </c>
      <c r="C868">
        <v>2</v>
      </c>
      <c r="D868">
        <f>VLOOKUP(Table1[[#This Row],[Sex]],$H$902:$I$903,2,FALSE)</f>
        <v>0</v>
      </c>
      <c r="E868">
        <f>VLOOKUP(Table1[[#This Row],[Age-Group]],$J$904:$K$907,2,FALSE)</f>
        <v>2</v>
      </c>
      <c r="F868">
        <v>1</v>
      </c>
      <c r="G868">
        <v>0</v>
      </c>
      <c r="H868">
        <f>IF((Table1[[#This Row],[SibSp]]+Table1[[#This Row],[Parch]])= 0,0,1)</f>
        <v>1</v>
      </c>
      <c r="I868" cm="1">
        <f t="array" ref="I868">_xlfn.IFS(Table1[[#This Row],[Embarked]]="C",1,Table1[[#This Row],[Embarked]]="Q",2,Table1[[#This Row],[Embarked]]="S",3)</f>
        <v>1</v>
      </c>
      <c r="J868" t="s">
        <v>1189</v>
      </c>
      <c r="K868" t="s">
        <v>17</v>
      </c>
      <c r="L868" s="2" t="str" cm="1">
        <f t="array" ref="L868">_xlfn.IFS(Table1[[#This Row],[Age]] &lt;= 20, "0-20", Table1[[#This Row],[Age]] &lt;=40, "20-40", Table1[[#This Row],[Age]] &lt;=60, "40-60", Table1[[#This Row],[Age]] &lt;=80, "60-80")</f>
        <v>20-40</v>
      </c>
      <c r="M868">
        <v>27</v>
      </c>
      <c r="O868" t="s">
        <v>1190</v>
      </c>
      <c r="P868">
        <v>13.8583</v>
      </c>
      <c r="Q868" t="s">
        <v>1223</v>
      </c>
      <c r="R868" t="s">
        <v>20</v>
      </c>
    </row>
    <row r="869" spans="1:18" x14ac:dyDescent="0.25">
      <c r="A869">
        <v>868</v>
      </c>
      <c r="B869">
        <v>0</v>
      </c>
      <c r="C869">
        <v>1</v>
      </c>
      <c r="D869">
        <f>VLOOKUP(Table1[[#This Row],[Sex]],$H$902:$I$903,2,FALSE)</f>
        <v>1</v>
      </c>
      <c r="E869">
        <f>VLOOKUP(Table1[[#This Row],[Age-Group]],$J$904:$K$907,2,FALSE)</f>
        <v>2</v>
      </c>
      <c r="F869">
        <v>0</v>
      </c>
      <c r="G869">
        <v>0</v>
      </c>
      <c r="H869">
        <f>IF((Table1[[#This Row],[SibSp]]+Table1[[#This Row],[Parch]])= 0,0,1)</f>
        <v>0</v>
      </c>
      <c r="I869" cm="1">
        <f t="array" ref="I869">_xlfn.IFS(Table1[[#This Row],[Embarked]]="C",1,Table1[[#This Row],[Embarked]]="Q",2,Table1[[#This Row],[Embarked]]="S",3)</f>
        <v>3</v>
      </c>
      <c r="J869" t="s">
        <v>1191</v>
      </c>
      <c r="K869" t="s">
        <v>13</v>
      </c>
      <c r="L869" s="2" t="str" cm="1">
        <f t="array" ref="L869">_xlfn.IFS(Table1[[#This Row],[Age]] &lt;= 20, "0-20", Table1[[#This Row],[Age]] &lt;=40, "20-40", Table1[[#This Row],[Age]] &lt;=60, "40-60", Table1[[#This Row],[Age]] &lt;=80, "60-80")</f>
        <v>20-40</v>
      </c>
      <c r="M869">
        <v>31</v>
      </c>
      <c r="O869" t="s">
        <v>1192</v>
      </c>
      <c r="P869">
        <v>50.495800000000003</v>
      </c>
      <c r="Q869" t="s">
        <v>1193</v>
      </c>
      <c r="R869" t="s">
        <v>15</v>
      </c>
    </row>
    <row r="870" spans="1:18" x14ac:dyDescent="0.25">
      <c r="A870">
        <v>869</v>
      </c>
      <c r="B870">
        <v>0</v>
      </c>
      <c r="C870">
        <v>3</v>
      </c>
      <c r="D870">
        <f>VLOOKUP(Table1[[#This Row],[Sex]],$H$902:$I$903,2,FALSE)</f>
        <v>1</v>
      </c>
      <c r="E870">
        <f>VLOOKUP(Table1[[#This Row],[Age-Group]],$J$904:$K$907,2,FALSE)</f>
        <v>2</v>
      </c>
      <c r="F870">
        <v>0</v>
      </c>
      <c r="G870">
        <v>0</v>
      </c>
      <c r="H870">
        <f>IF((Table1[[#This Row],[SibSp]]+Table1[[#This Row],[Parch]])= 0,0,1)</f>
        <v>0</v>
      </c>
      <c r="I870" cm="1">
        <f t="array" ref="I870">_xlfn.IFS(Table1[[#This Row],[Embarked]]="C",1,Table1[[#This Row],[Embarked]]="Q",2,Table1[[#This Row],[Embarked]]="S",3)</f>
        <v>3</v>
      </c>
      <c r="J870" t="s">
        <v>1194</v>
      </c>
      <c r="K870" t="s">
        <v>13</v>
      </c>
      <c r="L870" s="2" t="str" cm="1">
        <f t="array" ref="L870">_xlfn.IFS(Table1[[#This Row],[Age]] &lt;= 20, "0-20", Table1[[#This Row],[Age]] &lt;=40, "20-40", Table1[[#This Row],[Age]] &lt;=60, "40-60", Table1[[#This Row],[Age]] &lt;=80, "60-80")</f>
        <v>20-40</v>
      </c>
      <c r="M870">
        <v>29.7</v>
      </c>
      <c r="O870">
        <v>345777</v>
      </c>
      <c r="P870">
        <v>9.5</v>
      </c>
      <c r="Q870" t="s">
        <v>1223</v>
      </c>
      <c r="R870" t="s">
        <v>15</v>
      </c>
    </row>
    <row r="871" spans="1:18" x14ac:dyDescent="0.25">
      <c r="A871">
        <v>870</v>
      </c>
      <c r="B871">
        <v>1</v>
      </c>
      <c r="C871">
        <v>3</v>
      </c>
      <c r="D871">
        <f>VLOOKUP(Table1[[#This Row],[Sex]],$H$902:$I$903,2,FALSE)</f>
        <v>1</v>
      </c>
      <c r="E871">
        <f>VLOOKUP(Table1[[#This Row],[Age-Group]],$J$904:$K$907,2,FALSE)</f>
        <v>1</v>
      </c>
      <c r="F871">
        <v>1</v>
      </c>
      <c r="G871">
        <v>1</v>
      </c>
      <c r="H871">
        <f>IF((Table1[[#This Row],[SibSp]]+Table1[[#This Row],[Parch]])= 0,0,1)</f>
        <v>1</v>
      </c>
      <c r="I871" cm="1">
        <f t="array" ref="I871">_xlfn.IFS(Table1[[#This Row],[Embarked]]="C",1,Table1[[#This Row],[Embarked]]="Q",2,Table1[[#This Row],[Embarked]]="S",3)</f>
        <v>3</v>
      </c>
      <c r="J871" t="s">
        <v>1195</v>
      </c>
      <c r="K871" t="s">
        <v>13</v>
      </c>
      <c r="L871" s="2" t="str" cm="1">
        <f t="array" ref="L871">_xlfn.IFS(Table1[[#This Row],[Age]] &lt;= 20, "0-20", Table1[[#This Row],[Age]] &lt;=40, "20-40", Table1[[#This Row],[Age]] &lt;=60, "40-60", Table1[[#This Row],[Age]] &lt;=80, "60-80")</f>
        <v>0-20</v>
      </c>
      <c r="M871">
        <v>4</v>
      </c>
      <c r="O871">
        <v>347742</v>
      </c>
      <c r="P871">
        <v>11.1333</v>
      </c>
      <c r="Q871" t="s">
        <v>1223</v>
      </c>
      <c r="R871" t="s">
        <v>15</v>
      </c>
    </row>
    <row r="872" spans="1:18" x14ac:dyDescent="0.25">
      <c r="A872">
        <v>871</v>
      </c>
      <c r="B872">
        <v>0</v>
      </c>
      <c r="C872">
        <v>3</v>
      </c>
      <c r="D872">
        <f>VLOOKUP(Table1[[#This Row],[Sex]],$H$902:$I$903,2,FALSE)</f>
        <v>1</v>
      </c>
      <c r="E872">
        <f>VLOOKUP(Table1[[#This Row],[Age-Group]],$J$904:$K$907,2,FALSE)</f>
        <v>2</v>
      </c>
      <c r="F872">
        <v>0</v>
      </c>
      <c r="G872">
        <v>0</v>
      </c>
      <c r="H872">
        <f>IF((Table1[[#This Row],[SibSp]]+Table1[[#This Row],[Parch]])= 0,0,1)</f>
        <v>0</v>
      </c>
      <c r="I872" cm="1">
        <f t="array" ref="I872">_xlfn.IFS(Table1[[#This Row],[Embarked]]="C",1,Table1[[#This Row],[Embarked]]="Q",2,Table1[[#This Row],[Embarked]]="S",3)</f>
        <v>3</v>
      </c>
      <c r="J872" t="s">
        <v>1196</v>
      </c>
      <c r="K872" t="s">
        <v>13</v>
      </c>
      <c r="L872" s="2" t="str" cm="1">
        <f t="array" ref="L872">_xlfn.IFS(Table1[[#This Row],[Age]] &lt;= 20, "0-20", Table1[[#This Row],[Age]] &lt;=40, "20-40", Table1[[#This Row],[Age]] &lt;=60, "40-60", Table1[[#This Row],[Age]] &lt;=80, "60-80")</f>
        <v>20-40</v>
      </c>
      <c r="M872">
        <v>26</v>
      </c>
      <c r="O872">
        <v>349248</v>
      </c>
      <c r="P872">
        <v>7.8958000000000004</v>
      </c>
      <c r="Q872" t="s">
        <v>1223</v>
      </c>
      <c r="R872" t="s">
        <v>15</v>
      </c>
    </row>
    <row r="873" spans="1:18" x14ac:dyDescent="0.25">
      <c r="A873">
        <v>872</v>
      </c>
      <c r="B873">
        <v>1</v>
      </c>
      <c r="C873">
        <v>1</v>
      </c>
      <c r="D873">
        <f>VLOOKUP(Table1[[#This Row],[Sex]],$H$902:$I$903,2,FALSE)</f>
        <v>0</v>
      </c>
      <c r="E873">
        <f>VLOOKUP(Table1[[#This Row],[Age-Group]],$J$904:$K$907,2,FALSE)</f>
        <v>3</v>
      </c>
      <c r="F873">
        <v>1</v>
      </c>
      <c r="G873">
        <v>1</v>
      </c>
      <c r="H873">
        <f>IF((Table1[[#This Row],[SibSp]]+Table1[[#This Row],[Parch]])= 0,0,1)</f>
        <v>1</v>
      </c>
      <c r="I873" cm="1">
        <f t="array" ref="I873">_xlfn.IFS(Table1[[#This Row],[Embarked]]="C",1,Table1[[#This Row],[Embarked]]="Q",2,Table1[[#This Row],[Embarked]]="S",3)</f>
        <v>3</v>
      </c>
      <c r="J873" t="s">
        <v>1197</v>
      </c>
      <c r="K873" t="s">
        <v>17</v>
      </c>
      <c r="L873" s="2" t="str" cm="1">
        <f t="array" ref="L873">_xlfn.IFS(Table1[[#This Row],[Age]] &lt;= 20, "0-20", Table1[[#This Row],[Age]] &lt;=40, "20-40", Table1[[#This Row],[Age]] &lt;=60, "40-60", Table1[[#This Row],[Age]] &lt;=80, "60-80")</f>
        <v>40-60</v>
      </c>
      <c r="M873">
        <v>47</v>
      </c>
      <c r="O873">
        <v>11751</v>
      </c>
      <c r="P873">
        <v>52.554200000000002</v>
      </c>
      <c r="Q873" t="s">
        <v>377</v>
      </c>
      <c r="R873" t="s">
        <v>15</v>
      </c>
    </row>
    <row r="874" spans="1:18" x14ac:dyDescent="0.25">
      <c r="A874">
        <v>873</v>
      </c>
      <c r="B874">
        <v>0</v>
      </c>
      <c r="C874">
        <v>1</v>
      </c>
      <c r="D874">
        <f>VLOOKUP(Table1[[#This Row],[Sex]],$H$902:$I$903,2,FALSE)</f>
        <v>1</v>
      </c>
      <c r="E874">
        <f>VLOOKUP(Table1[[#This Row],[Age-Group]],$J$904:$K$907,2,FALSE)</f>
        <v>2</v>
      </c>
      <c r="F874">
        <v>0</v>
      </c>
      <c r="G874">
        <v>0</v>
      </c>
      <c r="H874">
        <f>IF((Table1[[#This Row],[SibSp]]+Table1[[#This Row],[Parch]])= 0,0,1)</f>
        <v>0</v>
      </c>
      <c r="I874" cm="1">
        <f t="array" ref="I874">_xlfn.IFS(Table1[[#This Row],[Embarked]]="C",1,Table1[[#This Row],[Embarked]]="Q",2,Table1[[#This Row],[Embarked]]="S",3)</f>
        <v>3</v>
      </c>
      <c r="J874" t="s">
        <v>1198</v>
      </c>
      <c r="K874" t="s">
        <v>13</v>
      </c>
      <c r="L874" s="2" t="str" cm="1">
        <f t="array" ref="L874">_xlfn.IFS(Table1[[#This Row],[Age]] &lt;= 20, "0-20", Table1[[#This Row],[Age]] &lt;=40, "20-40", Table1[[#This Row],[Age]] &lt;=60, "40-60", Table1[[#This Row],[Age]] &lt;=80, "60-80")</f>
        <v>20-40</v>
      </c>
      <c r="M874">
        <v>33</v>
      </c>
      <c r="O874">
        <v>695</v>
      </c>
      <c r="P874">
        <v>5</v>
      </c>
      <c r="Q874" t="s">
        <v>957</v>
      </c>
      <c r="R874" t="s">
        <v>15</v>
      </c>
    </row>
    <row r="875" spans="1:18" x14ac:dyDescent="0.25">
      <c r="A875">
        <v>874</v>
      </c>
      <c r="B875">
        <v>0</v>
      </c>
      <c r="C875">
        <v>3</v>
      </c>
      <c r="D875">
        <f>VLOOKUP(Table1[[#This Row],[Sex]],$H$902:$I$903,2,FALSE)</f>
        <v>1</v>
      </c>
      <c r="E875">
        <f>VLOOKUP(Table1[[#This Row],[Age-Group]],$J$904:$K$907,2,FALSE)</f>
        <v>3</v>
      </c>
      <c r="F875">
        <v>0</v>
      </c>
      <c r="G875">
        <v>0</v>
      </c>
      <c r="H875">
        <f>IF((Table1[[#This Row],[SibSp]]+Table1[[#This Row],[Parch]])= 0,0,1)</f>
        <v>0</v>
      </c>
      <c r="I875" cm="1">
        <f t="array" ref="I875">_xlfn.IFS(Table1[[#This Row],[Embarked]]="C",1,Table1[[#This Row],[Embarked]]="Q",2,Table1[[#This Row],[Embarked]]="S",3)</f>
        <v>3</v>
      </c>
      <c r="J875" t="s">
        <v>1199</v>
      </c>
      <c r="K875" t="s">
        <v>13</v>
      </c>
      <c r="L875" s="2" t="str" cm="1">
        <f t="array" ref="L875">_xlfn.IFS(Table1[[#This Row],[Age]] &lt;= 20, "0-20", Table1[[#This Row],[Age]] &lt;=40, "20-40", Table1[[#This Row],[Age]] &lt;=60, "40-60", Table1[[#This Row],[Age]] &lt;=80, "60-80")</f>
        <v>40-60</v>
      </c>
      <c r="M875">
        <v>47</v>
      </c>
      <c r="O875">
        <v>345765</v>
      </c>
      <c r="P875">
        <v>9</v>
      </c>
      <c r="Q875" t="s">
        <v>1223</v>
      </c>
      <c r="R875" t="s">
        <v>15</v>
      </c>
    </row>
    <row r="876" spans="1:18" x14ac:dyDescent="0.25">
      <c r="A876">
        <v>875</v>
      </c>
      <c r="B876">
        <v>1</v>
      </c>
      <c r="C876">
        <v>2</v>
      </c>
      <c r="D876">
        <f>VLOOKUP(Table1[[#This Row],[Sex]],$H$902:$I$903,2,FALSE)</f>
        <v>0</v>
      </c>
      <c r="E876">
        <f>VLOOKUP(Table1[[#This Row],[Age-Group]],$J$904:$K$907,2,FALSE)</f>
        <v>2</v>
      </c>
      <c r="F876">
        <v>1</v>
      </c>
      <c r="G876">
        <v>0</v>
      </c>
      <c r="H876">
        <f>IF((Table1[[#This Row],[SibSp]]+Table1[[#This Row],[Parch]])= 0,0,1)</f>
        <v>1</v>
      </c>
      <c r="I876" cm="1">
        <f t="array" ref="I876">_xlfn.IFS(Table1[[#This Row],[Embarked]]="C",1,Table1[[#This Row],[Embarked]]="Q",2,Table1[[#This Row],[Embarked]]="S",3)</f>
        <v>1</v>
      </c>
      <c r="J876" t="s">
        <v>1200</v>
      </c>
      <c r="K876" t="s">
        <v>17</v>
      </c>
      <c r="L876" s="2" t="str" cm="1">
        <f t="array" ref="L876">_xlfn.IFS(Table1[[#This Row],[Age]] &lt;= 20, "0-20", Table1[[#This Row],[Age]] &lt;=40, "20-40", Table1[[#This Row],[Age]] &lt;=60, "40-60", Table1[[#This Row],[Age]] &lt;=80, "60-80")</f>
        <v>20-40</v>
      </c>
      <c r="M876">
        <v>28</v>
      </c>
      <c r="O876" t="s">
        <v>465</v>
      </c>
      <c r="P876">
        <v>24</v>
      </c>
      <c r="Q876" t="s">
        <v>1223</v>
      </c>
      <c r="R876" t="s">
        <v>20</v>
      </c>
    </row>
    <row r="877" spans="1:18" x14ac:dyDescent="0.25">
      <c r="A877">
        <v>876</v>
      </c>
      <c r="B877">
        <v>1</v>
      </c>
      <c r="C877">
        <v>3</v>
      </c>
      <c r="D877">
        <f>VLOOKUP(Table1[[#This Row],[Sex]],$H$902:$I$903,2,FALSE)</f>
        <v>0</v>
      </c>
      <c r="E877">
        <f>VLOOKUP(Table1[[#This Row],[Age-Group]],$J$904:$K$907,2,FALSE)</f>
        <v>1</v>
      </c>
      <c r="F877">
        <v>0</v>
      </c>
      <c r="G877">
        <v>0</v>
      </c>
      <c r="H877">
        <f>IF((Table1[[#This Row],[SibSp]]+Table1[[#This Row],[Parch]])= 0,0,1)</f>
        <v>0</v>
      </c>
      <c r="I877" cm="1">
        <f t="array" ref="I877">_xlfn.IFS(Table1[[#This Row],[Embarked]]="C",1,Table1[[#This Row],[Embarked]]="Q",2,Table1[[#This Row],[Embarked]]="S",3)</f>
        <v>1</v>
      </c>
      <c r="J877" t="s">
        <v>1201</v>
      </c>
      <c r="K877" t="s">
        <v>17</v>
      </c>
      <c r="L877" s="2" t="str" cm="1">
        <f t="array" ref="L877">_xlfn.IFS(Table1[[#This Row],[Age]] &lt;= 20, "0-20", Table1[[#This Row],[Age]] &lt;=40, "20-40", Table1[[#This Row],[Age]] &lt;=60, "40-60", Table1[[#This Row],[Age]] &lt;=80, "60-80")</f>
        <v>0-20</v>
      </c>
      <c r="M877">
        <v>15</v>
      </c>
      <c r="O877">
        <v>2667</v>
      </c>
      <c r="P877">
        <v>7.2249999999999996</v>
      </c>
      <c r="Q877" t="s">
        <v>1223</v>
      </c>
      <c r="R877" t="s">
        <v>20</v>
      </c>
    </row>
    <row r="878" spans="1:18" x14ac:dyDescent="0.25">
      <c r="A878">
        <v>877</v>
      </c>
      <c r="B878">
        <v>0</v>
      </c>
      <c r="C878">
        <v>3</v>
      </c>
      <c r="D878">
        <f>VLOOKUP(Table1[[#This Row],[Sex]],$H$902:$I$903,2,FALSE)</f>
        <v>1</v>
      </c>
      <c r="E878">
        <f>VLOOKUP(Table1[[#This Row],[Age-Group]],$J$904:$K$907,2,FALSE)</f>
        <v>1</v>
      </c>
      <c r="F878">
        <v>0</v>
      </c>
      <c r="G878">
        <v>0</v>
      </c>
      <c r="H878">
        <f>IF((Table1[[#This Row],[SibSp]]+Table1[[#This Row],[Parch]])= 0,0,1)</f>
        <v>0</v>
      </c>
      <c r="I878" cm="1">
        <f t="array" ref="I878">_xlfn.IFS(Table1[[#This Row],[Embarked]]="C",1,Table1[[#This Row],[Embarked]]="Q",2,Table1[[#This Row],[Embarked]]="S",3)</f>
        <v>3</v>
      </c>
      <c r="J878" t="s">
        <v>1202</v>
      </c>
      <c r="K878" t="s">
        <v>13</v>
      </c>
      <c r="L878" s="2" t="str" cm="1">
        <f t="array" ref="L878">_xlfn.IFS(Table1[[#This Row],[Age]] &lt;= 20, "0-20", Table1[[#This Row],[Age]] &lt;=40, "20-40", Table1[[#This Row],[Age]] &lt;=60, "40-60", Table1[[#This Row],[Age]] &lt;=80, "60-80")</f>
        <v>0-20</v>
      </c>
      <c r="M878">
        <v>20</v>
      </c>
      <c r="O878">
        <v>7534</v>
      </c>
      <c r="P878">
        <v>9.8458000000000006</v>
      </c>
      <c r="Q878" t="s">
        <v>1223</v>
      </c>
      <c r="R878" t="s">
        <v>15</v>
      </c>
    </row>
    <row r="879" spans="1:18" x14ac:dyDescent="0.25">
      <c r="A879">
        <v>878</v>
      </c>
      <c r="B879">
        <v>0</v>
      </c>
      <c r="C879">
        <v>3</v>
      </c>
      <c r="D879">
        <f>VLOOKUP(Table1[[#This Row],[Sex]],$H$902:$I$903,2,FALSE)</f>
        <v>1</v>
      </c>
      <c r="E879">
        <f>VLOOKUP(Table1[[#This Row],[Age-Group]],$J$904:$K$907,2,FALSE)</f>
        <v>1</v>
      </c>
      <c r="F879">
        <v>0</v>
      </c>
      <c r="G879">
        <v>0</v>
      </c>
      <c r="H879">
        <f>IF((Table1[[#This Row],[SibSp]]+Table1[[#This Row],[Parch]])= 0,0,1)</f>
        <v>0</v>
      </c>
      <c r="I879" cm="1">
        <f t="array" ref="I879">_xlfn.IFS(Table1[[#This Row],[Embarked]]="C",1,Table1[[#This Row],[Embarked]]="Q",2,Table1[[#This Row],[Embarked]]="S",3)</f>
        <v>3</v>
      </c>
      <c r="J879" t="s">
        <v>1203</v>
      </c>
      <c r="K879" t="s">
        <v>13</v>
      </c>
      <c r="L879" s="2" t="str" cm="1">
        <f t="array" ref="L879">_xlfn.IFS(Table1[[#This Row],[Age]] &lt;= 20, "0-20", Table1[[#This Row],[Age]] &lt;=40, "20-40", Table1[[#This Row],[Age]] &lt;=60, "40-60", Table1[[#This Row],[Age]] &lt;=80, "60-80")</f>
        <v>0-20</v>
      </c>
      <c r="M879">
        <v>19</v>
      </c>
      <c r="O879">
        <v>349212</v>
      </c>
      <c r="P879">
        <v>7.8958000000000004</v>
      </c>
      <c r="Q879" t="s">
        <v>1223</v>
      </c>
      <c r="R879" t="s">
        <v>15</v>
      </c>
    </row>
    <row r="880" spans="1:18" x14ac:dyDescent="0.25">
      <c r="A880">
        <v>879</v>
      </c>
      <c r="B880">
        <v>0</v>
      </c>
      <c r="C880">
        <v>3</v>
      </c>
      <c r="D880">
        <f>VLOOKUP(Table1[[#This Row],[Sex]],$H$902:$I$903,2,FALSE)</f>
        <v>1</v>
      </c>
      <c r="E880">
        <f>VLOOKUP(Table1[[#This Row],[Age-Group]],$J$904:$K$907,2,FALSE)</f>
        <v>2</v>
      </c>
      <c r="F880">
        <v>0</v>
      </c>
      <c r="G880">
        <v>0</v>
      </c>
      <c r="H880">
        <f>IF((Table1[[#This Row],[SibSp]]+Table1[[#This Row],[Parch]])= 0,0,1)</f>
        <v>0</v>
      </c>
      <c r="I880" cm="1">
        <f t="array" ref="I880">_xlfn.IFS(Table1[[#This Row],[Embarked]]="C",1,Table1[[#This Row],[Embarked]]="Q",2,Table1[[#This Row],[Embarked]]="S",3)</f>
        <v>3</v>
      </c>
      <c r="J880" t="s">
        <v>1204</v>
      </c>
      <c r="K880" t="s">
        <v>13</v>
      </c>
      <c r="L880" s="2" t="str" cm="1">
        <f t="array" ref="L880">_xlfn.IFS(Table1[[#This Row],[Age]] &lt;= 20, "0-20", Table1[[#This Row],[Age]] &lt;=40, "20-40", Table1[[#This Row],[Age]] &lt;=60, "40-60", Table1[[#This Row],[Age]] &lt;=80, "60-80")</f>
        <v>20-40</v>
      </c>
      <c r="M880">
        <v>29.7</v>
      </c>
      <c r="O880">
        <v>349217</v>
      </c>
      <c r="P880">
        <v>7.8958000000000004</v>
      </c>
      <c r="Q880" t="s">
        <v>1223</v>
      </c>
      <c r="R880" t="s">
        <v>15</v>
      </c>
    </row>
    <row r="881" spans="1:18" x14ac:dyDescent="0.25">
      <c r="A881">
        <v>880</v>
      </c>
      <c r="B881">
        <v>1</v>
      </c>
      <c r="C881">
        <v>1</v>
      </c>
      <c r="D881">
        <f>VLOOKUP(Table1[[#This Row],[Sex]],$H$902:$I$903,2,FALSE)</f>
        <v>0</v>
      </c>
      <c r="E881">
        <f>VLOOKUP(Table1[[#This Row],[Age-Group]],$J$904:$K$907,2,FALSE)</f>
        <v>3</v>
      </c>
      <c r="F881">
        <v>0</v>
      </c>
      <c r="G881">
        <v>1</v>
      </c>
      <c r="H881">
        <f>IF((Table1[[#This Row],[SibSp]]+Table1[[#This Row],[Parch]])= 0,0,1)</f>
        <v>1</v>
      </c>
      <c r="I881" cm="1">
        <f t="array" ref="I881">_xlfn.IFS(Table1[[#This Row],[Embarked]]="C",1,Table1[[#This Row],[Embarked]]="Q",2,Table1[[#This Row],[Embarked]]="S",3)</f>
        <v>1</v>
      </c>
      <c r="J881" t="s">
        <v>1205</v>
      </c>
      <c r="K881" t="s">
        <v>17</v>
      </c>
      <c r="L881" s="2" t="str" cm="1">
        <f t="array" ref="L881">_xlfn.IFS(Table1[[#This Row],[Age]] &lt;= 20, "0-20", Table1[[#This Row],[Age]] &lt;=40, "20-40", Table1[[#This Row],[Age]] &lt;=60, "40-60", Table1[[#This Row],[Age]] &lt;=80, "60-80")</f>
        <v>40-60</v>
      </c>
      <c r="M881">
        <v>56</v>
      </c>
      <c r="O881">
        <v>11767</v>
      </c>
      <c r="P881">
        <v>83.158299999999997</v>
      </c>
      <c r="Q881" t="s">
        <v>1206</v>
      </c>
      <c r="R881" t="s">
        <v>20</v>
      </c>
    </row>
    <row r="882" spans="1:18" x14ac:dyDescent="0.25">
      <c r="A882">
        <v>881</v>
      </c>
      <c r="B882">
        <v>1</v>
      </c>
      <c r="C882">
        <v>2</v>
      </c>
      <c r="D882">
        <f>VLOOKUP(Table1[[#This Row],[Sex]],$H$902:$I$903,2,FALSE)</f>
        <v>0</v>
      </c>
      <c r="E882">
        <f>VLOOKUP(Table1[[#This Row],[Age-Group]],$J$904:$K$907,2,FALSE)</f>
        <v>2</v>
      </c>
      <c r="F882">
        <v>0</v>
      </c>
      <c r="G882">
        <v>1</v>
      </c>
      <c r="H882">
        <f>IF((Table1[[#This Row],[SibSp]]+Table1[[#This Row],[Parch]])= 0,0,1)</f>
        <v>1</v>
      </c>
      <c r="I882" cm="1">
        <f t="array" ref="I882">_xlfn.IFS(Table1[[#This Row],[Embarked]]="C",1,Table1[[#This Row],[Embarked]]="Q",2,Table1[[#This Row],[Embarked]]="S",3)</f>
        <v>3</v>
      </c>
      <c r="J882" t="s">
        <v>1207</v>
      </c>
      <c r="K882" t="s">
        <v>17</v>
      </c>
      <c r="L882" s="2" t="str" cm="1">
        <f t="array" ref="L882">_xlfn.IFS(Table1[[#This Row],[Age]] &lt;= 20, "0-20", Table1[[#This Row],[Age]] &lt;=40, "20-40", Table1[[#This Row],[Age]] &lt;=60, "40-60", Table1[[#This Row],[Age]] &lt;=80, "60-80")</f>
        <v>20-40</v>
      </c>
      <c r="M882">
        <v>25</v>
      </c>
      <c r="O882">
        <v>230433</v>
      </c>
      <c r="P882">
        <v>26</v>
      </c>
      <c r="Q882" t="s">
        <v>1223</v>
      </c>
      <c r="R882" t="s">
        <v>15</v>
      </c>
    </row>
    <row r="883" spans="1:18" x14ac:dyDescent="0.25">
      <c r="A883">
        <v>882</v>
      </c>
      <c r="B883">
        <v>0</v>
      </c>
      <c r="C883">
        <v>3</v>
      </c>
      <c r="D883">
        <f>VLOOKUP(Table1[[#This Row],[Sex]],$H$902:$I$903,2,FALSE)</f>
        <v>1</v>
      </c>
      <c r="E883">
        <f>VLOOKUP(Table1[[#This Row],[Age-Group]],$J$904:$K$907,2,FALSE)</f>
        <v>2</v>
      </c>
      <c r="F883">
        <v>0</v>
      </c>
      <c r="G883">
        <v>0</v>
      </c>
      <c r="H883">
        <f>IF((Table1[[#This Row],[SibSp]]+Table1[[#This Row],[Parch]])= 0,0,1)</f>
        <v>0</v>
      </c>
      <c r="I883" cm="1">
        <f t="array" ref="I883">_xlfn.IFS(Table1[[#This Row],[Embarked]]="C",1,Table1[[#This Row],[Embarked]]="Q",2,Table1[[#This Row],[Embarked]]="S",3)</f>
        <v>3</v>
      </c>
      <c r="J883" t="s">
        <v>1208</v>
      </c>
      <c r="K883" t="s">
        <v>13</v>
      </c>
      <c r="L883" s="2" t="str" cm="1">
        <f t="array" ref="L883">_xlfn.IFS(Table1[[#This Row],[Age]] &lt;= 20, "0-20", Table1[[#This Row],[Age]] &lt;=40, "20-40", Table1[[#This Row],[Age]] &lt;=60, "40-60", Table1[[#This Row],[Age]] &lt;=80, "60-80")</f>
        <v>20-40</v>
      </c>
      <c r="M883">
        <v>33</v>
      </c>
      <c r="O883">
        <v>349257</v>
      </c>
      <c r="P883">
        <v>7.8958000000000004</v>
      </c>
      <c r="Q883" t="s">
        <v>1223</v>
      </c>
      <c r="R883" t="s">
        <v>15</v>
      </c>
    </row>
    <row r="884" spans="1:18" x14ac:dyDescent="0.25">
      <c r="A884">
        <v>883</v>
      </c>
      <c r="B884">
        <v>0</v>
      </c>
      <c r="C884">
        <v>3</v>
      </c>
      <c r="D884">
        <f>VLOOKUP(Table1[[#This Row],[Sex]],$H$902:$I$903,2,FALSE)</f>
        <v>0</v>
      </c>
      <c r="E884">
        <f>VLOOKUP(Table1[[#This Row],[Age-Group]],$J$904:$K$907,2,FALSE)</f>
        <v>2</v>
      </c>
      <c r="F884">
        <v>0</v>
      </c>
      <c r="G884">
        <v>0</v>
      </c>
      <c r="H884">
        <f>IF((Table1[[#This Row],[SibSp]]+Table1[[#This Row],[Parch]])= 0,0,1)</f>
        <v>0</v>
      </c>
      <c r="I884" cm="1">
        <f t="array" ref="I884">_xlfn.IFS(Table1[[#This Row],[Embarked]]="C",1,Table1[[#This Row],[Embarked]]="Q",2,Table1[[#This Row],[Embarked]]="S",3)</f>
        <v>3</v>
      </c>
      <c r="J884" t="s">
        <v>1209</v>
      </c>
      <c r="K884" t="s">
        <v>17</v>
      </c>
      <c r="L884" s="2" t="str" cm="1">
        <f t="array" ref="L884">_xlfn.IFS(Table1[[#This Row],[Age]] &lt;= 20, "0-20", Table1[[#This Row],[Age]] &lt;=40, "20-40", Table1[[#This Row],[Age]] &lt;=60, "40-60", Table1[[#This Row],[Age]] &lt;=80, "60-80")</f>
        <v>20-40</v>
      </c>
      <c r="M884">
        <v>22</v>
      </c>
      <c r="O884">
        <v>7552</v>
      </c>
      <c r="P884">
        <v>10.5167</v>
      </c>
      <c r="Q884" t="s">
        <v>1223</v>
      </c>
      <c r="R884" t="s">
        <v>15</v>
      </c>
    </row>
    <row r="885" spans="1:18" x14ac:dyDescent="0.25">
      <c r="A885">
        <v>884</v>
      </c>
      <c r="B885">
        <v>0</v>
      </c>
      <c r="C885">
        <v>2</v>
      </c>
      <c r="D885">
        <f>VLOOKUP(Table1[[#This Row],[Sex]],$H$902:$I$903,2,FALSE)</f>
        <v>1</v>
      </c>
      <c r="E885">
        <f>VLOOKUP(Table1[[#This Row],[Age-Group]],$J$904:$K$907,2,FALSE)</f>
        <v>2</v>
      </c>
      <c r="F885">
        <v>0</v>
      </c>
      <c r="G885">
        <v>0</v>
      </c>
      <c r="H885">
        <f>IF((Table1[[#This Row],[SibSp]]+Table1[[#This Row],[Parch]])= 0,0,1)</f>
        <v>0</v>
      </c>
      <c r="I885" cm="1">
        <f t="array" ref="I885">_xlfn.IFS(Table1[[#This Row],[Embarked]]="C",1,Table1[[#This Row],[Embarked]]="Q",2,Table1[[#This Row],[Embarked]]="S",3)</f>
        <v>3</v>
      </c>
      <c r="J885" t="s">
        <v>1210</v>
      </c>
      <c r="K885" t="s">
        <v>13</v>
      </c>
      <c r="L885" s="2" t="str" cm="1">
        <f t="array" ref="L885">_xlfn.IFS(Table1[[#This Row],[Age]] &lt;= 20, "0-20", Table1[[#This Row],[Age]] &lt;=40, "20-40", Table1[[#This Row],[Age]] &lt;=60, "40-60", Table1[[#This Row],[Age]] &lt;=80, "60-80")</f>
        <v>20-40</v>
      </c>
      <c r="M885">
        <v>28</v>
      </c>
      <c r="O885" t="s">
        <v>1211</v>
      </c>
      <c r="P885">
        <v>10.5</v>
      </c>
      <c r="Q885" t="s">
        <v>1223</v>
      </c>
      <c r="R885" t="s">
        <v>15</v>
      </c>
    </row>
    <row r="886" spans="1:18" x14ac:dyDescent="0.25">
      <c r="A886">
        <v>885</v>
      </c>
      <c r="B886">
        <v>0</v>
      </c>
      <c r="C886">
        <v>3</v>
      </c>
      <c r="D886">
        <f>VLOOKUP(Table1[[#This Row],[Sex]],$H$902:$I$903,2,FALSE)</f>
        <v>1</v>
      </c>
      <c r="E886">
        <f>VLOOKUP(Table1[[#This Row],[Age-Group]],$J$904:$K$907,2,FALSE)</f>
        <v>2</v>
      </c>
      <c r="F886">
        <v>0</v>
      </c>
      <c r="G886">
        <v>0</v>
      </c>
      <c r="H886">
        <f>IF((Table1[[#This Row],[SibSp]]+Table1[[#This Row],[Parch]])= 0,0,1)</f>
        <v>0</v>
      </c>
      <c r="I886" cm="1">
        <f t="array" ref="I886">_xlfn.IFS(Table1[[#This Row],[Embarked]]="C",1,Table1[[#This Row],[Embarked]]="Q",2,Table1[[#This Row],[Embarked]]="S",3)</f>
        <v>3</v>
      </c>
      <c r="J886" t="s">
        <v>1212</v>
      </c>
      <c r="K886" t="s">
        <v>13</v>
      </c>
      <c r="L886" s="2" t="str" cm="1">
        <f t="array" ref="L886">_xlfn.IFS(Table1[[#This Row],[Age]] &lt;= 20, "0-20", Table1[[#This Row],[Age]] &lt;=40, "20-40", Table1[[#This Row],[Age]] &lt;=60, "40-60", Table1[[#This Row],[Age]] &lt;=80, "60-80")</f>
        <v>20-40</v>
      </c>
      <c r="M886">
        <v>25</v>
      </c>
      <c r="O886" t="s">
        <v>1213</v>
      </c>
      <c r="P886">
        <v>7.05</v>
      </c>
      <c r="Q886" t="s">
        <v>1223</v>
      </c>
      <c r="R886" t="s">
        <v>15</v>
      </c>
    </row>
    <row r="887" spans="1:18" x14ac:dyDescent="0.25">
      <c r="A887">
        <v>886</v>
      </c>
      <c r="B887">
        <v>0</v>
      </c>
      <c r="C887">
        <v>3</v>
      </c>
      <c r="D887">
        <f>VLOOKUP(Table1[[#This Row],[Sex]],$H$902:$I$903,2,FALSE)</f>
        <v>0</v>
      </c>
      <c r="E887">
        <f>VLOOKUP(Table1[[#This Row],[Age-Group]],$J$904:$K$907,2,FALSE)</f>
        <v>2</v>
      </c>
      <c r="F887">
        <v>0</v>
      </c>
      <c r="G887">
        <v>5</v>
      </c>
      <c r="H887">
        <f>IF((Table1[[#This Row],[SibSp]]+Table1[[#This Row],[Parch]])= 0,0,1)</f>
        <v>1</v>
      </c>
      <c r="I887" cm="1">
        <f t="array" ref="I887">_xlfn.IFS(Table1[[#This Row],[Embarked]]="C",1,Table1[[#This Row],[Embarked]]="Q",2,Table1[[#This Row],[Embarked]]="S",3)</f>
        <v>2</v>
      </c>
      <c r="J887" t="s">
        <v>1214</v>
      </c>
      <c r="K887" t="s">
        <v>17</v>
      </c>
      <c r="L887" s="2" t="str" cm="1">
        <f t="array" ref="L887">_xlfn.IFS(Table1[[#This Row],[Age]] &lt;= 20, "0-20", Table1[[#This Row],[Age]] &lt;=40, "20-40", Table1[[#This Row],[Age]] &lt;=60, "40-60", Table1[[#This Row],[Age]] &lt;=80, "60-80")</f>
        <v>20-40</v>
      </c>
      <c r="M887">
        <v>39</v>
      </c>
      <c r="O887">
        <v>382652</v>
      </c>
      <c r="P887">
        <v>29.125</v>
      </c>
      <c r="Q887" t="s">
        <v>1223</v>
      </c>
      <c r="R887" t="s">
        <v>27</v>
      </c>
    </row>
    <row r="888" spans="1:18" x14ac:dyDescent="0.25">
      <c r="A888">
        <v>887</v>
      </c>
      <c r="B888">
        <v>0</v>
      </c>
      <c r="C888">
        <v>2</v>
      </c>
      <c r="D888">
        <f>VLOOKUP(Table1[[#This Row],[Sex]],$H$902:$I$903,2,FALSE)</f>
        <v>1</v>
      </c>
      <c r="E888">
        <f>VLOOKUP(Table1[[#This Row],[Age-Group]],$J$904:$K$907,2,FALSE)</f>
        <v>2</v>
      </c>
      <c r="F888">
        <v>0</v>
      </c>
      <c r="G888">
        <v>0</v>
      </c>
      <c r="H888">
        <f>IF((Table1[[#This Row],[SibSp]]+Table1[[#This Row],[Parch]])= 0,0,1)</f>
        <v>0</v>
      </c>
      <c r="I888" cm="1">
        <f t="array" ref="I888">_xlfn.IFS(Table1[[#This Row],[Embarked]]="C",1,Table1[[#This Row],[Embarked]]="Q",2,Table1[[#This Row],[Embarked]]="S",3)</f>
        <v>3</v>
      </c>
      <c r="J888" t="s">
        <v>1215</v>
      </c>
      <c r="K888" t="s">
        <v>13</v>
      </c>
      <c r="L888" s="2" t="str" cm="1">
        <f t="array" ref="L888">_xlfn.IFS(Table1[[#This Row],[Age]] &lt;= 20, "0-20", Table1[[#This Row],[Age]] &lt;=40, "20-40", Table1[[#This Row],[Age]] &lt;=60, "40-60", Table1[[#This Row],[Age]] &lt;=80, "60-80")</f>
        <v>20-40</v>
      </c>
      <c r="M888">
        <v>27</v>
      </c>
      <c r="O888">
        <v>211536</v>
      </c>
      <c r="P888">
        <v>13</v>
      </c>
      <c r="Q888" t="s">
        <v>1223</v>
      </c>
      <c r="R888" t="s">
        <v>15</v>
      </c>
    </row>
    <row r="889" spans="1:18" x14ac:dyDescent="0.25">
      <c r="A889">
        <v>888</v>
      </c>
      <c r="B889">
        <v>1</v>
      </c>
      <c r="C889">
        <v>1</v>
      </c>
      <c r="D889">
        <f>VLOOKUP(Table1[[#This Row],[Sex]],$H$902:$I$903,2,FALSE)</f>
        <v>0</v>
      </c>
      <c r="E889">
        <f>VLOOKUP(Table1[[#This Row],[Age-Group]],$J$904:$K$907,2,FALSE)</f>
        <v>1</v>
      </c>
      <c r="F889">
        <v>0</v>
      </c>
      <c r="G889">
        <v>0</v>
      </c>
      <c r="H889">
        <f>IF((Table1[[#This Row],[SibSp]]+Table1[[#This Row],[Parch]])= 0,0,1)</f>
        <v>0</v>
      </c>
      <c r="I889" cm="1">
        <f t="array" ref="I889">_xlfn.IFS(Table1[[#This Row],[Embarked]]="C",1,Table1[[#This Row],[Embarked]]="Q",2,Table1[[#This Row],[Embarked]]="S",3)</f>
        <v>3</v>
      </c>
      <c r="J889" t="s">
        <v>1216</v>
      </c>
      <c r="K889" t="s">
        <v>17</v>
      </c>
      <c r="L889" s="2" t="str" cm="1">
        <f t="array" ref="L889">_xlfn.IFS(Table1[[#This Row],[Age]] &lt;= 20, "0-20", Table1[[#This Row],[Age]] &lt;=40, "20-40", Table1[[#This Row],[Age]] &lt;=60, "40-60", Table1[[#This Row],[Age]] &lt;=80, "60-80")</f>
        <v>0-20</v>
      </c>
      <c r="M889">
        <v>19</v>
      </c>
      <c r="O889">
        <v>112053</v>
      </c>
      <c r="P889">
        <v>30</v>
      </c>
      <c r="Q889" t="s">
        <v>1217</v>
      </c>
      <c r="R889" t="s">
        <v>15</v>
      </c>
    </row>
    <row r="890" spans="1:18" x14ac:dyDescent="0.25">
      <c r="A890">
        <v>889</v>
      </c>
      <c r="B890">
        <v>0</v>
      </c>
      <c r="C890">
        <v>3</v>
      </c>
      <c r="D890">
        <f>VLOOKUP(Table1[[#This Row],[Sex]],$H$902:$I$903,2,FALSE)</f>
        <v>0</v>
      </c>
      <c r="E890">
        <f>VLOOKUP(Table1[[#This Row],[Age-Group]],$J$904:$K$907,2,FALSE)</f>
        <v>2</v>
      </c>
      <c r="F890">
        <v>1</v>
      </c>
      <c r="G890">
        <v>2</v>
      </c>
      <c r="H890">
        <f>IF((Table1[[#This Row],[SibSp]]+Table1[[#This Row],[Parch]])= 0,0,1)</f>
        <v>1</v>
      </c>
      <c r="I890" cm="1">
        <f t="array" ref="I890">_xlfn.IFS(Table1[[#This Row],[Embarked]]="C",1,Table1[[#This Row],[Embarked]]="Q",2,Table1[[#This Row],[Embarked]]="S",3)</f>
        <v>3</v>
      </c>
      <c r="J890" t="s">
        <v>1218</v>
      </c>
      <c r="K890" t="s">
        <v>17</v>
      </c>
      <c r="L890" s="2" t="str" cm="1">
        <f t="array" ref="L890">_xlfn.IFS(Table1[[#This Row],[Age]] &lt;= 20, "0-20", Table1[[#This Row],[Age]] &lt;=40, "20-40", Table1[[#This Row],[Age]] &lt;=60, "40-60", Table1[[#This Row],[Age]] &lt;=80, "60-80")</f>
        <v>20-40</v>
      </c>
      <c r="M890">
        <v>29.7</v>
      </c>
      <c r="O890" t="s">
        <v>1088</v>
      </c>
      <c r="P890">
        <v>23.45</v>
      </c>
      <c r="Q890" t="s">
        <v>1223</v>
      </c>
      <c r="R890" t="s">
        <v>15</v>
      </c>
    </row>
    <row r="891" spans="1:18" x14ac:dyDescent="0.25">
      <c r="A891">
        <v>890</v>
      </c>
      <c r="B891">
        <v>1</v>
      </c>
      <c r="C891">
        <v>1</v>
      </c>
      <c r="D891">
        <f>VLOOKUP(Table1[[#This Row],[Sex]],$H$902:$I$903,2,FALSE)</f>
        <v>1</v>
      </c>
      <c r="E891">
        <f>VLOOKUP(Table1[[#This Row],[Age-Group]],$J$904:$K$907,2,FALSE)</f>
        <v>2</v>
      </c>
      <c r="F891">
        <v>0</v>
      </c>
      <c r="G891">
        <v>0</v>
      </c>
      <c r="H891">
        <f>IF((Table1[[#This Row],[SibSp]]+Table1[[#This Row],[Parch]])= 0,0,1)</f>
        <v>0</v>
      </c>
      <c r="I891" cm="1">
        <f t="array" ref="I891">_xlfn.IFS(Table1[[#This Row],[Embarked]]="C",1,Table1[[#This Row],[Embarked]]="Q",2,Table1[[#This Row],[Embarked]]="S",3)</f>
        <v>1</v>
      </c>
      <c r="J891" t="s">
        <v>1219</v>
      </c>
      <c r="K891" t="s">
        <v>13</v>
      </c>
      <c r="L891" s="2" t="str" cm="1">
        <f t="array" ref="L891">_xlfn.IFS(Table1[[#This Row],[Age]] &lt;= 20, "0-20", Table1[[#This Row],[Age]] &lt;=40, "20-40", Table1[[#This Row],[Age]] &lt;=60, "40-60", Table1[[#This Row],[Age]] &lt;=80, "60-80")</f>
        <v>20-40</v>
      </c>
      <c r="M891">
        <v>26</v>
      </c>
      <c r="O891">
        <v>111369</v>
      </c>
      <c r="P891">
        <v>30</v>
      </c>
      <c r="Q891" t="s">
        <v>1220</v>
      </c>
      <c r="R891" t="s">
        <v>20</v>
      </c>
    </row>
    <row r="892" spans="1:18" x14ac:dyDescent="0.25">
      <c r="A892">
        <v>891</v>
      </c>
      <c r="B892">
        <v>0</v>
      </c>
      <c r="C892">
        <v>3</v>
      </c>
      <c r="D892">
        <f>VLOOKUP(Table1[[#This Row],[Sex]],$H$902:$I$903,2,FALSE)</f>
        <v>1</v>
      </c>
      <c r="E892">
        <f>VLOOKUP(Table1[[#This Row],[Age-Group]],$J$904:$K$907,2,FALSE)</f>
        <v>2</v>
      </c>
      <c r="F892">
        <v>0</v>
      </c>
      <c r="G892">
        <v>0</v>
      </c>
      <c r="H892">
        <f>IF((Table1[[#This Row],[SibSp]]+Table1[[#This Row],[Parch]])= 0,0,1)</f>
        <v>0</v>
      </c>
      <c r="I892" cm="1">
        <f t="array" ref="I892">_xlfn.IFS(Table1[[#This Row],[Embarked]]="C",1,Table1[[#This Row],[Embarked]]="Q",2,Table1[[#This Row],[Embarked]]="S",3)</f>
        <v>2</v>
      </c>
      <c r="J892" t="s">
        <v>1221</v>
      </c>
      <c r="K892" t="s">
        <v>13</v>
      </c>
      <c r="L892" s="2" t="str" cm="1">
        <f t="array" ref="L892">_xlfn.IFS(Table1[[#This Row],[Age]] &lt;= 20, "0-20", Table1[[#This Row],[Age]] &lt;=40, "20-40", Table1[[#This Row],[Age]] &lt;=60, "40-60", Table1[[#This Row],[Age]] &lt;=80, "60-80")</f>
        <v>20-40</v>
      </c>
      <c r="M892">
        <v>32</v>
      </c>
      <c r="O892">
        <v>370376</v>
      </c>
      <c r="P892">
        <v>7.75</v>
      </c>
      <c r="Q892" t="s">
        <v>1223</v>
      </c>
      <c r="R892" t="s">
        <v>27</v>
      </c>
    </row>
    <row r="902" spans="8:11" x14ac:dyDescent="0.25">
      <c r="H902" t="s">
        <v>13</v>
      </c>
      <c r="I902">
        <v>1</v>
      </c>
    </row>
    <row r="903" spans="8:11" x14ac:dyDescent="0.25">
      <c r="H903" t="s">
        <v>17</v>
      </c>
      <c r="I903">
        <v>0</v>
      </c>
    </row>
    <row r="904" spans="8:11" x14ac:dyDescent="0.25">
      <c r="J904" t="s">
        <v>1229</v>
      </c>
      <c r="K904">
        <v>1</v>
      </c>
    </row>
    <row r="905" spans="8:11" x14ac:dyDescent="0.25">
      <c r="J905" t="s">
        <v>1227</v>
      </c>
      <c r="K905">
        <v>2</v>
      </c>
    </row>
    <row r="906" spans="8:11" x14ac:dyDescent="0.25">
      <c r="J906" t="s">
        <v>1228</v>
      </c>
      <c r="K906">
        <v>3</v>
      </c>
    </row>
    <row r="907" spans="8:11" x14ac:dyDescent="0.25">
      <c r="J907" t="s">
        <v>1230</v>
      </c>
      <c r="K907">
        <v>4</v>
      </c>
    </row>
  </sheetData>
  <mergeCells count="1">
    <mergeCell ref="T4:T22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7" workbookViewId="0">
      <selection activeCell="I34" sqref="I34"/>
    </sheetView>
  </sheetViews>
  <sheetFormatPr defaultRowHeight="15" x14ac:dyDescent="0.25"/>
  <cols>
    <col min="1" max="1" width="19.85546875" bestFit="1" customWidth="1"/>
    <col min="2" max="2" width="13.28515625" customWidth="1"/>
    <col min="3" max="3" width="21.85546875" customWidth="1"/>
    <col min="4" max="4" width="12.7109375" bestFit="1" customWidth="1"/>
    <col min="5" max="5" width="12" bestFit="1" customWidth="1"/>
    <col min="6" max="6" width="13.42578125" bestFit="1" customWidth="1"/>
    <col min="7" max="8" width="21" customWidth="1"/>
    <col min="9" max="9" width="12.7109375" bestFit="1" customWidth="1"/>
  </cols>
  <sheetData>
    <row r="1" spans="1:9" x14ac:dyDescent="0.25">
      <c r="A1" t="s">
        <v>1232</v>
      </c>
    </row>
    <row r="2" spans="1:9" ht="15.75" thickBot="1" x14ac:dyDescent="0.3"/>
    <row r="3" spans="1:9" x14ac:dyDescent="0.25">
      <c r="A3" s="5" t="s">
        <v>1233</v>
      </c>
      <c r="B3" s="5"/>
    </row>
    <row r="4" spans="1:9" x14ac:dyDescent="0.25">
      <c r="A4" t="s">
        <v>1234</v>
      </c>
      <c r="B4">
        <v>0.6299105715900557</v>
      </c>
    </row>
    <row r="5" spans="1:9" x14ac:dyDescent="0.25">
      <c r="A5" t="s">
        <v>1235</v>
      </c>
      <c r="B5">
        <v>0.39678732820091067</v>
      </c>
    </row>
    <row r="6" spans="1:9" x14ac:dyDescent="0.25">
      <c r="A6" t="s">
        <v>1236</v>
      </c>
      <c r="B6">
        <v>0.39200534779027235</v>
      </c>
    </row>
    <row r="7" spans="1:9" x14ac:dyDescent="0.25">
      <c r="A7" t="s">
        <v>1237</v>
      </c>
      <c r="B7">
        <v>0.37941565789081849</v>
      </c>
    </row>
    <row r="8" spans="1:9" ht="15.75" thickBot="1" x14ac:dyDescent="0.3">
      <c r="A8" s="3" t="s">
        <v>1238</v>
      </c>
      <c r="B8" s="3">
        <v>891</v>
      </c>
    </row>
    <row r="10" spans="1:9" ht="15.75" thickBot="1" x14ac:dyDescent="0.3">
      <c r="A10" t="s">
        <v>1239</v>
      </c>
    </row>
    <row r="11" spans="1:9" x14ac:dyDescent="0.25">
      <c r="A11" s="4"/>
      <c r="B11" s="4" t="s">
        <v>1244</v>
      </c>
      <c r="C11" s="4" t="s">
        <v>1245</v>
      </c>
      <c r="D11" s="4" t="s">
        <v>1246</v>
      </c>
      <c r="E11" s="4" t="s">
        <v>1247</v>
      </c>
      <c r="F11" s="4" t="s">
        <v>1248</v>
      </c>
    </row>
    <row r="12" spans="1:9" x14ac:dyDescent="0.25">
      <c r="A12" t="s">
        <v>1240</v>
      </c>
      <c r="B12">
        <v>7</v>
      </c>
      <c r="C12">
        <v>83.613911524519509</v>
      </c>
      <c r="D12">
        <v>11.944844503502788</v>
      </c>
      <c r="E12">
        <v>82.975523554674439</v>
      </c>
      <c r="F12">
        <v>1.4889448639895854E-92</v>
      </c>
    </row>
    <row r="13" spans="1:9" x14ac:dyDescent="0.25">
      <c r="A13" t="s">
        <v>1241</v>
      </c>
      <c r="B13">
        <v>883</v>
      </c>
      <c r="C13">
        <v>127.11336120275406</v>
      </c>
      <c r="D13">
        <v>0.14395624145272262</v>
      </c>
    </row>
    <row r="14" spans="1:9" ht="15.75" thickBot="1" x14ac:dyDescent="0.3">
      <c r="A14" s="3" t="s">
        <v>1242</v>
      </c>
      <c r="B14" s="3">
        <v>890</v>
      </c>
      <c r="C14" s="3">
        <v>210.72727272727357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1249</v>
      </c>
      <c r="C16" s="4" t="s">
        <v>1237</v>
      </c>
      <c r="D16" s="4" t="s">
        <v>1250</v>
      </c>
      <c r="E16" s="4" t="s">
        <v>1251</v>
      </c>
      <c r="F16" s="4" t="s">
        <v>1252</v>
      </c>
      <c r="G16" s="4" t="s">
        <v>1253</v>
      </c>
      <c r="H16" s="4" t="s">
        <v>1254</v>
      </c>
      <c r="I16" s="4" t="s">
        <v>1255</v>
      </c>
    </row>
    <row r="17" spans="1:9" x14ac:dyDescent="0.25">
      <c r="A17" t="s">
        <v>1243</v>
      </c>
      <c r="B17">
        <v>1.3468381148171207</v>
      </c>
      <c r="C17">
        <v>7.7558785994497267E-2</v>
      </c>
      <c r="D17">
        <v>17.365384173402067</v>
      </c>
      <c r="E17">
        <v>2.4618849838175035E-58</v>
      </c>
      <c r="F17">
        <v>1.1946170367941362</v>
      </c>
      <c r="G17">
        <v>1.4990591928401051</v>
      </c>
      <c r="H17">
        <v>1.1946170367941362</v>
      </c>
      <c r="I17">
        <v>1.4990591928401051</v>
      </c>
    </row>
    <row r="18" spans="1:9" x14ac:dyDescent="0.25">
      <c r="A18" t="s">
        <v>2</v>
      </c>
      <c r="B18">
        <v>-0.16120593588973126</v>
      </c>
      <c r="C18">
        <v>1.6733722999944245E-2</v>
      </c>
      <c r="D18">
        <v>-9.6335965337939662</v>
      </c>
      <c r="E18">
        <v>5.9267505694553051E-21</v>
      </c>
      <c r="F18">
        <v>-0.19404844782087782</v>
      </c>
      <c r="G18">
        <v>-0.12836342395858469</v>
      </c>
      <c r="H18">
        <v>-0.19404844782087782</v>
      </c>
      <c r="I18">
        <v>-0.12836342395858469</v>
      </c>
    </row>
    <row r="19" spans="1:9" x14ac:dyDescent="0.25">
      <c r="A19" t="s">
        <v>1225</v>
      </c>
      <c r="B19">
        <v>-0.49693617804431178</v>
      </c>
      <c r="C19">
        <v>2.8447160281569725E-2</v>
      </c>
      <c r="D19">
        <v>-17.468744617235682</v>
      </c>
      <c r="E19">
        <v>6.4187644329501391E-59</v>
      </c>
      <c r="F19">
        <v>-0.55276811699524375</v>
      </c>
      <c r="G19">
        <v>-0.44110423909337981</v>
      </c>
      <c r="H19">
        <v>-0.55276811699524375</v>
      </c>
      <c r="I19">
        <v>-0.44110423909337981</v>
      </c>
    </row>
    <row r="20" spans="1:9" x14ac:dyDescent="0.25">
      <c r="A20" t="s">
        <v>1231</v>
      </c>
      <c r="B20">
        <v>-9.1847288702145841E-2</v>
      </c>
      <c r="C20">
        <v>2.0545250029274077E-2</v>
      </c>
      <c r="D20">
        <v>-4.4704877561127967</v>
      </c>
      <c r="E20">
        <v>8.8202455396439678E-6</v>
      </c>
      <c r="F20">
        <v>-0.13217051021221099</v>
      </c>
      <c r="G20">
        <v>-5.1524067192080698E-2</v>
      </c>
      <c r="H20">
        <v>-0.13217051021221099</v>
      </c>
      <c r="I20">
        <v>-5.1524067192080698E-2</v>
      </c>
    </row>
    <row r="21" spans="1:9" x14ac:dyDescent="0.25">
      <c r="A21" t="s">
        <v>6</v>
      </c>
      <c r="B21">
        <v>-5.5334089041417477E-2</v>
      </c>
      <c r="C21">
        <v>1.4721437320171364E-2</v>
      </c>
      <c r="D21">
        <v>-3.7587422911211612</v>
      </c>
      <c r="E21">
        <v>1.8199725117913634E-4</v>
      </c>
      <c r="F21">
        <v>-8.4227180007066041E-2</v>
      </c>
      <c r="G21">
        <v>-2.6440998075768916E-2</v>
      </c>
      <c r="H21">
        <v>-8.4227180007066041E-2</v>
      </c>
      <c r="I21">
        <v>-2.6440998075768916E-2</v>
      </c>
    </row>
    <row r="22" spans="1:9" x14ac:dyDescent="0.25">
      <c r="A22" t="s">
        <v>7</v>
      </c>
      <c r="B22">
        <v>-3.4189067869227985E-2</v>
      </c>
      <c r="C22">
        <v>1.9830520030558862E-2</v>
      </c>
      <c r="D22">
        <v>-1.7240631015496608</v>
      </c>
      <c r="E22">
        <v>8.5046455996083931E-2</v>
      </c>
      <c r="F22">
        <v>-7.31095215367496E-2</v>
      </c>
      <c r="G22">
        <v>4.7313857982936303E-3</v>
      </c>
      <c r="H22">
        <v>-7.31095215367496E-2</v>
      </c>
      <c r="I22">
        <v>4.7313857982936303E-3</v>
      </c>
    </row>
    <row r="23" spans="1:9" x14ac:dyDescent="0.25">
      <c r="A23" t="s">
        <v>1226</v>
      </c>
      <c r="B23">
        <v>0.10039427924549647</v>
      </c>
      <c r="C23">
        <v>3.8265123011943708E-2</v>
      </c>
      <c r="D23">
        <v>2.6236497192014872</v>
      </c>
      <c r="E23">
        <v>8.8494209588990385E-3</v>
      </c>
      <c r="F23">
        <v>2.5293074386856212E-2</v>
      </c>
      <c r="G23">
        <v>0.17549548410413673</v>
      </c>
      <c r="H23">
        <v>2.5293074386856212E-2</v>
      </c>
      <c r="I23">
        <v>0.17549548410413673</v>
      </c>
    </row>
    <row r="24" spans="1:9" ht="15.75" thickBot="1" x14ac:dyDescent="0.3">
      <c r="A24" s="3" t="s">
        <v>1256</v>
      </c>
      <c r="B24" s="3">
        <v>-3.3097630213747023E-2</v>
      </c>
      <c r="C24" s="3">
        <v>1.6490089751165001E-2</v>
      </c>
      <c r="D24" s="3">
        <v>-2.0071225028601631</v>
      </c>
      <c r="E24" s="3">
        <v>4.5040982212552934E-2</v>
      </c>
      <c r="F24" s="3">
        <v>-6.5461974322952074E-2</v>
      </c>
      <c r="G24" s="3">
        <v>-7.3328610454197196E-4</v>
      </c>
      <c r="H24" s="3">
        <v>-6.5461974322952074E-2</v>
      </c>
      <c r="I24" s="3">
        <v>-7.3328610454197196E-4</v>
      </c>
    </row>
    <row r="29" spans="1:9" x14ac:dyDescent="0.25">
      <c r="A29" s="1" t="s">
        <v>2</v>
      </c>
      <c r="B29" s="1" t="s">
        <v>1225</v>
      </c>
      <c r="C29" s="1" t="s">
        <v>1231</v>
      </c>
      <c r="D29" s="1" t="s">
        <v>6</v>
      </c>
      <c r="E29" s="1" t="s">
        <v>7</v>
      </c>
      <c r="F29" s="1" t="s">
        <v>1226</v>
      </c>
      <c r="G29" s="1" t="s">
        <v>1256</v>
      </c>
      <c r="H29" s="6" t="s">
        <v>1257</v>
      </c>
      <c r="I29" s="6" t="s">
        <v>1</v>
      </c>
    </row>
    <row r="30" spans="1:9" x14ac:dyDescent="0.25">
      <c r="A30">
        <v>3</v>
      </c>
      <c r="B30">
        <v>1</v>
      </c>
      <c r="C30">
        <v>2</v>
      </c>
      <c r="D30">
        <v>1</v>
      </c>
      <c r="E30">
        <v>0</v>
      </c>
      <c r="F30">
        <v>1</v>
      </c>
      <c r="G30">
        <v>3</v>
      </c>
      <c r="H30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0.1283568512621614</v>
      </c>
      <c r="I30">
        <v>0</v>
      </c>
    </row>
    <row r="31" spans="1:9" x14ac:dyDescent="0.25">
      <c r="A31">
        <v>1</v>
      </c>
      <c r="B31">
        <v>0</v>
      </c>
      <c r="C31">
        <v>2</v>
      </c>
      <c r="D31">
        <v>1</v>
      </c>
      <c r="E31">
        <v>0</v>
      </c>
      <c r="F31">
        <v>1</v>
      </c>
      <c r="G31">
        <v>3</v>
      </c>
      <c r="H31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0.94770490108593564</v>
      </c>
      <c r="I31">
        <v>1</v>
      </c>
    </row>
    <row r="32" spans="1:9" x14ac:dyDescent="0.25">
      <c r="A32">
        <v>2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0.94454151432584421</v>
      </c>
      <c r="I32">
        <v>1</v>
      </c>
    </row>
    <row r="33" spans="1:9" x14ac:dyDescent="0.25">
      <c r="A33">
        <v>2</v>
      </c>
      <c r="B33">
        <v>0</v>
      </c>
      <c r="C33">
        <v>3</v>
      </c>
      <c r="D33">
        <v>0</v>
      </c>
      <c r="E33">
        <v>0</v>
      </c>
      <c r="F33">
        <v>0</v>
      </c>
      <c r="G33">
        <v>3</v>
      </c>
      <c r="H33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0.64959148628997954</v>
      </c>
      <c r="I33">
        <v>1</v>
      </c>
    </row>
    <row r="34" spans="1:9" x14ac:dyDescent="0.25">
      <c r="A34">
        <v>3</v>
      </c>
      <c r="B34">
        <v>1</v>
      </c>
      <c r="C34">
        <v>2</v>
      </c>
      <c r="D34">
        <v>1</v>
      </c>
      <c r="E34">
        <v>5</v>
      </c>
      <c r="F34">
        <v>1</v>
      </c>
      <c r="G34">
        <v>3</v>
      </c>
      <c r="H34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-4.2588488083978498E-2</v>
      </c>
      <c r="I34">
        <v>0</v>
      </c>
    </row>
    <row r="35" spans="1:9" x14ac:dyDescent="0.25">
      <c r="H35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1.3468381148171207</v>
      </c>
    </row>
    <row r="36" spans="1:9" x14ac:dyDescent="0.25">
      <c r="H36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1.3468381148171207</v>
      </c>
    </row>
    <row r="37" spans="1:9" x14ac:dyDescent="0.25">
      <c r="H37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1.3468381148171207</v>
      </c>
    </row>
    <row r="38" spans="1:9" x14ac:dyDescent="0.25">
      <c r="H38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1.3468381148171207</v>
      </c>
    </row>
    <row r="39" spans="1:9" x14ac:dyDescent="0.25">
      <c r="H39">
        <f>$B$17+$B$18*Table3[[#This Row],[Pclass]]+$B$19*Table3[[#This Row],[Sex(Binary)]]+$B$20*Table3[[#This Row],[Age-Group(Numeric)]]+$B$21*Table3[[#This Row],[SibSp]]+$B$22*Table3[[#This Row],[Parch]]+$B$23*Table3[[#This Row],[Family]]+$B$24*Table3[[#This Row],[Embarked(Numeric)]]</f>
        <v>1.3468381148171207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Titanic-Dataset</vt:lpstr>
      <vt:lpstr>Titanic-Dataset Modified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Farooq Khan</dc:creator>
  <cp:lastModifiedBy>Talha Farooq Khan</cp:lastModifiedBy>
  <dcterms:created xsi:type="dcterms:W3CDTF">2024-04-08T07:47:31Z</dcterms:created>
  <dcterms:modified xsi:type="dcterms:W3CDTF">2024-04-13T16:18:54Z</dcterms:modified>
</cp:coreProperties>
</file>